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F:\Excel project\"/>
    </mc:Choice>
  </mc:AlternateContent>
  <xr:revisionPtr revIDLastSave="0" documentId="13_ncr:1_{6756E3A9-67C7-4070-B858-D6BF5C39558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11" i="1"/>
  <c r="C12" i="1"/>
  <c r="C13" i="1"/>
  <c r="E13" i="1" s="1"/>
  <c r="C14" i="1"/>
  <c r="C15" i="1"/>
  <c r="C16" i="1"/>
  <c r="C17" i="1"/>
  <c r="C18" i="1"/>
  <c r="C19" i="1"/>
  <c r="C20" i="1"/>
  <c r="C21" i="1"/>
  <c r="E21" i="1" s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D37" i="1" s="1"/>
  <c r="H37" i="1" s="1"/>
  <c r="C38" i="1"/>
  <c r="D38" i="1" s="1"/>
  <c r="G38" i="1" s="1"/>
  <c r="C39" i="1"/>
  <c r="D39" i="1" s="1"/>
  <c r="G39" i="1" s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D54" i="1" s="1"/>
  <c r="G54" i="1" s="1"/>
  <c r="C55" i="1"/>
  <c r="C56" i="1"/>
  <c r="C57" i="1"/>
  <c r="C58" i="1"/>
  <c r="C59" i="1"/>
  <c r="C60" i="1"/>
  <c r="C61" i="1"/>
  <c r="E61" i="1" s="1"/>
  <c r="C62" i="1"/>
  <c r="C63" i="1"/>
  <c r="C64" i="1"/>
  <c r="C65" i="1"/>
  <c r="C66" i="1"/>
  <c r="C67" i="1"/>
  <c r="C68" i="1"/>
  <c r="C69" i="1"/>
  <c r="C70" i="1"/>
  <c r="D70" i="1" s="1"/>
  <c r="G70" i="1" s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E109" i="1" s="1"/>
  <c r="C110" i="1"/>
  <c r="C111" i="1"/>
  <c r="C112" i="1"/>
  <c r="C113" i="1"/>
  <c r="C114" i="1"/>
  <c r="C115" i="1"/>
  <c r="C116" i="1"/>
  <c r="C117" i="1"/>
  <c r="E117" i="1" s="1"/>
  <c r="C118" i="1"/>
  <c r="C119" i="1"/>
  <c r="C120" i="1"/>
  <c r="C121" i="1"/>
  <c r="C122" i="1"/>
  <c r="C123" i="1"/>
  <c r="C124" i="1"/>
  <c r="C125" i="1"/>
  <c r="E125" i="1" s="1"/>
  <c r="C126" i="1"/>
  <c r="C127" i="1"/>
  <c r="C128" i="1"/>
  <c r="C129" i="1"/>
  <c r="C130" i="1"/>
  <c r="C131" i="1"/>
  <c r="C132" i="1"/>
  <c r="C133" i="1"/>
  <c r="E133" i="1" s="1"/>
  <c r="C134" i="1"/>
  <c r="C135" i="1"/>
  <c r="C136" i="1"/>
  <c r="C137" i="1"/>
  <c r="C138" i="1"/>
  <c r="C139" i="1"/>
  <c r="C140" i="1"/>
  <c r="C141" i="1"/>
  <c r="E141" i="1" s="1"/>
  <c r="C142" i="1"/>
  <c r="C143" i="1"/>
  <c r="C144" i="1"/>
  <c r="C145" i="1"/>
  <c r="C146" i="1"/>
  <c r="C147" i="1"/>
  <c r="C148" i="1"/>
  <c r="C149" i="1"/>
  <c r="E149" i="1" s="1"/>
  <c r="C150" i="1"/>
  <c r="C151" i="1"/>
  <c r="C152" i="1"/>
  <c r="C153" i="1"/>
  <c r="C154" i="1"/>
  <c r="C155" i="1"/>
  <c r="C156" i="1"/>
  <c r="C157" i="1"/>
  <c r="E157" i="1" s="1"/>
  <c r="C158" i="1"/>
  <c r="C159" i="1"/>
  <c r="C160" i="1"/>
  <c r="C161" i="1"/>
  <c r="C162" i="1"/>
  <c r="C163" i="1"/>
  <c r="C164" i="1"/>
  <c r="C165" i="1"/>
  <c r="E165" i="1" s="1"/>
  <c r="C166" i="1"/>
  <c r="C167" i="1"/>
  <c r="C168" i="1"/>
  <c r="C169" i="1"/>
  <c r="C170" i="1"/>
  <c r="C171" i="1"/>
  <c r="C172" i="1"/>
  <c r="C173" i="1"/>
  <c r="E173" i="1" s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7" i="1"/>
  <c r="D22" i="1"/>
  <c r="G22" i="1" s="1"/>
  <c r="D23" i="1"/>
  <c r="G23" i="1" s="1"/>
  <c r="D55" i="1"/>
  <c r="H55" i="1" s="1"/>
  <c r="D71" i="1"/>
  <c r="G71" i="1" s="1"/>
  <c r="D86" i="1"/>
  <c r="G86" i="1" s="1"/>
  <c r="D87" i="1"/>
  <c r="G87" i="1" s="1"/>
  <c r="D102" i="1"/>
  <c r="G102" i="1" s="1"/>
  <c r="D103" i="1"/>
  <c r="G103" i="1" s="1"/>
  <c r="D118" i="1"/>
  <c r="G118" i="1" s="1"/>
  <c r="D119" i="1"/>
  <c r="G119" i="1" s="1"/>
  <c r="D134" i="1"/>
  <c r="G134" i="1" s="1"/>
  <c r="D135" i="1"/>
  <c r="G135" i="1" s="1"/>
  <c r="D150" i="1"/>
  <c r="G150" i="1" s="1"/>
  <c r="D151" i="1"/>
  <c r="G151" i="1" s="1"/>
  <c r="D166" i="1"/>
  <c r="G166" i="1" s="1"/>
  <c r="D167" i="1"/>
  <c r="H167" i="1" s="1"/>
  <c r="D182" i="1"/>
  <c r="G182" i="1" s="1"/>
  <c r="D183" i="1"/>
  <c r="G183" i="1" s="1"/>
  <c r="D198" i="1"/>
  <c r="H198" i="1" s="1"/>
  <c r="D199" i="1"/>
  <c r="G199" i="1" s="1"/>
  <c r="E12" i="1"/>
  <c r="E37" i="1"/>
  <c r="E38" i="1"/>
  <c r="E52" i="1"/>
  <c r="F52" i="1" s="1"/>
  <c r="E62" i="1"/>
  <c r="E71" i="1"/>
  <c r="E79" i="1"/>
  <c r="E87" i="1"/>
  <c r="E95" i="1"/>
  <c r="E103" i="1"/>
  <c r="E111" i="1"/>
  <c r="E119" i="1"/>
  <c r="E127" i="1"/>
  <c r="E135" i="1"/>
  <c r="E143" i="1"/>
  <c r="E151" i="1"/>
  <c r="E159" i="1"/>
  <c r="E167" i="1"/>
  <c r="E175" i="1"/>
  <c r="E183" i="1"/>
  <c r="E191" i="1"/>
  <c r="E199" i="1"/>
  <c r="B4" i="1"/>
  <c r="D11" i="1"/>
  <c r="G11" i="1" s="1"/>
  <c r="D12" i="1"/>
  <c r="G12" i="1" s="1"/>
  <c r="E20" i="1"/>
  <c r="F20" i="1" s="1"/>
  <c r="E22" i="1"/>
  <c r="D28" i="1"/>
  <c r="D36" i="1"/>
  <c r="G36" i="1" s="1"/>
  <c r="D44" i="1"/>
  <c r="G44" i="1" s="1"/>
  <c r="D52" i="1"/>
  <c r="D53" i="1"/>
  <c r="G53" i="1" s="1"/>
  <c r="D60" i="1"/>
  <c r="G60" i="1" s="1"/>
  <c r="E68" i="1"/>
  <c r="F68" i="1" s="1"/>
  <c r="E69" i="1"/>
  <c r="E70" i="1"/>
  <c r="D74" i="1"/>
  <c r="G74" i="1" s="1"/>
  <c r="D76" i="1"/>
  <c r="E77" i="1"/>
  <c r="E78" i="1"/>
  <c r="D82" i="1"/>
  <c r="G82" i="1" s="1"/>
  <c r="E84" i="1"/>
  <c r="F84" i="1" s="1"/>
  <c r="E85" i="1"/>
  <c r="E86" i="1"/>
  <c r="E88" i="1"/>
  <c r="D92" i="1"/>
  <c r="E93" i="1"/>
  <c r="E94" i="1"/>
  <c r="E96" i="1"/>
  <c r="E100" i="1"/>
  <c r="F100" i="1" s="1"/>
  <c r="E101" i="1"/>
  <c r="E102" i="1"/>
  <c r="D108" i="1"/>
  <c r="G108" i="1" s="1"/>
  <c r="E110" i="1"/>
  <c r="E116" i="1"/>
  <c r="F116" i="1" s="1"/>
  <c r="E118" i="1"/>
  <c r="E120" i="1"/>
  <c r="D124" i="1"/>
  <c r="E126" i="1"/>
  <c r="E128" i="1"/>
  <c r="E132" i="1"/>
  <c r="F132" i="1" s="1"/>
  <c r="E134" i="1"/>
  <c r="D140" i="1"/>
  <c r="D142" i="1"/>
  <c r="G142" i="1" s="1"/>
  <c r="E152" i="1"/>
  <c r="D156" i="1"/>
  <c r="G156" i="1" s="1"/>
  <c r="D158" i="1"/>
  <c r="E160" i="1"/>
  <c r="D172" i="1"/>
  <c r="G172" i="1" s="1"/>
  <c r="E180" i="1"/>
  <c r="E181" i="1"/>
  <c r="E184" i="1"/>
  <c r="D188" i="1"/>
  <c r="G188" i="1" s="1"/>
  <c r="E189" i="1"/>
  <c r="D190" i="1"/>
  <c r="G190" i="1" s="1"/>
  <c r="E192" i="1"/>
  <c r="E196" i="1"/>
  <c r="F196" i="1" s="1"/>
  <c r="E197" i="1"/>
  <c r="E198" i="1"/>
  <c r="F198" i="1" s="1"/>
  <c r="D204" i="1"/>
  <c r="E7" i="1"/>
  <c r="G204" i="1" l="1"/>
  <c r="H204" i="1"/>
  <c r="G76" i="1"/>
  <c r="H76" i="1"/>
  <c r="H52" i="1"/>
  <c r="G52" i="1"/>
  <c r="H28" i="1"/>
  <c r="G28" i="1"/>
  <c r="D195" i="1"/>
  <c r="G195" i="1" s="1"/>
  <c r="E195" i="1"/>
  <c r="F195" i="1" s="1"/>
  <c r="D179" i="1"/>
  <c r="G179" i="1" s="1"/>
  <c r="E179" i="1"/>
  <c r="F179" i="1" s="1"/>
  <c r="D163" i="1"/>
  <c r="G163" i="1" s="1"/>
  <c r="E163" i="1"/>
  <c r="F163" i="1" s="1"/>
  <c r="D147" i="1"/>
  <c r="E147" i="1"/>
  <c r="D139" i="1"/>
  <c r="G139" i="1" s="1"/>
  <c r="H139" i="1" s="1"/>
  <c r="F139" i="1"/>
  <c r="E139" i="1"/>
  <c r="D123" i="1"/>
  <c r="G123" i="1" s="1"/>
  <c r="E123" i="1"/>
  <c r="F123" i="1" s="1"/>
  <c r="D115" i="1"/>
  <c r="G115" i="1" s="1"/>
  <c r="E115" i="1"/>
  <c r="F115" i="1" s="1"/>
  <c r="D107" i="1"/>
  <c r="G107" i="1" s="1"/>
  <c r="F107" i="1"/>
  <c r="E107" i="1"/>
  <c r="D99" i="1"/>
  <c r="G99" i="1" s="1"/>
  <c r="E99" i="1"/>
  <c r="F99" i="1" s="1"/>
  <c r="D91" i="1"/>
  <c r="F91" i="1"/>
  <c r="E91" i="1"/>
  <c r="D83" i="1"/>
  <c r="G83" i="1" s="1"/>
  <c r="E83" i="1"/>
  <c r="F83" i="1" s="1"/>
  <c r="D75" i="1"/>
  <c r="H75" i="1" s="1"/>
  <c r="E75" i="1"/>
  <c r="F75" i="1" s="1"/>
  <c r="D67" i="1"/>
  <c r="H67" i="1" s="1"/>
  <c r="E67" i="1"/>
  <c r="D59" i="1"/>
  <c r="G59" i="1" s="1"/>
  <c r="F59" i="1"/>
  <c r="E59" i="1"/>
  <c r="D51" i="1"/>
  <c r="D43" i="1"/>
  <c r="G43" i="1" s="1"/>
  <c r="E43" i="1"/>
  <c r="F43" i="1" s="1"/>
  <c r="D35" i="1"/>
  <c r="G35" i="1" s="1"/>
  <c r="E35" i="1"/>
  <c r="F35" i="1" s="1"/>
  <c r="D27" i="1"/>
  <c r="G27" i="1" s="1"/>
  <c r="D19" i="1"/>
  <c r="G19" i="1" s="1"/>
  <c r="E19" i="1"/>
  <c r="F19" i="1" s="1"/>
  <c r="D203" i="1"/>
  <c r="G203" i="1" s="1"/>
  <c r="E203" i="1"/>
  <c r="F203" i="1" s="1"/>
  <c r="D187" i="1"/>
  <c r="G187" i="1" s="1"/>
  <c r="E187" i="1"/>
  <c r="F187" i="1" s="1"/>
  <c r="D171" i="1"/>
  <c r="G171" i="1" s="1"/>
  <c r="E171" i="1"/>
  <c r="D155" i="1"/>
  <c r="G155" i="1" s="1"/>
  <c r="E155" i="1"/>
  <c r="F155" i="1" s="1"/>
  <c r="D131" i="1"/>
  <c r="E131" i="1"/>
  <c r="D202" i="1"/>
  <c r="F202" i="1"/>
  <c r="E202" i="1"/>
  <c r="D194" i="1"/>
  <c r="E194" i="1"/>
  <c r="F194" i="1" s="1"/>
  <c r="D186" i="1"/>
  <c r="H186" i="1" s="1"/>
  <c r="E186" i="1"/>
  <c r="D178" i="1"/>
  <c r="E178" i="1"/>
  <c r="F178" i="1" s="1"/>
  <c r="D170" i="1"/>
  <c r="E170" i="1"/>
  <c r="F170" i="1" s="1"/>
  <c r="D162" i="1"/>
  <c r="G162" i="1" s="1"/>
  <c r="E162" i="1"/>
  <c r="F162" i="1" s="1"/>
  <c r="D154" i="1"/>
  <c r="E154" i="1"/>
  <c r="F154" i="1"/>
  <c r="D146" i="1"/>
  <c r="E146" i="1"/>
  <c r="F146" i="1" s="1"/>
  <c r="D138" i="1"/>
  <c r="E138" i="1"/>
  <c r="F138" i="1" s="1"/>
  <c r="D130" i="1"/>
  <c r="G130" i="1" s="1"/>
  <c r="H130" i="1" s="1"/>
  <c r="E130" i="1"/>
  <c r="F130" i="1"/>
  <c r="D122" i="1"/>
  <c r="G122" i="1" s="1"/>
  <c r="E122" i="1"/>
  <c r="F122" i="1" s="1"/>
  <c r="D114" i="1"/>
  <c r="E114" i="1"/>
  <c r="F114" i="1" s="1"/>
  <c r="D106" i="1"/>
  <c r="E106" i="1"/>
  <c r="F106" i="1" s="1"/>
  <c r="D98" i="1"/>
  <c r="G98" i="1" s="1"/>
  <c r="E98" i="1"/>
  <c r="F98" i="1" s="1"/>
  <c r="D90" i="1"/>
  <c r="H90" i="1" s="1"/>
  <c r="F90" i="1"/>
  <c r="E90" i="1"/>
  <c r="F147" i="1"/>
  <c r="G140" i="1"/>
  <c r="H140" i="1"/>
  <c r="G124" i="1"/>
  <c r="H124" i="1"/>
  <c r="H92" i="1"/>
  <c r="G92" i="1"/>
  <c r="D201" i="1"/>
  <c r="G201" i="1" s="1"/>
  <c r="E201" i="1"/>
  <c r="F201" i="1" s="1"/>
  <c r="D185" i="1"/>
  <c r="G185" i="1" s="1"/>
  <c r="E185" i="1"/>
  <c r="D169" i="1"/>
  <c r="E169" i="1"/>
  <c r="F169" i="1" s="1"/>
  <c r="D145" i="1"/>
  <c r="G145" i="1" s="1"/>
  <c r="E145" i="1"/>
  <c r="F145" i="1" s="1"/>
  <c r="D113" i="1"/>
  <c r="E113" i="1"/>
  <c r="F113" i="1" s="1"/>
  <c r="D105" i="1"/>
  <c r="G105" i="1" s="1"/>
  <c r="E105" i="1"/>
  <c r="F105" i="1" s="1"/>
  <c r="D97" i="1"/>
  <c r="H97" i="1" s="1"/>
  <c r="E97" i="1"/>
  <c r="F97" i="1"/>
  <c r="D89" i="1"/>
  <c r="G89" i="1" s="1"/>
  <c r="E89" i="1"/>
  <c r="F89" i="1" s="1"/>
  <c r="D81" i="1"/>
  <c r="E81" i="1"/>
  <c r="F81" i="1"/>
  <c r="D73" i="1"/>
  <c r="G73" i="1" s="1"/>
  <c r="E73" i="1"/>
  <c r="F73" i="1" s="1"/>
  <c r="D65" i="1"/>
  <c r="E65" i="1"/>
  <c r="F65" i="1"/>
  <c r="D57" i="1"/>
  <c r="E57" i="1"/>
  <c r="F57" i="1" s="1"/>
  <c r="D49" i="1"/>
  <c r="G49" i="1" s="1"/>
  <c r="E49" i="1"/>
  <c r="F49" i="1" s="1"/>
  <c r="D41" i="1"/>
  <c r="E41" i="1"/>
  <c r="F41" i="1" s="1"/>
  <c r="D33" i="1"/>
  <c r="E33" i="1"/>
  <c r="F33" i="1" s="1"/>
  <c r="D25" i="1"/>
  <c r="G25" i="1" s="1"/>
  <c r="E25" i="1"/>
  <c r="F25" i="1" s="1"/>
  <c r="D17" i="1"/>
  <c r="E17" i="1"/>
  <c r="F17" i="1"/>
  <c r="D9" i="1"/>
  <c r="G9" i="1" s="1"/>
  <c r="E9" i="1"/>
  <c r="F9" i="1"/>
  <c r="E51" i="1"/>
  <c r="F51" i="1" s="1"/>
  <c r="D193" i="1"/>
  <c r="G193" i="1" s="1"/>
  <c r="E193" i="1"/>
  <c r="F193" i="1"/>
  <c r="D177" i="1"/>
  <c r="E177" i="1"/>
  <c r="F177" i="1" s="1"/>
  <c r="D161" i="1"/>
  <c r="G161" i="1" s="1"/>
  <c r="E161" i="1"/>
  <c r="F161" i="1" s="1"/>
  <c r="D153" i="1"/>
  <c r="E153" i="1"/>
  <c r="F153" i="1"/>
  <c r="D137" i="1"/>
  <c r="G137" i="1" s="1"/>
  <c r="E137" i="1"/>
  <c r="F137" i="1" s="1"/>
  <c r="D129" i="1"/>
  <c r="G129" i="1" s="1"/>
  <c r="E129" i="1"/>
  <c r="F129" i="1" s="1"/>
  <c r="D121" i="1"/>
  <c r="G121" i="1" s="1"/>
  <c r="E121" i="1"/>
  <c r="F121" i="1" s="1"/>
  <c r="D200" i="1"/>
  <c r="D192" i="1"/>
  <c r="F192" i="1"/>
  <c r="D184" i="1"/>
  <c r="G184" i="1" s="1"/>
  <c r="H184" i="1" s="1"/>
  <c r="F184" i="1"/>
  <c r="D176" i="1"/>
  <c r="G176" i="1" s="1"/>
  <c r="D168" i="1"/>
  <c r="H168" i="1" s="1"/>
  <c r="D160" i="1"/>
  <c r="F160" i="1"/>
  <c r="D152" i="1"/>
  <c r="H152" i="1" s="1"/>
  <c r="F152" i="1"/>
  <c r="D144" i="1"/>
  <c r="G144" i="1" s="1"/>
  <c r="D136" i="1"/>
  <c r="G136" i="1" s="1"/>
  <c r="D128" i="1"/>
  <c r="H128" i="1" s="1"/>
  <c r="F128" i="1"/>
  <c r="D120" i="1"/>
  <c r="H120" i="1" s="1"/>
  <c r="F120" i="1"/>
  <c r="D112" i="1"/>
  <c r="D104" i="1"/>
  <c r="G104" i="1" s="1"/>
  <c r="D96" i="1"/>
  <c r="F96" i="1"/>
  <c r="D88" i="1"/>
  <c r="G88" i="1" s="1"/>
  <c r="H88" i="1" s="1"/>
  <c r="F88" i="1"/>
  <c r="D80" i="1"/>
  <c r="D72" i="1"/>
  <c r="G72" i="1" s="1"/>
  <c r="D64" i="1"/>
  <c r="H64" i="1" s="1"/>
  <c r="F64" i="1"/>
  <c r="E64" i="1"/>
  <c r="D56" i="1"/>
  <c r="G56" i="1" s="1"/>
  <c r="E56" i="1"/>
  <c r="F56" i="1" s="1"/>
  <c r="D48" i="1"/>
  <c r="G48" i="1" s="1"/>
  <c r="E48" i="1"/>
  <c r="F48" i="1" s="1"/>
  <c r="D40" i="1"/>
  <c r="G40" i="1" s="1"/>
  <c r="F40" i="1"/>
  <c r="E40" i="1"/>
  <c r="D32" i="1"/>
  <c r="E32" i="1"/>
  <c r="F32" i="1" s="1"/>
  <c r="D24" i="1"/>
  <c r="G24" i="1" s="1"/>
  <c r="D16" i="1"/>
  <c r="G16" i="1" s="1"/>
  <c r="E16" i="1"/>
  <c r="F16" i="1" s="1"/>
  <c r="D8" i="1"/>
  <c r="E8" i="1"/>
  <c r="F8" i="1" s="1"/>
  <c r="E176" i="1"/>
  <c r="F176" i="1" s="1"/>
  <c r="E144" i="1"/>
  <c r="F144" i="1" s="1"/>
  <c r="E112" i="1"/>
  <c r="F112" i="1" s="1"/>
  <c r="E80" i="1"/>
  <c r="F80" i="1" s="1"/>
  <c r="F186" i="1"/>
  <c r="F185" i="1"/>
  <c r="F131" i="1"/>
  <c r="F67" i="1"/>
  <c r="E200" i="1"/>
  <c r="F200" i="1" s="1"/>
  <c r="E168" i="1"/>
  <c r="F168" i="1" s="1"/>
  <c r="E136" i="1"/>
  <c r="F136" i="1" s="1"/>
  <c r="E104" i="1"/>
  <c r="F104" i="1" s="1"/>
  <c r="E72" i="1"/>
  <c r="F72" i="1" s="1"/>
  <c r="E27" i="1"/>
  <c r="F27" i="1" s="1"/>
  <c r="F174" i="1"/>
  <c r="H158" i="1"/>
  <c r="G158" i="1"/>
  <c r="E24" i="1"/>
  <c r="F24" i="1" s="1"/>
  <c r="F171" i="1"/>
  <c r="F199" i="1"/>
  <c r="H199" i="1" s="1"/>
  <c r="F183" i="1"/>
  <c r="H183" i="1" s="1"/>
  <c r="F167" i="1"/>
  <c r="F159" i="1"/>
  <c r="F151" i="1"/>
  <c r="H151" i="1" s="1"/>
  <c r="F143" i="1"/>
  <c r="F135" i="1"/>
  <c r="H135" i="1" s="1"/>
  <c r="F127" i="1"/>
  <c r="F119" i="1"/>
  <c r="H119" i="1" s="1"/>
  <c r="F111" i="1"/>
  <c r="F103" i="1"/>
  <c r="F95" i="1"/>
  <c r="F87" i="1"/>
  <c r="F79" i="1"/>
  <c r="F71" i="1"/>
  <c r="E47" i="1"/>
  <c r="F47" i="1" s="1"/>
  <c r="E39" i="1"/>
  <c r="F39" i="1" s="1"/>
  <c r="H39" i="1" s="1"/>
  <c r="E31" i="1"/>
  <c r="F31" i="1" s="1"/>
  <c r="E23" i="1"/>
  <c r="F23" i="1"/>
  <c r="E15" i="1"/>
  <c r="F15" i="1" s="1"/>
  <c r="E190" i="1"/>
  <c r="E182" i="1"/>
  <c r="F182" i="1" s="1"/>
  <c r="H182" i="1" s="1"/>
  <c r="E174" i="1"/>
  <c r="E166" i="1"/>
  <c r="F166" i="1" s="1"/>
  <c r="H166" i="1" s="1"/>
  <c r="E158" i="1"/>
  <c r="F158" i="1" s="1"/>
  <c r="E150" i="1"/>
  <c r="F150" i="1" s="1"/>
  <c r="E142" i="1"/>
  <c r="F142" i="1" s="1"/>
  <c r="E60" i="1"/>
  <c r="E36" i="1"/>
  <c r="F36" i="1" s="1"/>
  <c r="E11" i="1"/>
  <c r="F11" i="1" s="1"/>
  <c r="D197" i="1"/>
  <c r="G197" i="1" s="1"/>
  <c r="D181" i="1"/>
  <c r="H181" i="1" s="1"/>
  <c r="D165" i="1"/>
  <c r="G165" i="1" s="1"/>
  <c r="D149" i="1"/>
  <c r="H149" i="1" s="1"/>
  <c r="D133" i="1"/>
  <c r="H133" i="1" s="1"/>
  <c r="D117" i="1"/>
  <c r="G117" i="1" s="1"/>
  <c r="D101" i="1"/>
  <c r="G101" i="1" s="1"/>
  <c r="D85" i="1"/>
  <c r="G85" i="1" s="1"/>
  <c r="D69" i="1"/>
  <c r="H69" i="1" s="1"/>
  <c r="D21" i="1"/>
  <c r="G21" i="1" s="1"/>
  <c r="H118" i="1"/>
  <c r="F191" i="1"/>
  <c r="F175" i="1"/>
  <c r="F134" i="1"/>
  <c r="H134" i="1" s="1"/>
  <c r="F126" i="1"/>
  <c r="F118" i="1"/>
  <c r="F110" i="1"/>
  <c r="F102" i="1"/>
  <c r="F94" i="1"/>
  <c r="F86" i="1"/>
  <c r="H86" i="1" s="1"/>
  <c r="F78" i="1"/>
  <c r="F70" i="1"/>
  <c r="H70" i="1" s="1"/>
  <c r="F62" i="1"/>
  <c r="F38" i="1"/>
  <c r="H38" i="1" s="1"/>
  <c r="F22" i="1"/>
  <c r="E46" i="1"/>
  <c r="F46" i="1" s="1"/>
  <c r="F180" i="1"/>
  <c r="D196" i="1"/>
  <c r="D180" i="1"/>
  <c r="G180" i="1" s="1"/>
  <c r="D164" i="1"/>
  <c r="G164" i="1" s="1"/>
  <c r="D148" i="1"/>
  <c r="G148" i="1" s="1"/>
  <c r="D132" i="1"/>
  <c r="G132" i="1" s="1"/>
  <c r="H132" i="1" s="1"/>
  <c r="D116" i="1"/>
  <c r="D100" i="1"/>
  <c r="G100" i="1" s="1"/>
  <c r="H100" i="1" s="1"/>
  <c r="D84" i="1"/>
  <c r="D68" i="1"/>
  <c r="G68" i="1" s="1"/>
  <c r="D20" i="1"/>
  <c r="G20" i="1" s="1"/>
  <c r="H20" i="1" s="1"/>
  <c r="H22" i="1"/>
  <c r="F189" i="1"/>
  <c r="F173" i="1"/>
  <c r="F157" i="1"/>
  <c r="F149" i="1"/>
  <c r="F133" i="1"/>
  <c r="F125" i="1"/>
  <c r="F117" i="1"/>
  <c r="F109" i="1"/>
  <c r="F101" i="1"/>
  <c r="F93" i="1"/>
  <c r="F85" i="1"/>
  <c r="F77" i="1"/>
  <c r="F69" i="1"/>
  <c r="F61" i="1"/>
  <c r="F37" i="1"/>
  <c r="F21" i="1"/>
  <c r="F13" i="1"/>
  <c r="E204" i="1"/>
  <c r="E188" i="1"/>
  <c r="E172" i="1"/>
  <c r="F172" i="1" s="1"/>
  <c r="E164" i="1"/>
  <c r="F164" i="1" s="1"/>
  <c r="E156" i="1"/>
  <c r="F156" i="1" s="1"/>
  <c r="H156" i="1" s="1"/>
  <c r="E148" i="1"/>
  <c r="F148" i="1" s="1"/>
  <c r="E140" i="1"/>
  <c r="F140" i="1" s="1"/>
  <c r="E124" i="1"/>
  <c r="E108" i="1"/>
  <c r="E92" i="1"/>
  <c r="F92" i="1" s="1"/>
  <c r="E76" i="1"/>
  <c r="F76" i="1" s="1"/>
  <c r="E45" i="1"/>
  <c r="F45" i="1" s="1"/>
  <c r="F204" i="1"/>
  <c r="F124" i="1"/>
  <c r="F60" i="1"/>
  <c r="H60" i="1" s="1"/>
  <c r="F12" i="1"/>
  <c r="H12" i="1" s="1"/>
  <c r="D191" i="1"/>
  <c r="G191" i="1" s="1"/>
  <c r="D175" i="1"/>
  <c r="G175" i="1" s="1"/>
  <c r="D159" i="1"/>
  <c r="H159" i="1" s="1"/>
  <c r="D143" i="1"/>
  <c r="G143" i="1" s="1"/>
  <c r="H143" i="1" s="1"/>
  <c r="D127" i="1"/>
  <c r="G127" i="1" s="1"/>
  <c r="H127" i="1" s="1"/>
  <c r="D111" i="1"/>
  <c r="G111" i="1" s="1"/>
  <c r="H111" i="1" s="1"/>
  <c r="D95" i="1"/>
  <c r="H95" i="1" s="1"/>
  <c r="D79" i="1"/>
  <c r="G79" i="1" s="1"/>
  <c r="D63" i="1"/>
  <c r="G63" i="1" s="1"/>
  <c r="D47" i="1"/>
  <c r="G47" i="1" s="1"/>
  <c r="D31" i="1"/>
  <c r="G31" i="1" s="1"/>
  <c r="D15" i="1"/>
  <c r="G15" i="1" s="1"/>
  <c r="F7" i="1"/>
  <c r="D7" i="1"/>
  <c r="F197" i="1"/>
  <c r="F181" i="1"/>
  <c r="F165" i="1"/>
  <c r="F141" i="1"/>
  <c r="E55" i="1"/>
  <c r="F55" i="1" s="1"/>
  <c r="E44" i="1"/>
  <c r="E30" i="1"/>
  <c r="F30" i="1" s="1"/>
  <c r="F190" i="1"/>
  <c r="D174" i="1"/>
  <c r="D126" i="1"/>
  <c r="G126" i="1" s="1"/>
  <c r="D110" i="1"/>
  <c r="G110" i="1" s="1"/>
  <c r="D94" i="1"/>
  <c r="H94" i="1" s="1"/>
  <c r="D78" i="1"/>
  <c r="G78" i="1" s="1"/>
  <c r="D62" i="1"/>
  <c r="G62" i="1" s="1"/>
  <c r="D46" i="1"/>
  <c r="H46" i="1" s="1"/>
  <c r="D30" i="1"/>
  <c r="H30" i="1" s="1"/>
  <c r="D14" i="1"/>
  <c r="G14" i="1" s="1"/>
  <c r="E82" i="1"/>
  <c r="F82" i="1" s="1"/>
  <c r="H82" i="1" s="1"/>
  <c r="E74" i="1"/>
  <c r="E54" i="1"/>
  <c r="F54" i="1" s="1"/>
  <c r="E29" i="1"/>
  <c r="F29" i="1" s="1"/>
  <c r="F188" i="1"/>
  <c r="F74" i="1"/>
  <c r="H74" i="1" s="1"/>
  <c r="D189" i="1"/>
  <c r="G189" i="1" s="1"/>
  <c r="H189" i="1" s="1"/>
  <c r="D173" i="1"/>
  <c r="G173" i="1" s="1"/>
  <c r="D157" i="1"/>
  <c r="G157" i="1" s="1"/>
  <c r="D141" i="1"/>
  <c r="G141" i="1" s="1"/>
  <c r="D125" i="1"/>
  <c r="G125" i="1" s="1"/>
  <c r="H125" i="1" s="1"/>
  <c r="D109" i="1"/>
  <c r="H109" i="1" s="1"/>
  <c r="D93" i="1"/>
  <c r="G93" i="1" s="1"/>
  <c r="D77" i="1"/>
  <c r="G77" i="1" s="1"/>
  <c r="D61" i="1"/>
  <c r="G61" i="1" s="1"/>
  <c r="H61" i="1" s="1"/>
  <c r="D45" i="1"/>
  <c r="G45" i="1" s="1"/>
  <c r="D29" i="1"/>
  <c r="G29" i="1" s="1"/>
  <c r="D13" i="1"/>
  <c r="G13" i="1" s="1"/>
  <c r="D66" i="1"/>
  <c r="G66" i="1" s="1"/>
  <c r="E66" i="1"/>
  <c r="F66" i="1" s="1"/>
  <c r="D58" i="1"/>
  <c r="H58" i="1" s="1"/>
  <c r="E58" i="1"/>
  <c r="F58" i="1" s="1"/>
  <c r="D50" i="1"/>
  <c r="H50" i="1" s="1"/>
  <c r="E50" i="1"/>
  <c r="F50" i="1" s="1"/>
  <c r="D42" i="1"/>
  <c r="G42" i="1" s="1"/>
  <c r="E42" i="1"/>
  <c r="F42" i="1" s="1"/>
  <c r="D34" i="1"/>
  <c r="H34" i="1" s="1"/>
  <c r="E34" i="1"/>
  <c r="F34" i="1" s="1"/>
  <c r="D26" i="1"/>
  <c r="G26" i="1" s="1"/>
  <c r="E26" i="1"/>
  <c r="F26" i="1" s="1"/>
  <c r="D18" i="1"/>
  <c r="G18" i="1" s="1"/>
  <c r="E18" i="1"/>
  <c r="F18" i="1" s="1"/>
  <c r="D10" i="1"/>
  <c r="G10" i="1" s="1"/>
  <c r="E10" i="1"/>
  <c r="F10" i="1" s="1"/>
  <c r="E63" i="1"/>
  <c r="F63" i="1" s="1"/>
  <c r="E53" i="1"/>
  <c r="F53" i="1" s="1"/>
  <c r="E28" i="1"/>
  <c r="F28" i="1" s="1"/>
  <c r="E14" i="1"/>
  <c r="F14" i="1" s="1"/>
  <c r="G75" i="1"/>
  <c r="H163" i="1"/>
  <c r="G50" i="1"/>
  <c r="H83" i="1"/>
  <c r="H11" i="1"/>
  <c r="H136" i="1"/>
  <c r="G168" i="1"/>
  <c r="G152" i="1"/>
  <c r="G120" i="1"/>
  <c r="H102" i="1"/>
  <c r="H190" i="1"/>
  <c r="H54" i="1"/>
  <c r="G198" i="1"/>
  <c r="G94" i="1"/>
  <c r="H161" i="1"/>
  <c r="G90" i="1"/>
  <c r="H107" i="1"/>
  <c r="H203" i="1"/>
  <c r="H150" i="1"/>
  <c r="H68" i="1"/>
  <c r="G159" i="1"/>
  <c r="G37" i="1"/>
  <c r="H29" i="1"/>
  <c r="H53" i="1"/>
  <c r="G133" i="1"/>
  <c r="G69" i="1"/>
  <c r="H85" i="1"/>
  <c r="G149" i="1"/>
  <c r="H191" i="1"/>
  <c r="H71" i="1"/>
  <c r="H63" i="1"/>
  <c r="H103" i="1"/>
  <c r="H79" i="1"/>
  <c r="H47" i="1"/>
  <c r="H87" i="1"/>
  <c r="G167" i="1"/>
  <c r="G55" i="1"/>
  <c r="G95" i="1" l="1"/>
  <c r="H31" i="1"/>
  <c r="H16" i="1"/>
  <c r="H72" i="1"/>
  <c r="G58" i="1"/>
  <c r="H62" i="1"/>
  <c r="H13" i="1"/>
  <c r="H141" i="1"/>
  <c r="H110" i="1"/>
  <c r="H23" i="1"/>
  <c r="H25" i="1"/>
  <c r="H77" i="1"/>
  <c r="H126" i="1"/>
  <c r="H188" i="1"/>
  <c r="H26" i="1"/>
  <c r="H173" i="1"/>
  <c r="H187" i="1"/>
  <c r="F44" i="1"/>
  <c r="H44" i="1" s="1"/>
  <c r="G30" i="1"/>
  <c r="G46" i="1"/>
  <c r="H180" i="1"/>
  <c r="G33" i="1"/>
  <c r="H33" i="1"/>
  <c r="H195" i="1"/>
  <c r="H165" i="1"/>
  <c r="H40" i="1"/>
  <c r="H142" i="1"/>
  <c r="H129" i="1"/>
  <c r="H10" i="1"/>
  <c r="H42" i="1"/>
  <c r="H196" i="1"/>
  <c r="G196" i="1"/>
  <c r="H197" i="1"/>
  <c r="H24" i="1"/>
  <c r="G17" i="1"/>
  <c r="H17" i="1"/>
  <c r="G81" i="1"/>
  <c r="H81" i="1"/>
  <c r="H122" i="1"/>
  <c r="H146" i="1"/>
  <c r="G146" i="1"/>
  <c r="H99" i="1"/>
  <c r="H123" i="1"/>
  <c r="G109" i="1"/>
  <c r="H66" i="1"/>
  <c r="H43" i="1"/>
  <c r="H84" i="1"/>
  <c r="G84" i="1"/>
  <c r="H48" i="1"/>
  <c r="H104" i="1"/>
  <c r="H200" i="1"/>
  <c r="G200" i="1"/>
  <c r="G41" i="1"/>
  <c r="H41" i="1"/>
  <c r="H105" i="1"/>
  <c r="G170" i="1"/>
  <c r="H170" i="1"/>
  <c r="G194" i="1"/>
  <c r="H194" i="1"/>
  <c r="H155" i="1"/>
  <c r="H27" i="1"/>
  <c r="G51" i="1"/>
  <c r="H51" i="1"/>
  <c r="H145" i="1"/>
  <c r="H19" i="1"/>
  <c r="H93" i="1"/>
  <c r="G128" i="1"/>
  <c r="H18" i="1"/>
  <c r="H157" i="1"/>
  <c r="H175" i="1"/>
  <c r="F108" i="1"/>
  <c r="H108" i="1" s="1"/>
  <c r="H101" i="1"/>
  <c r="H137" i="1"/>
  <c r="H177" i="1"/>
  <c r="G177" i="1"/>
  <c r="G65" i="1"/>
  <c r="H65" i="1"/>
  <c r="H169" i="1"/>
  <c r="G169" i="1"/>
  <c r="H106" i="1"/>
  <c r="G106" i="1"/>
  <c r="H162" i="1"/>
  <c r="H91" i="1"/>
  <c r="G91" i="1"/>
  <c r="H96" i="1"/>
  <c r="G96" i="1"/>
  <c r="H160" i="1"/>
  <c r="G160" i="1"/>
  <c r="H57" i="1"/>
  <c r="G57" i="1"/>
  <c r="H21" i="1"/>
  <c r="G181" i="1"/>
  <c r="G97" i="1"/>
  <c r="G64" i="1"/>
  <c r="H45" i="1"/>
  <c r="H14" i="1"/>
  <c r="G174" i="1"/>
  <c r="H174" i="1"/>
  <c r="H116" i="1"/>
  <c r="G116" i="1"/>
  <c r="H117" i="1"/>
  <c r="G8" i="1"/>
  <c r="H8" i="1"/>
  <c r="G32" i="1"/>
  <c r="H32" i="1"/>
  <c r="G80" i="1"/>
  <c r="H80" i="1"/>
  <c r="G112" i="1"/>
  <c r="H112" i="1"/>
  <c r="H144" i="1"/>
  <c r="H176" i="1"/>
  <c r="H89" i="1"/>
  <c r="H154" i="1"/>
  <c r="G154" i="1"/>
  <c r="H171" i="1"/>
  <c r="H179" i="1"/>
  <c r="H172" i="1"/>
  <c r="H192" i="1"/>
  <c r="G192" i="1"/>
  <c r="H98" i="1"/>
  <c r="H78" i="1"/>
  <c r="H56" i="1"/>
  <c r="H121" i="1"/>
  <c r="H49" i="1"/>
  <c r="H113" i="1"/>
  <c r="G113" i="1"/>
  <c r="H185" i="1"/>
  <c r="H178" i="1"/>
  <c r="G178" i="1"/>
  <c r="H202" i="1"/>
  <c r="G202" i="1"/>
  <c r="H35" i="1"/>
  <c r="H59" i="1"/>
  <c r="H36" i="1"/>
  <c r="H164" i="1"/>
  <c r="G138" i="1"/>
  <c r="H138" i="1"/>
  <c r="G131" i="1"/>
  <c r="H131" i="1"/>
  <c r="G34" i="1"/>
  <c r="H201" i="1"/>
  <c r="H15" i="1"/>
  <c r="G186" i="1"/>
  <c r="G67" i="1"/>
  <c r="H7" i="1"/>
  <c r="G7" i="1"/>
  <c r="H148" i="1"/>
  <c r="G153" i="1"/>
  <c r="H153" i="1"/>
  <c r="H193" i="1"/>
  <c r="H9" i="1"/>
  <c r="H73" i="1"/>
  <c r="H114" i="1"/>
  <c r="G114" i="1"/>
  <c r="H115" i="1"/>
  <c r="G147" i="1"/>
  <c r="H147" i="1"/>
</calcChain>
</file>

<file path=xl/sharedStrings.xml><?xml version="1.0" encoding="utf-8"?>
<sst xmlns="http://schemas.openxmlformats.org/spreadsheetml/2006/main" count="12" uniqueCount="10">
  <si>
    <t>Hours</t>
  </si>
  <si>
    <t>Minutes</t>
  </si>
  <si>
    <t>Working time</t>
  </si>
  <si>
    <t>Working time (decimal format)</t>
  </si>
  <si>
    <t>Time of entry</t>
  </si>
  <si>
    <t>Time of exit</t>
  </si>
  <si>
    <t>Actual working hours</t>
  </si>
  <si>
    <t>Compliance</t>
  </si>
  <si>
    <t>Deviation minutes</t>
  </si>
  <si>
    <t>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</si>
</sst>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i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22" fontId="1" fillId="0" borderId="5" xfId="0" applyNumberFormat="1" applyFont="1" applyBorder="1" applyAlignment="1">
      <alignment horizontal="right"/>
    </xf>
    <xf numFmtId="22" fontId="1" fillId="0" borderId="6" xfId="0" applyNumberFormat="1" applyFont="1" applyBorder="1" applyAlignment="1">
      <alignment horizontal="right"/>
    </xf>
    <xf numFmtId="2" fontId="1" fillId="0" borderId="6" xfId="0" applyNumberFormat="1" applyFont="1" applyBorder="1"/>
    <xf numFmtId="0" fontId="1" fillId="0" borderId="6" xfId="0" applyFont="1" applyBorder="1"/>
    <xf numFmtId="1" fontId="1" fillId="0" borderId="6" xfId="0" applyNumberFormat="1" applyFont="1" applyBorder="1"/>
    <xf numFmtId="0" fontId="1" fillId="0" borderId="7" xfId="0" applyFont="1" applyBorder="1"/>
    <xf numFmtId="22" fontId="1" fillId="0" borderId="8" xfId="0" applyNumberFormat="1" applyFont="1" applyBorder="1" applyAlignment="1">
      <alignment horizontal="right"/>
    </xf>
    <xf numFmtId="22" fontId="1" fillId="0" borderId="9" xfId="0" applyNumberFormat="1" applyFont="1" applyBorder="1" applyAlignment="1">
      <alignment horizontal="right"/>
    </xf>
    <xf numFmtId="2" fontId="1" fillId="0" borderId="9" xfId="0" applyNumberFormat="1" applyFont="1" applyBorder="1"/>
    <xf numFmtId="0" fontId="1" fillId="0" borderId="9" xfId="0" applyFont="1" applyBorder="1"/>
    <xf numFmtId="1" fontId="1" fillId="0" borderId="9" xfId="0" applyNumberFormat="1" applyFont="1" applyBorder="1"/>
    <xf numFmtId="22" fontId="1" fillId="0" borderId="10" xfId="0" applyNumberFormat="1" applyFont="1" applyBorder="1" applyAlignment="1">
      <alignment horizontal="right"/>
    </xf>
    <xf numFmtId="22" fontId="1" fillId="0" borderId="11" xfId="0" applyNumberFormat="1" applyFont="1" applyBorder="1" applyAlignment="1">
      <alignment horizontal="right"/>
    </xf>
    <xf numFmtId="2" fontId="1" fillId="0" borderId="11" xfId="0" applyNumberFormat="1" applyFont="1" applyBorder="1"/>
    <xf numFmtId="0" fontId="1" fillId="0" borderId="11" xfId="0" applyFont="1" applyBorder="1"/>
    <xf numFmtId="1" fontId="1" fillId="0" borderId="11" xfId="0" applyNumberFormat="1" applyFont="1" applyBorder="1"/>
    <xf numFmtId="0" fontId="1" fillId="0" borderId="12" xfId="0" applyFont="1" applyBorder="1"/>
    <xf numFmtId="0" fontId="1" fillId="0" borderId="4" xfId="0" applyFont="1" applyBorder="1"/>
    <xf numFmtId="0" fontId="2" fillId="0" borderId="4" xfId="0" applyFont="1" applyBorder="1"/>
    <xf numFmtId="0" fontId="3" fillId="0" borderId="4" xfId="0" applyFont="1" applyBorder="1"/>
    <xf numFmtId="0" fontId="1" fillId="0" borderId="4" xfId="0" applyFont="1" applyBorder="1" applyAlignment="1">
      <alignment horizontal="right"/>
    </xf>
  </cellXfs>
  <cellStyles count="1">
    <cellStyle name="Normal" xfId="0" builtinId="0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H9" sqref="H9"/>
    </sheetView>
  </sheetViews>
  <sheetFormatPr defaultColWidth="12.6640625" defaultRowHeight="15.75" customHeight="1" x14ac:dyDescent="0.25"/>
  <cols>
    <col min="1" max="2" width="15.44140625" bestFit="1" customWidth="1"/>
    <col min="3" max="3" width="19" bestFit="1" customWidth="1"/>
    <col min="4" max="4" width="13.33203125" bestFit="1" customWidth="1"/>
    <col min="5" max="5" width="5.88671875" bestFit="1" customWidth="1"/>
    <col min="6" max="6" width="7.88671875" bestFit="1" customWidth="1"/>
    <col min="7" max="7" width="16.33203125" bestFit="1" customWidth="1"/>
    <col min="8" max="8" width="115.6640625" bestFit="1" customWidth="1"/>
  </cols>
  <sheetData>
    <row r="1" spans="1:26" ht="15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">
      <c r="A2" s="22"/>
      <c r="B2" s="23" t="s">
        <v>0</v>
      </c>
      <c r="C2" s="23" t="s">
        <v>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">
      <c r="A3" s="24" t="s">
        <v>2</v>
      </c>
      <c r="B3" s="25">
        <v>8</v>
      </c>
      <c r="C3" s="25">
        <v>30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">
      <c r="A4" s="24" t="s">
        <v>3</v>
      </c>
      <c r="B4" s="22">
        <f>B3+C3/60</f>
        <v>8.5</v>
      </c>
      <c r="C4" s="2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thickBo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thickBot="1" x14ac:dyDescent="0.35">
      <c r="A6" s="2" t="s">
        <v>4</v>
      </c>
      <c r="B6" s="3" t="s">
        <v>5</v>
      </c>
      <c r="C6" s="3" t="s">
        <v>6</v>
      </c>
      <c r="D6" s="3" t="s">
        <v>7</v>
      </c>
      <c r="E6" s="3" t="s">
        <v>0</v>
      </c>
      <c r="F6" s="3" t="s">
        <v>1</v>
      </c>
      <c r="G6" s="3" t="s">
        <v>8</v>
      </c>
      <c r="H6" s="4" t="s">
        <v>9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thickBot="1" x14ac:dyDescent="0.35">
      <c r="A7" s="16">
        <v>43961.288194444445</v>
      </c>
      <c r="B7" s="17">
        <v>43961.648611111108</v>
      </c>
      <c r="C7" s="18">
        <f>(B7-A7)*24</f>
        <v>8.6499999999068677</v>
      </c>
      <c r="D7" s="19" t="str">
        <f>IF(C7&gt;=8.4,"Compliant","Non-compliant")</f>
        <v>Compliant</v>
      </c>
      <c r="E7" s="18">
        <f>INT(C7)</f>
        <v>8</v>
      </c>
      <c r="F7" s="19">
        <f>ROUND((C7-E7)*60,0)</f>
        <v>39</v>
      </c>
      <c r="G7" s="20">
        <f>IF(D7="Non-compliant",($B$4-C7)*60,0)</f>
        <v>0</v>
      </c>
      <c r="H7" s="21" t="str">
        <f>IF(D7="Non-compliant","On "&amp;TEXT(A7,"dd-mm-yyyy")&amp;", you worked "&amp;E7&amp;" hours and "&amp;F7&amp;" minutes, which is "&amp;INT(G7)&amp;" minutes less than the agreed working time. Please review the discrepancy.","")</f>
        <v/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thickBot="1" x14ac:dyDescent="0.35">
      <c r="A8" s="5">
        <v>44085.293749999997</v>
      </c>
      <c r="B8" s="6">
        <v>44085.65</v>
      </c>
      <c r="C8" s="18">
        <f t="shared" ref="C8:C71" si="0">(B8-A8)*24</f>
        <v>8.5500000001047738</v>
      </c>
      <c r="D8" s="19" t="str">
        <f t="shared" ref="D8:D71" si="1">IF(C8&gt;=8.4,"Compliant","Non-compliant")</f>
        <v>Compliant</v>
      </c>
      <c r="E8" s="7">
        <f t="shared" ref="E8:E71" si="2">INT(C8)</f>
        <v>8</v>
      </c>
      <c r="F8" s="8">
        <f t="shared" ref="F8:F71" si="3">ROUND((C8-E8)*60,0)</f>
        <v>33</v>
      </c>
      <c r="G8" s="9">
        <f t="shared" ref="G8:G71" si="4">IF(D8="Non-compliant",($B$4-C8)*60,0)</f>
        <v>0</v>
      </c>
      <c r="H8" s="10" t="str">
        <f t="shared" ref="H8:H71" si="5">IF(D8="Non-compliant","On "&amp;TEXT(A8,"dd-mm-yyyy")&amp;", you worked "&amp;E8&amp;" hours and "&amp;F8&amp;" minutes, which is "&amp;INT(G8)&amp;" minutes less than the agreed working time. Please review the discrepancy.","")</f>
        <v/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thickBot="1" x14ac:dyDescent="0.35">
      <c r="A9" s="5">
        <v>43599.283333333333</v>
      </c>
      <c r="B9" s="6">
        <v>43599.6</v>
      </c>
      <c r="C9" s="18">
        <f t="shared" si="0"/>
        <v>7.5999999999767169</v>
      </c>
      <c r="D9" s="19" t="str">
        <f t="shared" si="1"/>
        <v>Non-compliant</v>
      </c>
      <c r="E9" s="7">
        <f t="shared" si="2"/>
        <v>7</v>
      </c>
      <c r="F9" s="8">
        <f t="shared" si="3"/>
        <v>36</v>
      </c>
      <c r="G9" s="9">
        <f t="shared" si="4"/>
        <v>54.000000001396984</v>
      </c>
      <c r="H9" s="10" t="str">
        <f t="shared" si="5"/>
        <v>On 14-05-2019, you worked 7 hours and 36 minutes, which is 54 minutes less than the agreed working time. Please review the discrepancy.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thickBot="1" x14ac:dyDescent="0.35">
      <c r="A10" s="5">
        <v>44910.290972222225</v>
      </c>
      <c r="B10" s="6">
        <v>44910.618750000001</v>
      </c>
      <c r="C10" s="18">
        <f t="shared" si="0"/>
        <v>7.8666666666395031</v>
      </c>
      <c r="D10" s="19" t="str">
        <f t="shared" si="1"/>
        <v>Non-compliant</v>
      </c>
      <c r="E10" s="7">
        <f t="shared" si="2"/>
        <v>7</v>
      </c>
      <c r="F10" s="8">
        <f t="shared" si="3"/>
        <v>52</v>
      </c>
      <c r="G10" s="9">
        <f t="shared" si="4"/>
        <v>38.000000001629815</v>
      </c>
      <c r="H10" s="10" t="str">
        <f t="shared" si="5"/>
        <v>On 15-12-2022, you worked 7 hours and 52 minutes, which is 38 minutes less than the agreed working time. Please review the discrepancy.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thickBot="1" x14ac:dyDescent="0.35">
      <c r="A11" s="5">
        <v>43632.268750000003</v>
      </c>
      <c r="B11" s="6">
        <v>43632.625</v>
      </c>
      <c r="C11" s="18">
        <f t="shared" si="0"/>
        <v>8.5499999999301508</v>
      </c>
      <c r="D11" s="19" t="str">
        <f t="shared" si="1"/>
        <v>Compliant</v>
      </c>
      <c r="E11" s="7">
        <f t="shared" si="2"/>
        <v>8</v>
      </c>
      <c r="F11" s="8">
        <f t="shared" si="3"/>
        <v>33</v>
      </c>
      <c r="G11" s="9">
        <f t="shared" si="4"/>
        <v>0</v>
      </c>
      <c r="H11" s="10" t="str">
        <f t="shared" si="5"/>
        <v/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thickBot="1" x14ac:dyDescent="0.35">
      <c r="A12" s="5">
        <v>43878.274305555555</v>
      </c>
      <c r="B12" s="6">
        <v>43878.589583333334</v>
      </c>
      <c r="C12" s="18">
        <f t="shared" si="0"/>
        <v>7.5666666667093523</v>
      </c>
      <c r="D12" s="19" t="str">
        <f t="shared" si="1"/>
        <v>Non-compliant</v>
      </c>
      <c r="E12" s="7">
        <f t="shared" si="2"/>
        <v>7</v>
      </c>
      <c r="F12" s="8">
        <f t="shared" si="3"/>
        <v>34</v>
      </c>
      <c r="G12" s="9">
        <f t="shared" si="4"/>
        <v>55.999999997438863</v>
      </c>
      <c r="H12" s="10" t="str">
        <f t="shared" si="5"/>
        <v>On 17-02-2020, you worked 7 hours and 34 minutes, which is 55 minutes less than the agreed working time. Please review the discrepancy.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thickBot="1" x14ac:dyDescent="0.35">
      <c r="A13" s="5">
        <v>43664.291666666664</v>
      </c>
      <c r="B13" s="6">
        <v>43664.630555555559</v>
      </c>
      <c r="C13" s="18">
        <f t="shared" si="0"/>
        <v>8.1333333334769122</v>
      </c>
      <c r="D13" s="19" t="str">
        <f t="shared" si="1"/>
        <v>Non-compliant</v>
      </c>
      <c r="E13" s="7">
        <f t="shared" si="2"/>
        <v>8</v>
      </c>
      <c r="F13" s="8">
        <f t="shared" si="3"/>
        <v>8</v>
      </c>
      <c r="G13" s="9">
        <f t="shared" si="4"/>
        <v>21.999999991385266</v>
      </c>
      <c r="H13" s="10" t="str">
        <f t="shared" si="5"/>
        <v>On 18-07-2019, you worked 8 hours and 8 minutes, which is 21 minutes less than the agreed working time. Please review the discrepancy.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thickBot="1" x14ac:dyDescent="0.35">
      <c r="A14" s="5">
        <v>45251.275000000001</v>
      </c>
      <c r="B14" s="6">
        <v>45251.597222222219</v>
      </c>
      <c r="C14" s="18">
        <f t="shared" si="0"/>
        <v>7.7333333332207985</v>
      </c>
      <c r="D14" s="19" t="str">
        <f t="shared" si="1"/>
        <v>Non-compliant</v>
      </c>
      <c r="E14" s="7">
        <f t="shared" si="2"/>
        <v>7</v>
      </c>
      <c r="F14" s="8">
        <f t="shared" si="3"/>
        <v>44</v>
      </c>
      <c r="G14" s="9">
        <f t="shared" si="4"/>
        <v>46.000000006752089</v>
      </c>
      <c r="H14" s="10" t="str">
        <f t="shared" si="5"/>
        <v>On 21-11-2023, you worked 7 hours and 44 minutes, which is 46 minutes less than the agreed working time. Please review the discrepancy.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thickBot="1" x14ac:dyDescent="0.35">
      <c r="A15" s="5">
        <v>44764.270833333336</v>
      </c>
      <c r="B15" s="6">
        <v>44764.597916666666</v>
      </c>
      <c r="C15" s="18">
        <f t="shared" si="0"/>
        <v>7.8499999999185093</v>
      </c>
      <c r="D15" s="19" t="str">
        <f t="shared" si="1"/>
        <v>Non-compliant</v>
      </c>
      <c r="E15" s="7">
        <f t="shared" si="2"/>
        <v>7</v>
      </c>
      <c r="F15" s="8">
        <f t="shared" si="3"/>
        <v>51</v>
      </c>
      <c r="G15" s="9">
        <f t="shared" si="4"/>
        <v>39.000000004889444</v>
      </c>
      <c r="H15" s="10" t="str">
        <f t="shared" si="5"/>
        <v>On 22-07-2022, you worked 7 hours and 51 minutes, which is 39 minutes less than the agreed working time. Please review the discrepancy.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thickBot="1" x14ac:dyDescent="0.35">
      <c r="A16" s="5">
        <v>44523.279861111114</v>
      </c>
      <c r="B16" s="6">
        <v>44523.599305555559</v>
      </c>
      <c r="C16" s="18">
        <f t="shared" si="0"/>
        <v>7.6666666666860692</v>
      </c>
      <c r="D16" s="19" t="str">
        <f t="shared" si="1"/>
        <v>Non-compliant</v>
      </c>
      <c r="E16" s="7">
        <f t="shared" si="2"/>
        <v>7</v>
      </c>
      <c r="F16" s="8">
        <f t="shared" si="3"/>
        <v>40</v>
      </c>
      <c r="G16" s="9">
        <f t="shared" si="4"/>
        <v>49.999999998835847</v>
      </c>
      <c r="H16" s="10" t="str">
        <f t="shared" si="5"/>
        <v>On 23-11-2021, you worked 7 hours and 40 minutes, which is 49 minutes less than the agreed working time. Please review the discrepancy.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thickBot="1" x14ac:dyDescent="0.35">
      <c r="A17" s="5">
        <v>44310.29583333333</v>
      </c>
      <c r="B17" s="6">
        <v>44310.645833333336</v>
      </c>
      <c r="C17" s="18">
        <f t="shared" si="0"/>
        <v>8.4000000001396984</v>
      </c>
      <c r="D17" s="19" t="str">
        <f t="shared" si="1"/>
        <v>Compliant</v>
      </c>
      <c r="E17" s="7">
        <f t="shared" si="2"/>
        <v>8</v>
      </c>
      <c r="F17" s="8">
        <f t="shared" si="3"/>
        <v>24</v>
      </c>
      <c r="G17" s="9">
        <f t="shared" si="4"/>
        <v>0</v>
      </c>
      <c r="H17" s="10" t="str">
        <f t="shared" si="5"/>
        <v/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thickBot="1" x14ac:dyDescent="0.35">
      <c r="A18" s="5">
        <v>44920.281944444447</v>
      </c>
      <c r="B18" s="6">
        <v>44920.597222222219</v>
      </c>
      <c r="C18" s="18">
        <f t="shared" si="0"/>
        <v>7.5666666665347293</v>
      </c>
      <c r="D18" s="19" t="str">
        <f t="shared" si="1"/>
        <v>Non-compliant</v>
      </c>
      <c r="E18" s="7">
        <f t="shared" si="2"/>
        <v>7</v>
      </c>
      <c r="F18" s="8">
        <f t="shared" si="3"/>
        <v>34</v>
      </c>
      <c r="G18" s="9">
        <f t="shared" si="4"/>
        <v>56.000000007916242</v>
      </c>
      <c r="H18" s="10" t="str">
        <f t="shared" si="5"/>
        <v>On 25-12-2022, you worked 7 hours and 34 minutes, which is 56 minutes less than the agreed working time. Please review the discrepancy.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thickBot="1" x14ac:dyDescent="0.35">
      <c r="A19" s="5">
        <v>44314.281944444447</v>
      </c>
      <c r="B19" s="6">
        <v>44314.606944444444</v>
      </c>
      <c r="C19" s="18">
        <f t="shared" si="0"/>
        <v>7.7999999999301508</v>
      </c>
      <c r="D19" s="19" t="str">
        <f t="shared" si="1"/>
        <v>Non-compliant</v>
      </c>
      <c r="E19" s="7">
        <f t="shared" si="2"/>
        <v>7</v>
      </c>
      <c r="F19" s="8">
        <f t="shared" si="3"/>
        <v>48</v>
      </c>
      <c r="G19" s="9">
        <f t="shared" si="4"/>
        <v>42.000000004190952</v>
      </c>
      <c r="H19" s="10" t="str">
        <f t="shared" si="5"/>
        <v>On 28-04-2021, you worked 7 hours and 48 minutes, which is 42 minutes less than the agreed working time. Please review the discrepancy.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thickBot="1" x14ac:dyDescent="0.35">
      <c r="A20" s="5">
        <v>45044.283333333333</v>
      </c>
      <c r="B20" s="6">
        <v>45044.599305555559</v>
      </c>
      <c r="C20" s="18">
        <f t="shared" si="0"/>
        <v>7.5833333334303461</v>
      </c>
      <c r="D20" s="19" t="str">
        <f t="shared" si="1"/>
        <v>Non-compliant</v>
      </c>
      <c r="E20" s="7">
        <f t="shared" si="2"/>
        <v>7</v>
      </c>
      <c r="F20" s="8">
        <f t="shared" si="3"/>
        <v>35</v>
      </c>
      <c r="G20" s="9">
        <f t="shared" si="4"/>
        <v>54.999999994179234</v>
      </c>
      <c r="H20" s="10" t="str">
        <f t="shared" si="5"/>
        <v>On 28-04-2023, you worked 7 hours and 35 minutes, which is 54 minutes less than the agreed working time. Please review the discrepancy.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thickBot="1" x14ac:dyDescent="0.35">
      <c r="A21" s="5">
        <v>45166.284722222219</v>
      </c>
      <c r="B21" s="6">
        <v>45166.652083333334</v>
      </c>
      <c r="C21" s="18">
        <f t="shared" si="0"/>
        <v>8.8166666667675599</v>
      </c>
      <c r="D21" s="19" t="str">
        <f t="shared" si="1"/>
        <v>Compliant</v>
      </c>
      <c r="E21" s="7">
        <f t="shared" si="2"/>
        <v>8</v>
      </c>
      <c r="F21" s="8">
        <f t="shared" si="3"/>
        <v>49</v>
      </c>
      <c r="G21" s="9">
        <f t="shared" si="4"/>
        <v>0</v>
      </c>
      <c r="H21" s="10" t="str">
        <f t="shared" si="5"/>
        <v/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thickBot="1" x14ac:dyDescent="0.35">
      <c r="A22" s="5">
        <v>43467.284722222219</v>
      </c>
      <c r="B22" s="6">
        <v>43467.630555555559</v>
      </c>
      <c r="C22" s="18">
        <f t="shared" si="0"/>
        <v>8.3000000001629815</v>
      </c>
      <c r="D22" s="19" t="str">
        <f t="shared" si="1"/>
        <v>Non-compliant</v>
      </c>
      <c r="E22" s="7">
        <f t="shared" si="2"/>
        <v>8</v>
      </c>
      <c r="F22" s="8">
        <f t="shared" si="3"/>
        <v>18</v>
      </c>
      <c r="G22" s="9">
        <f t="shared" si="4"/>
        <v>11.999999990221113</v>
      </c>
      <c r="H22" s="10" t="str">
        <f t="shared" si="5"/>
        <v>On 02-01-2019, you worked 8 hours and 18 minutes, which is 11 minutes less than the agreed working time. Please review the discrepancy.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thickBot="1" x14ac:dyDescent="0.35">
      <c r="A23" s="5">
        <v>44717.265972222223</v>
      </c>
      <c r="B23" s="6">
        <v>44717.611805555556</v>
      </c>
      <c r="C23" s="18">
        <f t="shared" si="0"/>
        <v>8.2999999999883585</v>
      </c>
      <c r="D23" s="19" t="str">
        <f t="shared" si="1"/>
        <v>Non-compliant</v>
      </c>
      <c r="E23" s="7">
        <f t="shared" si="2"/>
        <v>8</v>
      </c>
      <c r="F23" s="8">
        <f t="shared" si="3"/>
        <v>18</v>
      </c>
      <c r="G23" s="9">
        <f t="shared" si="4"/>
        <v>12.000000000698492</v>
      </c>
      <c r="H23" s="10" t="str">
        <f t="shared" si="5"/>
        <v>On 05-06-2022, you worked 8 hours and 18 minutes, which is 12 minutes less than the agreed working time. Please review the discrepancy.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thickBot="1" x14ac:dyDescent="0.35">
      <c r="A24" s="5">
        <v>43867.291666666664</v>
      </c>
      <c r="B24" s="6">
        <v>43867.625694444447</v>
      </c>
      <c r="C24" s="18">
        <f t="shared" si="0"/>
        <v>8.0166666667792015</v>
      </c>
      <c r="D24" s="19" t="str">
        <f t="shared" si="1"/>
        <v>Non-compliant</v>
      </c>
      <c r="E24" s="7">
        <f t="shared" si="2"/>
        <v>8</v>
      </c>
      <c r="F24" s="8">
        <f t="shared" si="3"/>
        <v>1</v>
      </c>
      <c r="G24" s="9">
        <f t="shared" si="4"/>
        <v>28.999999993247911</v>
      </c>
      <c r="H24" s="10" t="str">
        <f t="shared" si="5"/>
        <v>On 06-02-2020, you worked 8 hours and 1 minutes, which is 28 minutes less than the agreed working time. Please review the discrepancy.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thickBot="1" x14ac:dyDescent="0.35">
      <c r="A25" s="5">
        <v>45237.29583333333</v>
      </c>
      <c r="B25" s="6">
        <v>45237.615972222222</v>
      </c>
      <c r="C25" s="18">
        <f t="shared" si="0"/>
        <v>7.683333333407063</v>
      </c>
      <c r="D25" s="19" t="str">
        <f t="shared" si="1"/>
        <v>Non-compliant</v>
      </c>
      <c r="E25" s="7">
        <f t="shared" si="2"/>
        <v>7</v>
      </c>
      <c r="F25" s="8">
        <f t="shared" si="3"/>
        <v>41</v>
      </c>
      <c r="G25" s="9">
        <f t="shared" si="4"/>
        <v>48.999999995576218</v>
      </c>
      <c r="H25" s="10" t="str">
        <f t="shared" si="5"/>
        <v>On 07-11-2023, you worked 7 hours and 41 minutes, which is 48 minutes less than the agreed working time. Please review the discrepancy.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thickBot="1" x14ac:dyDescent="0.35">
      <c r="A26" s="5">
        <v>44508.295138888891</v>
      </c>
      <c r="B26" s="6">
        <v>44508.668055555558</v>
      </c>
      <c r="C26" s="18">
        <f t="shared" si="0"/>
        <v>8.9500000000116415</v>
      </c>
      <c r="D26" s="19" t="str">
        <f t="shared" si="1"/>
        <v>Compliant</v>
      </c>
      <c r="E26" s="7">
        <f t="shared" si="2"/>
        <v>8</v>
      </c>
      <c r="F26" s="8">
        <f t="shared" si="3"/>
        <v>57</v>
      </c>
      <c r="G26" s="9">
        <f t="shared" si="4"/>
        <v>0</v>
      </c>
      <c r="H26" s="10" t="str">
        <f t="shared" si="5"/>
        <v/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thickBot="1" x14ac:dyDescent="0.35">
      <c r="A27" s="5">
        <v>45178.275694444441</v>
      </c>
      <c r="B27" s="6">
        <v>45178.600694444445</v>
      </c>
      <c r="C27" s="18">
        <f t="shared" si="0"/>
        <v>7.8000000001047738</v>
      </c>
      <c r="D27" s="19" t="str">
        <f t="shared" si="1"/>
        <v>Non-compliant</v>
      </c>
      <c r="E27" s="7">
        <f t="shared" si="2"/>
        <v>7</v>
      </c>
      <c r="F27" s="8">
        <f t="shared" si="3"/>
        <v>48</v>
      </c>
      <c r="G27" s="9">
        <f t="shared" si="4"/>
        <v>41.999999993713573</v>
      </c>
      <c r="H27" s="10" t="str">
        <f t="shared" si="5"/>
        <v>On 09-09-2023, you worked 7 hours and 48 minutes, which is 41 minutes less than the agreed working time. Please review the discrepancy.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thickBot="1" x14ac:dyDescent="0.35">
      <c r="A28" s="5">
        <v>45272.288888888892</v>
      </c>
      <c r="B28" s="6">
        <v>45272.677777777775</v>
      </c>
      <c r="C28" s="18">
        <f t="shared" si="0"/>
        <v>9.3333333331975155</v>
      </c>
      <c r="D28" s="19" t="str">
        <f t="shared" si="1"/>
        <v>Compliant</v>
      </c>
      <c r="E28" s="7">
        <f t="shared" si="2"/>
        <v>9</v>
      </c>
      <c r="F28" s="8">
        <f t="shared" si="3"/>
        <v>20</v>
      </c>
      <c r="G28" s="9">
        <f t="shared" si="4"/>
        <v>0</v>
      </c>
      <c r="H28" s="10" t="str">
        <f t="shared" si="5"/>
        <v/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thickBot="1" x14ac:dyDescent="0.35">
      <c r="A29" s="5">
        <v>44633.293749999997</v>
      </c>
      <c r="B29" s="6">
        <v>44633.659722222219</v>
      </c>
      <c r="C29" s="18">
        <f t="shared" si="0"/>
        <v>8.7833333333255723</v>
      </c>
      <c r="D29" s="19" t="str">
        <f t="shared" si="1"/>
        <v>Compliant</v>
      </c>
      <c r="E29" s="7">
        <f t="shared" si="2"/>
        <v>8</v>
      </c>
      <c r="F29" s="8">
        <f t="shared" si="3"/>
        <v>47</v>
      </c>
      <c r="G29" s="9">
        <f t="shared" si="4"/>
        <v>0</v>
      </c>
      <c r="H29" s="10" t="str">
        <f t="shared" si="5"/>
        <v/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" thickBot="1" x14ac:dyDescent="0.35">
      <c r="A30" s="5">
        <v>43935.286111111112</v>
      </c>
      <c r="B30" s="6">
        <v>43935.663888888892</v>
      </c>
      <c r="C30" s="18">
        <f t="shared" si="0"/>
        <v>9.0666666667093523</v>
      </c>
      <c r="D30" s="19" t="str">
        <f t="shared" si="1"/>
        <v>Compliant</v>
      </c>
      <c r="E30" s="7">
        <f t="shared" si="2"/>
        <v>9</v>
      </c>
      <c r="F30" s="8">
        <f t="shared" si="3"/>
        <v>4</v>
      </c>
      <c r="G30" s="9">
        <f t="shared" si="4"/>
        <v>0</v>
      </c>
      <c r="H30" s="10" t="str">
        <f t="shared" si="5"/>
        <v/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" thickBot="1" x14ac:dyDescent="0.35">
      <c r="A31" s="5">
        <v>43723.28402777778</v>
      </c>
      <c r="B31" s="6">
        <v>43723.626388888886</v>
      </c>
      <c r="C31" s="18">
        <f t="shared" si="0"/>
        <v>8.2166666665580124</v>
      </c>
      <c r="D31" s="19" t="str">
        <f t="shared" si="1"/>
        <v>Non-compliant</v>
      </c>
      <c r="E31" s="7">
        <f t="shared" si="2"/>
        <v>8</v>
      </c>
      <c r="F31" s="8">
        <f t="shared" si="3"/>
        <v>13</v>
      </c>
      <c r="G31" s="9">
        <f t="shared" si="4"/>
        <v>17.000000006519258</v>
      </c>
      <c r="H31" s="10" t="str">
        <f t="shared" si="5"/>
        <v>On 15-09-2019, you worked 8 hours and 13 minutes, which is 17 minutes less than the agreed working time. Please review the discrepancy.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" thickBot="1" x14ac:dyDescent="0.35">
      <c r="A32" s="5">
        <v>43632.3</v>
      </c>
      <c r="B32" s="6">
        <v>43632.675000000003</v>
      </c>
      <c r="C32" s="18">
        <f t="shared" si="0"/>
        <v>9</v>
      </c>
      <c r="D32" s="19" t="str">
        <f t="shared" si="1"/>
        <v>Compliant</v>
      </c>
      <c r="E32" s="7">
        <f t="shared" si="2"/>
        <v>9</v>
      </c>
      <c r="F32" s="8">
        <f t="shared" si="3"/>
        <v>0</v>
      </c>
      <c r="G32" s="9">
        <f t="shared" si="4"/>
        <v>0</v>
      </c>
      <c r="H32" s="10" t="str">
        <f t="shared" si="5"/>
        <v/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" thickBot="1" x14ac:dyDescent="0.35">
      <c r="A33" s="5">
        <v>44274.28402777778</v>
      </c>
      <c r="B33" s="6">
        <v>44274.672222222223</v>
      </c>
      <c r="C33" s="18">
        <f t="shared" si="0"/>
        <v>9.3166666666511446</v>
      </c>
      <c r="D33" s="19" t="str">
        <f t="shared" si="1"/>
        <v>Compliant</v>
      </c>
      <c r="E33" s="7">
        <f t="shared" si="2"/>
        <v>9</v>
      </c>
      <c r="F33" s="8">
        <f t="shared" si="3"/>
        <v>19</v>
      </c>
      <c r="G33" s="9">
        <f t="shared" si="4"/>
        <v>0</v>
      </c>
      <c r="H33" s="10" t="str">
        <f t="shared" si="5"/>
        <v/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" thickBot="1" x14ac:dyDescent="0.35">
      <c r="A34" s="5">
        <v>45189.288888888892</v>
      </c>
      <c r="B34" s="6">
        <v>45189.647222222222</v>
      </c>
      <c r="C34" s="18">
        <f t="shared" si="0"/>
        <v>8.5999999999185093</v>
      </c>
      <c r="D34" s="19" t="str">
        <f t="shared" si="1"/>
        <v>Compliant</v>
      </c>
      <c r="E34" s="7">
        <f t="shared" si="2"/>
        <v>8</v>
      </c>
      <c r="F34" s="8">
        <f t="shared" si="3"/>
        <v>36</v>
      </c>
      <c r="G34" s="9">
        <f t="shared" si="4"/>
        <v>0</v>
      </c>
      <c r="H34" s="10" t="str">
        <f t="shared" si="5"/>
        <v/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" thickBot="1" x14ac:dyDescent="0.35">
      <c r="A35" s="5">
        <v>44125.275694444441</v>
      </c>
      <c r="B35" s="6">
        <v>44125.607638888891</v>
      </c>
      <c r="C35" s="18">
        <f t="shared" si="0"/>
        <v>7.966666666790843</v>
      </c>
      <c r="D35" s="19" t="str">
        <f t="shared" si="1"/>
        <v>Non-compliant</v>
      </c>
      <c r="E35" s="7">
        <f t="shared" si="2"/>
        <v>7</v>
      </c>
      <c r="F35" s="8">
        <f t="shared" si="3"/>
        <v>58</v>
      </c>
      <c r="G35" s="9">
        <f t="shared" si="4"/>
        <v>31.999999992549419</v>
      </c>
      <c r="H35" s="10" t="str">
        <f t="shared" si="5"/>
        <v>On 21-10-2020, you worked 7 hours and 58 minutes, which is 31 minutes less than the agreed working time. Please review the discrepancy.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" thickBot="1" x14ac:dyDescent="0.35">
      <c r="A36" s="5">
        <v>44795.281944444447</v>
      </c>
      <c r="B36" s="6">
        <v>44795.598611111112</v>
      </c>
      <c r="C36" s="18">
        <f t="shared" si="0"/>
        <v>7.5999999999767169</v>
      </c>
      <c r="D36" s="19" t="str">
        <f t="shared" si="1"/>
        <v>Non-compliant</v>
      </c>
      <c r="E36" s="7">
        <f t="shared" si="2"/>
        <v>7</v>
      </c>
      <c r="F36" s="8">
        <f t="shared" si="3"/>
        <v>36</v>
      </c>
      <c r="G36" s="9">
        <f t="shared" si="4"/>
        <v>54.000000001396984</v>
      </c>
      <c r="H36" s="10" t="str">
        <f t="shared" si="5"/>
        <v>On 22-08-2022, you worked 7 hours and 36 minutes, which is 54 minutes less than the agreed working time. Please review the discrepancy.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" thickBot="1" x14ac:dyDescent="0.35">
      <c r="A37" s="5">
        <v>43669.277777777781</v>
      </c>
      <c r="B37" s="6">
        <v>43669.670138888891</v>
      </c>
      <c r="C37" s="18">
        <f t="shared" si="0"/>
        <v>9.4166666666278616</v>
      </c>
      <c r="D37" s="19" t="str">
        <f t="shared" si="1"/>
        <v>Compliant</v>
      </c>
      <c r="E37" s="7">
        <f t="shared" si="2"/>
        <v>9</v>
      </c>
      <c r="F37" s="8">
        <f t="shared" si="3"/>
        <v>25</v>
      </c>
      <c r="G37" s="9">
        <f t="shared" si="4"/>
        <v>0</v>
      </c>
      <c r="H37" s="10" t="str">
        <f t="shared" si="5"/>
        <v/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" thickBot="1" x14ac:dyDescent="0.35">
      <c r="A38" s="5">
        <v>44008.29791666667</v>
      </c>
      <c r="B38" s="6">
        <v>44008.62777777778</v>
      </c>
      <c r="C38" s="18">
        <f t="shared" si="0"/>
        <v>7.9166666666278616</v>
      </c>
      <c r="D38" s="19" t="str">
        <f t="shared" si="1"/>
        <v>Non-compliant</v>
      </c>
      <c r="E38" s="7">
        <f t="shared" si="2"/>
        <v>7</v>
      </c>
      <c r="F38" s="8">
        <f t="shared" si="3"/>
        <v>55</v>
      </c>
      <c r="G38" s="9">
        <f t="shared" si="4"/>
        <v>35.000000002328306</v>
      </c>
      <c r="H38" s="10" t="str">
        <f t="shared" si="5"/>
        <v>On 26-06-2020, you worked 7 hours and 55 minutes, which is 35 minutes less than the agreed working time. Please review the discrepancy.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 thickBot="1" x14ac:dyDescent="0.35">
      <c r="A39" s="5">
        <v>44739.288194444445</v>
      </c>
      <c r="B39" s="6">
        <v>44739.62222222222</v>
      </c>
      <c r="C39" s="18">
        <f t="shared" si="0"/>
        <v>8.0166666666045785</v>
      </c>
      <c r="D39" s="19" t="str">
        <f t="shared" si="1"/>
        <v>Non-compliant</v>
      </c>
      <c r="E39" s="7">
        <f t="shared" si="2"/>
        <v>8</v>
      </c>
      <c r="F39" s="8">
        <f t="shared" si="3"/>
        <v>1</v>
      </c>
      <c r="G39" s="9">
        <f t="shared" si="4"/>
        <v>29.00000000372529</v>
      </c>
      <c r="H39" s="10" t="str">
        <f t="shared" si="5"/>
        <v>On 27-06-2022, you worked 8 hours and 1 minutes, which is 29 minutes less than the agreed working time. Please review the discrepancy.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" thickBot="1" x14ac:dyDescent="0.35">
      <c r="A40" s="5">
        <v>45227.28402777778</v>
      </c>
      <c r="B40" s="6">
        <v>45227.677083333336</v>
      </c>
      <c r="C40" s="18">
        <f t="shared" si="0"/>
        <v>9.4333333333488554</v>
      </c>
      <c r="D40" s="19" t="str">
        <f t="shared" si="1"/>
        <v>Compliant</v>
      </c>
      <c r="E40" s="7">
        <f t="shared" si="2"/>
        <v>9</v>
      </c>
      <c r="F40" s="8">
        <f t="shared" si="3"/>
        <v>26</v>
      </c>
      <c r="G40" s="9">
        <f t="shared" si="4"/>
        <v>0</v>
      </c>
      <c r="H40" s="10" t="str">
        <f t="shared" si="5"/>
        <v/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 thickBot="1" x14ac:dyDescent="0.35">
      <c r="A41" s="5">
        <v>44954.288888888892</v>
      </c>
      <c r="B41" s="6">
        <v>44954.679861111108</v>
      </c>
      <c r="C41" s="18">
        <f t="shared" si="0"/>
        <v>9.3833333331858739</v>
      </c>
      <c r="D41" s="19" t="str">
        <f t="shared" si="1"/>
        <v>Compliant</v>
      </c>
      <c r="E41" s="7">
        <f t="shared" si="2"/>
        <v>9</v>
      </c>
      <c r="F41" s="8">
        <f t="shared" si="3"/>
        <v>23</v>
      </c>
      <c r="G41" s="9">
        <f t="shared" si="4"/>
        <v>0</v>
      </c>
      <c r="H41" s="10" t="str">
        <f t="shared" si="5"/>
        <v/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" thickBot="1" x14ac:dyDescent="0.35">
      <c r="A42" s="5">
        <v>44436.268055555556</v>
      </c>
      <c r="B42" s="6">
        <v>44436.581250000003</v>
      </c>
      <c r="C42" s="18">
        <f t="shared" si="0"/>
        <v>7.5166666667209938</v>
      </c>
      <c r="D42" s="19" t="str">
        <f t="shared" si="1"/>
        <v>Non-compliant</v>
      </c>
      <c r="E42" s="7">
        <f t="shared" si="2"/>
        <v>7</v>
      </c>
      <c r="F42" s="8">
        <f t="shared" si="3"/>
        <v>31</v>
      </c>
      <c r="G42" s="9">
        <f t="shared" si="4"/>
        <v>58.999999996740371</v>
      </c>
      <c r="H42" s="10" t="str">
        <f t="shared" si="5"/>
        <v>On 28-08-2021, you worked 7 hours and 31 minutes, which is 58 minutes less than the agreed working time. Please review the discrepancy.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" thickBot="1" x14ac:dyDescent="0.35">
      <c r="A43" s="5">
        <v>44776.272916666669</v>
      </c>
      <c r="B43" s="6">
        <v>44776.623611111114</v>
      </c>
      <c r="C43" s="18">
        <f t="shared" si="0"/>
        <v>8.4166666666860692</v>
      </c>
      <c r="D43" s="19" t="str">
        <f t="shared" si="1"/>
        <v>Compliant</v>
      </c>
      <c r="E43" s="7">
        <f t="shared" si="2"/>
        <v>8</v>
      </c>
      <c r="F43" s="8">
        <f t="shared" si="3"/>
        <v>25</v>
      </c>
      <c r="G43" s="9">
        <f t="shared" si="4"/>
        <v>0</v>
      </c>
      <c r="H43" s="10" t="str">
        <f t="shared" si="5"/>
        <v/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" thickBot="1" x14ac:dyDescent="0.35">
      <c r="A44" s="5">
        <v>44624.300694444442</v>
      </c>
      <c r="B44" s="6">
        <v>44624.634027777778</v>
      </c>
      <c r="C44" s="18">
        <f t="shared" si="0"/>
        <v>8.0000000000582077</v>
      </c>
      <c r="D44" s="19" t="str">
        <f t="shared" si="1"/>
        <v>Non-compliant</v>
      </c>
      <c r="E44" s="7">
        <f t="shared" si="2"/>
        <v>8</v>
      </c>
      <c r="F44" s="8">
        <f t="shared" si="3"/>
        <v>0</v>
      </c>
      <c r="G44" s="9">
        <f t="shared" si="4"/>
        <v>29.99999999650754</v>
      </c>
      <c r="H44" s="10" t="str">
        <f t="shared" si="5"/>
        <v>On 04-03-2022, you worked 8 hours and 0 minutes, which is 29 minutes less than the agreed working time. Please review the discrepancy.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 thickBot="1" x14ac:dyDescent="0.35">
      <c r="A45" s="5">
        <v>43713.279166666667</v>
      </c>
      <c r="B45" s="6">
        <v>43713.602083333331</v>
      </c>
      <c r="C45" s="18">
        <f t="shared" si="0"/>
        <v>7.7499999999417923</v>
      </c>
      <c r="D45" s="19" t="str">
        <f t="shared" si="1"/>
        <v>Non-compliant</v>
      </c>
      <c r="E45" s="7">
        <f t="shared" si="2"/>
        <v>7</v>
      </c>
      <c r="F45" s="8">
        <f t="shared" si="3"/>
        <v>45</v>
      </c>
      <c r="G45" s="9">
        <f t="shared" si="4"/>
        <v>45.00000000349246</v>
      </c>
      <c r="H45" s="10" t="str">
        <f t="shared" si="5"/>
        <v>On 05-09-2019, you worked 7 hours and 45 minutes, which is 45 minutes less than the agreed working time. Please review the discrepancy.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" thickBot="1" x14ac:dyDescent="0.35">
      <c r="A46" s="5">
        <v>44901.275000000001</v>
      </c>
      <c r="B46" s="6">
        <v>44901.654166666667</v>
      </c>
      <c r="C46" s="18">
        <f t="shared" si="0"/>
        <v>9.0999999999767169</v>
      </c>
      <c r="D46" s="19" t="str">
        <f t="shared" si="1"/>
        <v>Compliant</v>
      </c>
      <c r="E46" s="7">
        <f t="shared" si="2"/>
        <v>9</v>
      </c>
      <c r="F46" s="8">
        <f t="shared" si="3"/>
        <v>6</v>
      </c>
      <c r="G46" s="9">
        <f t="shared" si="4"/>
        <v>0</v>
      </c>
      <c r="H46" s="10" t="str">
        <f t="shared" si="5"/>
        <v/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" thickBot="1" x14ac:dyDescent="0.35">
      <c r="A47" s="5">
        <v>44782.299305555556</v>
      </c>
      <c r="B47" s="6">
        <v>44782.651388888888</v>
      </c>
      <c r="C47" s="18">
        <f t="shared" si="0"/>
        <v>8.4499999999534339</v>
      </c>
      <c r="D47" s="19" t="str">
        <f t="shared" si="1"/>
        <v>Compliant</v>
      </c>
      <c r="E47" s="7">
        <f t="shared" si="2"/>
        <v>8</v>
      </c>
      <c r="F47" s="8">
        <f t="shared" si="3"/>
        <v>27</v>
      </c>
      <c r="G47" s="9">
        <f t="shared" si="4"/>
        <v>0</v>
      </c>
      <c r="H47" s="10" t="str">
        <f t="shared" si="5"/>
        <v/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 thickBot="1" x14ac:dyDescent="0.35">
      <c r="A48" s="5">
        <v>44752.284722222219</v>
      </c>
      <c r="B48" s="6">
        <v>44752.632638888892</v>
      </c>
      <c r="C48" s="18">
        <f t="shared" si="0"/>
        <v>8.3500000001513399</v>
      </c>
      <c r="D48" s="19" t="str">
        <f t="shared" si="1"/>
        <v>Non-compliant</v>
      </c>
      <c r="E48" s="7">
        <f t="shared" si="2"/>
        <v>8</v>
      </c>
      <c r="F48" s="8">
        <f t="shared" si="3"/>
        <v>21</v>
      </c>
      <c r="G48" s="9">
        <f t="shared" si="4"/>
        <v>8.9999999909196049</v>
      </c>
      <c r="H48" s="10" t="str">
        <f t="shared" si="5"/>
        <v>On 10-07-2022, you worked 8 hours and 21 minutes, which is 8 minutes less than the agreed working time. Please review the discrepancy.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 thickBot="1" x14ac:dyDescent="0.35">
      <c r="A49" s="5">
        <v>44207.281944444447</v>
      </c>
      <c r="B49" s="6">
        <v>44207.595833333333</v>
      </c>
      <c r="C49" s="18">
        <f t="shared" si="0"/>
        <v>7.5333333332673647</v>
      </c>
      <c r="D49" s="19" t="str">
        <f t="shared" si="1"/>
        <v>Non-compliant</v>
      </c>
      <c r="E49" s="7">
        <f t="shared" si="2"/>
        <v>7</v>
      </c>
      <c r="F49" s="8">
        <f t="shared" si="3"/>
        <v>32</v>
      </c>
      <c r="G49" s="9">
        <f t="shared" si="4"/>
        <v>58.000000003958121</v>
      </c>
      <c r="H49" s="10" t="str">
        <f t="shared" si="5"/>
        <v>On 11-01-2021, you worked 7 hours and 32 minutes, which is 58 minutes less than the agreed working time. Please review the discrepancy.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 thickBot="1" x14ac:dyDescent="0.35">
      <c r="A50" s="5">
        <v>44177.272222222222</v>
      </c>
      <c r="B50" s="6">
        <v>44177.651388888888</v>
      </c>
      <c r="C50" s="18">
        <f t="shared" si="0"/>
        <v>9.0999999999767169</v>
      </c>
      <c r="D50" s="19" t="str">
        <f t="shared" si="1"/>
        <v>Compliant</v>
      </c>
      <c r="E50" s="7">
        <f t="shared" si="2"/>
        <v>9</v>
      </c>
      <c r="F50" s="8">
        <f t="shared" si="3"/>
        <v>6</v>
      </c>
      <c r="G50" s="9">
        <f t="shared" si="4"/>
        <v>0</v>
      </c>
      <c r="H50" s="10" t="str">
        <f t="shared" si="5"/>
        <v/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 thickBot="1" x14ac:dyDescent="0.35">
      <c r="A51" s="5">
        <v>43964.288194444445</v>
      </c>
      <c r="B51" s="6">
        <v>43964.683333333334</v>
      </c>
      <c r="C51" s="18">
        <f t="shared" si="0"/>
        <v>9.4833333333372138</v>
      </c>
      <c r="D51" s="19" t="str">
        <f t="shared" si="1"/>
        <v>Compliant</v>
      </c>
      <c r="E51" s="7">
        <f t="shared" si="2"/>
        <v>9</v>
      </c>
      <c r="F51" s="8">
        <f t="shared" si="3"/>
        <v>29</v>
      </c>
      <c r="G51" s="9">
        <f t="shared" si="4"/>
        <v>0</v>
      </c>
      <c r="H51" s="10" t="str">
        <f t="shared" si="5"/>
        <v/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 thickBot="1" x14ac:dyDescent="0.35">
      <c r="A52" s="5">
        <v>43724.283333333333</v>
      </c>
      <c r="B52" s="6">
        <v>43724.63958333333</v>
      </c>
      <c r="C52" s="18">
        <f t="shared" si="0"/>
        <v>8.5499999999301508</v>
      </c>
      <c r="D52" s="19" t="str">
        <f t="shared" si="1"/>
        <v>Compliant</v>
      </c>
      <c r="E52" s="7">
        <f t="shared" si="2"/>
        <v>8</v>
      </c>
      <c r="F52" s="8">
        <f t="shared" si="3"/>
        <v>33</v>
      </c>
      <c r="G52" s="9">
        <f t="shared" si="4"/>
        <v>0</v>
      </c>
      <c r="H52" s="10" t="str">
        <f t="shared" si="5"/>
        <v/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 thickBot="1" x14ac:dyDescent="0.35">
      <c r="A53" s="5">
        <v>43694.272222222222</v>
      </c>
      <c r="B53" s="6">
        <v>43694.647916666669</v>
      </c>
      <c r="C53" s="18">
        <f t="shared" si="0"/>
        <v>9.0166666667209938</v>
      </c>
      <c r="D53" s="19" t="str">
        <f t="shared" si="1"/>
        <v>Compliant</v>
      </c>
      <c r="E53" s="7">
        <f t="shared" si="2"/>
        <v>9</v>
      </c>
      <c r="F53" s="8">
        <f t="shared" si="3"/>
        <v>1</v>
      </c>
      <c r="G53" s="9">
        <f t="shared" si="4"/>
        <v>0</v>
      </c>
      <c r="H53" s="10" t="str">
        <f t="shared" si="5"/>
        <v/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 thickBot="1" x14ac:dyDescent="0.35">
      <c r="A54" s="5">
        <v>44975.281944444447</v>
      </c>
      <c r="B54" s="6">
        <v>44975.643750000003</v>
      </c>
      <c r="C54" s="18">
        <f t="shared" si="0"/>
        <v>8.6833333333488554</v>
      </c>
      <c r="D54" s="19" t="str">
        <f t="shared" si="1"/>
        <v>Compliant</v>
      </c>
      <c r="E54" s="7">
        <f t="shared" si="2"/>
        <v>8</v>
      </c>
      <c r="F54" s="8">
        <f t="shared" si="3"/>
        <v>41</v>
      </c>
      <c r="G54" s="9">
        <f t="shared" si="4"/>
        <v>0</v>
      </c>
      <c r="H54" s="10" t="str">
        <f t="shared" si="5"/>
        <v/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 thickBot="1" x14ac:dyDescent="0.35">
      <c r="A55" s="5">
        <v>44154.286805555559</v>
      </c>
      <c r="B55" s="6">
        <v>44154.65347222222</v>
      </c>
      <c r="C55" s="18">
        <f t="shared" si="0"/>
        <v>8.7999999998719431</v>
      </c>
      <c r="D55" s="19" t="str">
        <f t="shared" si="1"/>
        <v>Compliant</v>
      </c>
      <c r="E55" s="7">
        <f t="shared" si="2"/>
        <v>8</v>
      </c>
      <c r="F55" s="8">
        <f t="shared" si="3"/>
        <v>48</v>
      </c>
      <c r="G55" s="9">
        <f t="shared" si="4"/>
        <v>0</v>
      </c>
      <c r="H55" s="10" t="str">
        <f t="shared" si="5"/>
        <v/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 thickBot="1" x14ac:dyDescent="0.35">
      <c r="A56" s="5">
        <v>44977.288194444445</v>
      </c>
      <c r="B56" s="6">
        <v>44977.602083333331</v>
      </c>
      <c r="C56" s="18">
        <f t="shared" si="0"/>
        <v>7.5333333332673647</v>
      </c>
      <c r="D56" s="19" t="str">
        <f t="shared" si="1"/>
        <v>Non-compliant</v>
      </c>
      <c r="E56" s="7">
        <f t="shared" si="2"/>
        <v>7</v>
      </c>
      <c r="F56" s="8">
        <f t="shared" si="3"/>
        <v>32</v>
      </c>
      <c r="G56" s="9">
        <f t="shared" si="4"/>
        <v>58.000000003958121</v>
      </c>
      <c r="H56" s="10" t="str">
        <f t="shared" si="5"/>
        <v>On 20-02-2023, you worked 7 hours and 32 minutes, which is 58 minutes less than the agreed working time. Please review the discrepancy.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 thickBot="1" x14ac:dyDescent="0.35">
      <c r="A57" s="5">
        <v>43822.289583333331</v>
      </c>
      <c r="B57" s="6">
        <v>43822.652777777781</v>
      </c>
      <c r="C57" s="18">
        <f t="shared" si="0"/>
        <v>8.716666666790843</v>
      </c>
      <c r="D57" s="19" t="str">
        <f t="shared" si="1"/>
        <v>Compliant</v>
      </c>
      <c r="E57" s="7">
        <f t="shared" si="2"/>
        <v>8</v>
      </c>
      <c r="F57" s="8">
        <f t="shared" si="3"/>
        <v>43</v>
      </c>
      <c r="G57" s="9">
        <f t="shared" si="4"/>
        <v>0</v>
      </c>
      <c r="H57" s="10" t="str">
        <f t="shared" si="5"/>
        <v/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 thickBot="1" x14ac:dyDescent="0.35">
      <c r="A58" s="5">
        <v>43701.295138888891</v>
      </c>
      <c r="B58" s="6">
        <v>43701.663888888892</v>
      </c>
      <c r="C58" s="18">
        <f t="shared" si="0"/>
        <v>8.8500000000349246</v>
      </c>
      <c r="D58" s="19" t="str">
        <f t="shared" si="1"/>
        <v>Compliant</v>
      </c>
      <c r="E58" s="7">
        <f t="shared" si="2"/>
        <v>8</v>
      </c>
      <c r="F58" s="8">
        <f t="shared" si="3"/>
        <v>51</v>
      </c>
      <c r="G58" s="9">
        <f t="shared" si="4"/>
        <v>0</v>
      </c>
      <c r="H58" s="10" t="str">
        <f t="shared" si="5"/>
        <v/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" thickBot="1" x14ac:dyDescent="0.35">
      <c r="A59" s="5">
        <v>45132.288888888892</v>
      </c>
      <c r="B59" s="6">
        <v>45132.613888888889</v>
      </c>
      <c r="C59" s="18">
        <f t="shared" si="0"/>
        <v>7.7999999999301508</v>
      </c>
      <c r="D59" s="19" t="str">
        <f t="shared" si="1"/>
        <v>Non-compliant</v>
      </c>
      <c r="E59" s="7">
        <f t="shared" si="2"/>
        <v>7</v>
      </c>
      <c r="F59" s="8">
        <f t="shared" si="3"/>
        <v>48</v>
      </c>
      <c r="G59" s="9">
        <f t="shared" si="4"/>
        <v>42.000000004190952</v>
      </c>
      <c r="H59" s="10" t="str">
        <f t="shared" si="5"/>
        <v>On 25-07-2023, you worked 7 hours and 48 minutes, which is 42 minutes less than the agreed working time. Please review the discrepancy.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" thickBot="1" x14ac:dyDescent="0.35">
      <c r="A60" s="5">
        <v>43581.279861111114</v>
      </c>
      <c r="B60" s="6">
        <v>43581.600694444445</v>
      </c>
      <c r="C60" s="18">
        <f t="shared" si="0"/>
        <v>7.6999999999534339</v>
      </c>
      <c r="D60" s="19" t="str">
        <f t="shared" si="1"/>
        <v>Non-compliant</v>
      </c>
      <c r="E60" s="7">
        <f t="shared" si="2"/>
        <v>7</v>
      </c>
      <c r="F60" s="8">
        <f t="shared" si="3"/>
        <v>42</v>
      </c>
      <c r="G60" s="9">
        <f t="shared" si="4"/>
        <v>48.000000002793968</v>
      </c>
      <c r="H60" s="10" t="str">
        <f t="shared" si="5"/>
        <v>On 26-04-2019, you worked 7 hours and 42 minutes, which is 48 minutes less than the agreed working time. Please review the discrepancy.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 thickBot="1" x14ac:dyDescent="0.35">
      <c r="A61" s="5">
        <v>44192.268750000003</v>
      </c>
      <c r="B61" s="6">
        <v>44192.617361111108</v>
      </c>
      <c r="C61" s="18">
        <f t="shared" si="0"/>
        <v>8.3666666665230878</v>
      </c>
      <c r="D61" s="19" t="str">
        <f t="shared" si="1"/>
        <v>Non-compliant</v>
      </c>
      <c r="E61" s="7">
        <f t="shared" si="2"/>
        <v>8</v>
      </c>
      <c r="F61" s="8">
        <f t="shared" si="3"/>
        <v>22</v>
      </c>
      <c r="G61" s="9">
        <f t="shared" si="4"/>
        <v>8.0000000086147338</v>
      </c>
      <c r="H61" s="10" t="str">
        <f t="shared" si="5"/>
        <v>On 27-12-2020, you worked 8 hours and 22 minutes, which is 8 minutes less than the agreed working time. Please review the discrepancy.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 thickBot="1" x14ac:dyDescent="0.35">
      <c r="A62" s="5">
        <v>43766.300694444442</v>
      </c>
      <c r="B62" s="6">
        <v>43766.652083333334</v>
      </c>
      <c r="C62" s="18">
        <f t="shared" si="0"/>
        <v>8.433333333407063</v>
      </c>
      <c r="D62" s="19" t="str">
        <f t="shared" si="1"/>
        <v>Compliant</v>
      </c>
      <c r="E62" s="7">
        <f t="shared" si="2"/>
        <v>8</v>
      </c>
      <c r="F62" s="8">
        <f t="shared" si="3"/>
        <v>26</v>
      </c>
      <c r="G62" s="9">
        <f t="shared" si="4"/>
        <v>0</v>
      </c>
      <c r="H62" s="10" t="str">
        <f t="shared" si="5"/>
        <v/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 thickBot="1" x14ac:dyDescent="0.35">
      <c r="A63" s="5">
        <v>45200.290277777778</v>
      </c>
      <c r="B63" s="6">
        <v>45200.665277777778</v>
      </c>
      <c r="C63" s="18">
        <f t="shared" si="0"/>
        <v>9</v>
      </c>
      <c r="D63" s="19" t="str">
        <f t="shared" si="1"/>
        <v>Compliant</v>
      </c>
      <c r="E63" s="7">
        <f t="shared" si="2"/>
        <v>9</v>
      </c>
      <c r="F63" s="8">
        <f t="shared" si="3"/>
        <v>0</v>
      </c>
      <c r="G63" s="9">
        <f t="shared" si="4"/>
        <v>0</v>
      </c>
      <c r="H63" s="10" t="str">
        <f t="shared" si="5"/>
        <v/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" thickBot="1" x14ac:dyDescent="0.35">
      <c r="A64" s="5">
        <v>43740.297222222223</v>
      </c>
      <c r="B64" s="6">
        <v>43740.69027777778</v>
      </c>
      <c r="C64" s="18">
        <f t="shared" si="0"/>
        <v>9.4333333333488554</v>
      </c>
      <c r="D64" s="19" t="str">
        <f t="shared" si="1"/>
        <v>Compliant</v>
      </c>
      <c r="E64" s="7">
        <f t="shared" si="2"/>
        <v>9</v>
      </c>
      <c r="F64" s="8">
        <f t="shared" si="3"/>
        <v>26</v>
      </c>
      <c r="G64" s="9">
        <f t="shared" si="4"/>
        <v>0</v>
      </c>
      <c r="H64" s="10" t="str">
        <f t="shared" si="5"/>
        <v/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" thickBot="1" x14ac:dyDescent="0.35">
      <c r="A65" s="5">
        <v>44776.279861111114</v>
      </c>
      <c r="B65" s="6">
        <v>44776.634027777778</v>
      </c>
      <c r="C65" s="18">
        <f t="shared" si="0"/>
        <v>8.4999999999417923</v>
      </c>
      <c r="D65" s="19" t="str">
        <f t="shared" si="1"/>
        <v>Compliant</v>
      </c>
      <c r="E65" s="7">
        <f t="shared" si="2"/>
        <v>8</v>
      </c>
      <c r="F65" s="8">
        <f t="shared" si="3"/>
        <v>30</v>
      </c>
      <c r="G65" s="9">
        <f t="shared" si="4"/>
        <v>0</v>
      </c>
      <c r="H65" s="10" t="str">
        <f t="shared" si="5"/>
        <v/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 thickBot="1" x14ac:dyDescent="0.35">
      <c r="A66" s="5">
        <v>43803.293749999997</v>
      </c>
      <c r="B66" s="6">
        <v>43803.688194444447</v>
      </c>
      <c r="C66" s="18">
        <f t="shared" si="0"/>
        <v>9.466666666790843</v>
      </c>
      <c r="D66" s="19" t="str">
        <f t="shared" si="1"/>
        <v>Compliant</v>
      </c>
      <c r="E66" s="7">
        <f t="shared" si="2"/>
        <v>9</v>
      </c>
      <c r="F66" s="8">
        <f t="shared" si="3"/>
        <v>28</v>
      </c>
      <c r="G66" s="9">
        <f t="shared" si="4"/>
        <v>0</v>
      </c>
      <c r="H66" s="10" t="str">
        <f t="shared" si="5"/>
        <v/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 thickBot="1" x14ac:dyDescent="0.35">
      <c r="A67" s="5">
        <v>44384.28125</v>
      </c>
      <c r="B67" s="6">
        <v>44384.646527777775</v>
      </c>
      <c r="C67" s="18">
        <f t="shared" si="0"/>
        <v>8.7666666666045785</v>
      </c>
      <c r="D67" s="19" t="str">
        <f t="shared" si="1"/>
        <v>Compliant</v>
      </c>
      <c r="E67" s="7">
        <f t="shared" si="2"/>
        <v>8</v>
      </c>
      <c r="F67" s="8">
        <f t="shared" si="3"/>
        <v>46</v>
      </c>
      <c r="G67" s="9">
        <f t="shared" si="4"/>
        <v>0</v>
      </c>
      <c r="H67" s="10" t="str">
        <f t="shared" si="5"/>
        <v/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 thickBot="1" x14ac:dyDescent="0.35">
      <c r="A68" s="5">
        <v>44385.277777777781</v>
      </c>
      <c r="B68" s="6">
        <v>44385.665277777778</v>
      </c>
      <c r="C68" s="18">
        <f t="shared" si="0"/>
        <v>9.2999999999301508</v>
      </c>
      <c r="D68" s="19" t="str">
        <f t="shared" si="1"/>
        <v>Compliant</v>
      </c>
      <c r="E68" s="7">
        <f t="shared" si="2"/>
        <v>9</v>
      </c>
      <c r="F68" s="8">
        <f t="shared" si="3"/>
        <v>18</v>
      </c>
      <c r="G68" s="9">
        <f t="shared" si="4"/>
        <v>0</v>
      </c>
      <c r="H68" s="10" t="str">
        <f t="shared" si="5"/>
        <v/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 thickBot="1" x14ac:dyDescent="0.35">
      <c r="A69" s="5">
        <v>44966.293749999997</v>
      </c>
      <c r="B69" s="6">
        <v>44966.684027777781</v>
      </c>
      <c r="C69" s="18">
        <f t="shared" si="0"/>
        <v>9.3666666668141261</v>
      </c>
      <c r="D69" s="19" t="str">
        <f t="shared" si="1"/>
        <v>Compliant</v>
      </c>
      <c r="E69" s="7">
        <f t="shared" si="2"/>
        <v>9</v>
      </c>
      <c r="F69" s="8">
        <f t="shared" si="3"/>
        <v>22</v>
      </c>
      <c r="G69" s="9">
        <f t="shared" si="4"/>
        <v>0</v>
      </c>
      <c r="H69" s="10" t="str">
        <f t="shared" si="5"/>
        <v/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 thickBot="1" x14ac:dyDescent="0.35">
      <c r="A70" s="5">
        <v>44844.270138888889</v>
      </c>
      <c r="B70" s="6">
        <v>44844.606944444444</v>
      </c>
      <c r="C70" s="18">
        <f t="shared" si="0"/>
        <v>8.0833333333139308</v>
      </c>
      <c r="D70" s="19" t="str">
        <f t="shared" si="1"/>
        <v>Non-compliant</v>
      </c>
      <c r="E70" s="7">
        <f t="shared" si="2"/>
        <v>8</v>
      </c>
      <c r="F70" s="8">
        <f t="shared" si="3"/>
        <v>5</v>
      </c>
      <c r="G70" s="9">
        <f t="shared" si="4"/>
        <v>25.000000001164153</v>
      </c>
      <c r="H70" s="10" t="str">
        <f t="shared" si="5"/>
        <v>On 10-10-2022, you worked 8 hours and 5 minutes, which is 25 minutes less than the agreed working time. Please review the discrepancy.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" thickBot="1" x14ac:dyDescent="0.35">
      <c r="A71" s="5">
        <v>43780.295138888891</v>
      </c>
      <c r="B71" s="6">
        <v>43780.647916666669</v>
      </c>
      <c r="C71" s="18">
        <f t="shared" si="0"/>
        <v>8.4666666666744277</v>
      </c>
      <c r="D71" s="19" t="str">
        <f t="shared" si="1"/>
        <v>Compliant</v>
      </c>
      <c r="E71" s="7">
        <f t="shared" si="2"/>
        <v>8</v>
      </c>
      <c r="F71" s="8">
        <f t="shared" si="3"/>
        <v>28</v>
      </c>
      <c r="G71" s="9">
        <f t="shared" si="4"/>
        <v>0</v>
      </c>
      <c r="H71" s="10" t="str">
        <f t="shared" si="5"/>
        <v/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" thickBot="1" x14ac:dyDescent="0.35">
      <c r="A72" s="5">
        <v>45244.277777777781</v>
      </c>
      <c r="B72" s="6">
        <v>45244.620833333334</v>
      </c>
      <c r="C72" s="18">
        <f t="shared" ref="C72:C135" si="6">(B72-A72)*24</f>
        <v>8.2333333332790062</v>
      </c>
      <c r="D72" s="19" t="str">
        <f t="shared" ref="D72:D135" si="7">IF(C72&gt;=8.4,"Compliant","Non-compliant")</f>
        <v>Non-compliant</v>
      </c>
      <c r="E72" s="7">
        <f t="shared" ref="E72:E135" si="8">INT(C72)</f>
        <v>8</v>
      </c>
      <c r="F72" s="8">
        <f t="shared" ref="F72:F135" si="9">ROUND((C72-E72)*60,0)</f>
        <v>14</v>
      </c>
      <c r="G72" s="9">
        <f t="shared" ref="G72:G135" si="10">IF(D72="Non-compliant",($B$4-C72)*60,0)</f>
        <v>16.000000003259629</v>
      </c>
      <c r="H72" s="10" t="str">
        <f t="shared" ref="H72:H135" si="11">IF(D72="Non-compliant","On "&amp;TEXT(A72,"dd-mm-yyyy")&amp;", you worked "&amp;E72&amp;" hours and "&amp;F72&amp;" minutes, which is "&amp;INT(G72)&amp;" minutes less than the agreed working time. Please review the discrepancy.","")</f>
        <v>On 14-11-2023, you worked 8 hours and 14 minutes, which is 16 minutes less than the agreed working time. Please review the discrepancy.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" thickBot="1" x14ac:dyDescent="0.35">
      <c r="A73" s="5">
        <v>45153.293749999997</v>
      </c>
      <c r="B73" s="6">
        <v>45153.637499999997</v>
      </c>
      <c r="C73" s="18">
        <f t="shared" si="6"/>
        <v>8.25</v>
      </c>
      <c r="D73" s="19" t="str">
        <f t="shared" si="7"/>
        <v>Non-compliant</v>
      </c>
      <c r="E73" s="7">
        <f t="shared" si="8"/>
        <v>8</v>
      </c>
      <c r="F73" s="8">
        <f t="shared" si="9"/>
        <v>15</v>
      </c>
      <c r="G73" s="9">
        <f t="shared" si="10"/>
        <v>15</v>
      </c>
      <c r="H73" s="10" t="str">
        <f t="shared" si="11"/>
        <v>On 15-08-2023, you worked 8 hours and 15 minutes, which is 15 minutes less than the agreed working time. Please review the discrepancy.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" thickBot="1" x14ac:dyDescent="0.35">
      <c r="A74" s="5">
        <v>44516.284722222219</v>
      </c>
      <c r="B74" s="6">
        <v>44516.612500000003</v>
      </c>
      <c r="C74" s="18">
        <f t="shared" si="6"/>
        <v>7.8666666668141261</v>
      </c>
      <c r="D74" s="19" t="str">
        <f t="shared" si="7"/>
        <v>Non-compliant</v>
      </c>
      <c r="E74" s="7">
        <f t="shared" si="8"/>
        <v>7</v>
      </c>
      <c r="F74" s="8">
        <f t="shared" si="9"/>
        <v>52</v>
      </c>
      <c r="G74" s="9">
        <f t="shared" si="10"/>
        <v>37.999999991152436</v>
      </c>
      <c r="H74" s="10" t="str">
        <f t="shared" si="11"/>
        <v>On 16-11-2021, you worked 7 hours and 52 minutes, which is 37 minutes less than the agreed working time. Please review the discrepancy.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" thickBot="1" x14ac:dyDescent="0.35">
      <c r="A75" s="5">
        <v>44456.279861111114</v>
      </c>
      <c r="B75" s="6">
        <v>44456.636111111111</v>
      </c>
      <c r="C75" s="18">
        <f t="shared" si="6"/>
        <v>8.5499999999301508</v>
      </c>
      <c r="D75" s="19" t="str">
        <f t="shared" si="7"/>
        <v>Compliant</v>
      </c>
      <c r="E75" s="7">
        <f t="shared" si="8"/>
        <v>8</v>
      </c>
      <c r="F75" s="8">
        <f t="shared" si="9"/>
        <v>33</v>
      </c>
      <c r="G75" s="9">
        <f t="shared" si="10"/>
        <v>0</v>
      </c>
      <c r="H75" s="10" t="str">
        <f t="shared" si="11"/>
        <v/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" thickBot="1" x14ac:dyDescent="0.35">
      <c r="A76" s="5">
        <v>44365.290972222225</v>
      </c>
      <c r="B76" s="6">
        <v>44365.655555555553</v>
      </c>
      <c r="C76" s="18">
        <f t="shared" si="6"/>
        <v>8.7499999998835847</v>
      </c>
      <c r="D76" s="19" t="str">
        <f t="shared" si="7"/>
        <v>Compliant</v>
      </c>
      <c r="E76" s="7">
        <f t="shared" si="8"/>
        <v>8</v>
      </c>
      <c r="F76" s="8">
        <f t="shared" si="9"/>
        <v>45</v>
      </c>
      <c r="G76" s="9">
        <f t="shared" si="10"/>
        <v>0</v>
      </c>
      <c r="H76" s="10" t="str">
        <f t="shared" si="11"/>
        <v/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" thickBot="1" x14ac:dyDescent="0.35">
      <c r="A77" s="5">
        <v>44033.275694444441</v>
      </c>
      <c r="B77" s="6">
        <v>44033.65</v>
      </c>
      <c r="C77" s="18">
        <f t="shared" si="6"/>
        <v>8.9833333334536292</v>
      </c>
      <c r="D77" s="19" t="str">
        <f t="shared" si="7"/>
        <v>Compliant</v>
      </c>
      <c r="E77" s="7">
        <f t="shared" si="8"/>
        <v>8</v>
      </c>
      <c r="F77" s="8">
        <f t="shared" si="9"/>
        <v>59</v>
      </c>
      <c r="G77" s="9">
        <f t="shared" si="10"/>
        <v>0</v>
      </c>
      <c r="H77" s="10" t="str">
        <f t="shared" si="11"/>
        <v/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" thickBot="1" x14ac:dyDescent="0.35">
      <c r="A78" s="5">
        <v>44642.290972222225</v>
      </c>
      <c r="B78" s="6">
        <v>44642.654861111114</v>
      </c>
      <c r="C78" s="18">
        <f t="shared" si="6"/>
        <v>8.7333333333372138</v>
      </c>
      <c r="D78" s="19" t="str">
        <f t="shared" si="7"/>
        <v>Compliant</v>
      </c>
      <c r="E78" s="7">
        <f t="shared" si="8"/>
        <v>8</v>
      </c>
      <c r="F78" s="8">
        <f t="shared" si="9"/>
        <v>44</v>
      </c>
      <c r="G78" s="9">
        <f t="shared" si="10"/>
        <v>0</v>
      </c>
      <c r="H78" s="10" t="str">
        <f t="shared" si="11"/>
        <v/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" thickBot="1" x14ac:dyDescent="0.35">
      <c r="A79" s="5">
        <v>43944.288888888892</v>
      </c>
      <c r="B79" s="6">
        <v>43944.668749999997</v>
      </c>
      <c r="C79" s="18">
        <f t="shared" si="6"/>
        <v>9.1166666665230878</v>
      </c>
      <c r="D79" s="19" t="str">
        <f t="shared" si="7"/>
        <v>Compliant</v>
      </c>
      <c r="E79" s="7">
        <f t="shared" si="8"/>
        <v>9</v>
      </c>
      <c r="F79" s="8">
        <f t="shared" si="9"/>
        <v>7</v>
      </c>
      <c r="G79" s="9">
        <f t="shared" si="10"/>
        <v>0</v>
      </c>
      <c r="H79" s="10" t="str">
        <f t="shared" si="11"/>
        <v/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" thickBot="1" x14ac:dyDescent="0.35">
      <c r="A80" s="5">
        <v>44371.283333333333</v>
      </c>
      <c r="B80" s="6">
        <v>44371.636111111111</v>
      </c>
      <c r="C80" s="18">
        <f t="shared" si="6"/>
        <v>8.4666666666744277</v>
      </c>
      <c r="D80" s="19" t="str">
        <f t="shared" si="7"/>
        <v>Compliant</v>
      </c>
      <c r="E80" s="7">
        <f t="shared" si="8"/>
        <v>8</v>
      </c>
      <c r="F80" s="8">
        <f t="shared" si="9"/>
        <v>28</v>
      </c>
      <c r="G80" s="9">
        <f t="shared" si="10"/>
        <v>0</v>
      </c>
      <c r="H80" s="10" t="str">
        <f t="shared" si="11"/>
        <v/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" thickBot="1" x14ac:dyDescent="0.35">
      <c r="A81" s="5">
        <v>44829.279166666667</v>
      </c>
      <c r="B81" s="6">
        <v>44829.640277777777</v>
      </c>
      <c r="C81" s="18">
        <f t="shared" si="6"/>
        <v>8.6666666666278616</v>
      </c>
      <c r="D81" s="19" t="str">
        <f t="shared" si="7"/>
        <v>Compliant</v>
      </c>
      <c r="E81" s="7">
        <f t="shared" si="8"/>
        <v>8</v>
      </c>
      <c r="F81" s="8">
        <f t="shared" si="9"/>
        <v>40</v>
      </c>
      <c r="G81" s="9">
        <f t="shared" si="10"/>
        <v>0</v>
      </c>
      <c r="H81" s="10" t="str">
        <f t="shared" si="11"/>
        <v/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" thickBot="1" x14ac:dyDescent="0.35">
      <c r="A82" s="5">
        <v>45197.288194444445</v>
      </c>
      <c r="B82" s="6">
        <v>45197.631249999999</v>
      </c>
      <c r="C82" s="18">
        <f t="shared" si="6"/>
        <v>8.2333333332790062</v>
      </c>
      <c r="D82" s="19" t="str">
        <f t="shared" si="7"/>
        <v>Non-compliant</v>
      </c>
      <c r="E82" s="7">
        <f t="shared" si="8"/>
        <v>8</v>
      </c>
      <c r="F82" s="8">
        <f t="shared" si="9"/>
        <v>14</v>
      </c>
      <c r="G82" s="9">
        <f t="shared" si="10"/>
        <v>16.000000003259629</v>
      </c>
      <c r="H82" s="10" t="str">
        <f t="shared" si="11"/>
        <v>On 28-09-2023, you worked 8 hours and 14 minutes, which is 16 minutes less than the agreed working time. Please review the discrepancy.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" thickBot="1" x14ac:dyDescent="0.35">
      <c r="A83" s="5">
        <v>44770.281944444447</v>
      </c>
      <c r="B83" s="6">
        <v>44770.667361111111</v>
      </c>
      <c r="C83" s="18">
        <f t="shared" si="6"/>
        <v>9.2499999999417923</v>
      </c>
      <c r="D83" s="19" t="str">
        <f t="shared" si="7"/>
        <v>Compliant</v>
      </c>
      <c r="E83" s="7">
        <f t="shared" si="8"/>
        <v>9</v>
      </c>
      <c r="F83" s="8">
        <f t="shared" si="9"/>
        <v>15</v>
      </c>
      <c r="G83" s="9">
        <f t="shared" si="10"/>
        <v>0</v>
      </c>
      <c r="H83" s="10" t="str">
        <f t="shared" si="11"/>
        <v/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" thickBot="1" x14ac:dyDescent="0.35">
      <c r="A84" s="5">
        <v>44648.29583333333</v>
      </c>
      <c r="B84" s="6">
        <v>44648.661805555559</v>
      </c>
      <c r="C84" s="18">
        <f t="shared" si="6"/>
        <v>8.7833333335001953</v>
      </c>
      <c r="D84" s="19" t="str">
        <f t="shared" si="7"/>
        <v>Compliant</v>
      </c>
      <c r="E84" s="7">
        <f t="shared" si="8"/>
        <v>8</v>
      </c>
      <c r="F84" s="8">
        <f t="shared" si="9"/>
        <v>47</v>
      </c>
      <c r="G84" s="9">
        <f t="shared" si="10"/>
        <v>0</v>
      </c>
      <c r="H84" s="10" t="str">
        <f t="shared" si="11"/>
        <v/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" thickBot="1" x14ac:dyDescent="0.35">
      <c r="A85" s="5">
        <v>44405.281944444447</v>
      </c>
      <c r="B85" s="6">
        <v>44405.638194444444</v>
      </c>
      <c r="C85" s="18">
        <f t="shared" si="6"/>
        <v>8.5499999999301508</v>
      </c>
      <c r="D85" s="19" t="str">
        <f t="shared" si="7"/>
        <v>Compliant</v>
      </c>
      <c r="E85" s="7">
        <f t="shared" si="8"/>
        <v>8</v>
      </c>
      <c r="F85" s="8">
        <f t="shared" si="9"/>
        <v>33</v>
      </c>
      <c r="G85" s="9">
        <f t="shared" si="10"/>
        <v>0</v>
      </c>
      <c r="H85" s="10" t="str">
        <f t="shared" si="11"/>
        <v/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" thickBot="1" x14ac:dyDescent="0.35">
      <c r="A86" s="5">
        <v>45064.265277777777</v>
      </c>
      <c r="B86" s="6">
        <v>45064.601388888892</v>
      </c>
      <c r="C86" s="18">
        <f t="shared" si="6"/>
        <v>8.0666666667675599</v>
      </c>
      <c r="D86" s="19" t="str">
        <f t="shared" si="7"/>
        <v>Non-compliant</v>
      </c>
      <c r="E86" s="7">
        <f t="shared" si="8"/>
        <v>8</v>
      </c>
      <c r="F86" s="8">
        <f t="shared" si="9"/>
        <v>4</v>
      </c>
      <c r="G86" s="9">
        <f t="shared" si="10"/>
        <v>25.999999993946403</v>
      </c>
      <c r="H86" s="10" t="str">
        <f t="shared" si="11"/>
        <v>On 18-05-2023, you worked 8 hours and 4 minutes, which is 25 minutes less than the agreed working time. Please review the discrepancy.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" thickBot="1" x14ac:dyDescent="0.35">
      <c r="A87" s="5">
        <v>43818.288888888892</v>
      </c>
      <c r="B87" s="6">
        <v>43818.652777777781</v>
      </c>
      <c r="C87" s="18">
        <f t="shared" si="6"/>
        <v>8.7333333333372138</v>
      </c>
      <c r="D87" s="19" t="str">
        <f t="shared" si="7"/>
        <v>Compliant</v>
      </c>
      <c r="E87" s="7">
        <f t="shared" si="8"/>
        <v>8</v>
      </c>
      <c r="F87" s="8">
        <f t="shared" si="9"/>
        <v>44</v>
      </c>
      <c r="G87" s="9">
        <f t="shared" si="10"/>
        <v>0</v>
      </c>
      <c r="H87" s="10" t="str">
        <f t="shared" si="11"/>
        <v/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" thickBot="1" x14ac:dyDescent="0.35">
      <c r="A88" s="5">
        <v>43485.281944444447</v>
      </c>
      <c r="B88" s="6">
        <v>43485.595833333333</v>
      </c>
      <c r="C88" s="18">
        <f t="shared" si="6"/>
        <v>7.5333333332673647</v>
      </c>
      <c r="D88" s="19" t="str">
        <f t="shared" si="7"/>
        <v>Non-compliant</v>
      </c>
      <c r="E88" s="7">
        <f t="shared" si="8"/>
        <v>7</v>
      </c>
      <c r="F88" s="8">
        <f t="shared" si="9"/>
        <v>32</v>
      </c>
      <c r="G88" s="9">
        <f t="shared" si="10"/>
        <v>58.000000003958121</v>
      </c>
      <c r="H88" s="10" t="str">
        <f t="shared" si="11"/>
        <v>On 20-01-2019, you worked 7 hours and 32 minutes, which is 58 minutes less than the agreed working time. Please review the discrepancy.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" thickBot="1" x14ac:dyDescent="0.35">
      <c r="A89" s="5">
        <v>44186.293055555558</v>
      </c>
      <c r="B89" s="6">
        <v>44186.611805555556</v>
      </c>
      <c r="C89" s="18">
        <f t="shared" si="6"/>
        <v>7.6499999999650754</v>
      </c>
      <c r="D89" s="19" t="str">
        <f t="shared" si="7"/>
        <v>Non-compliant</v>
      </c>
      <c r="E89" s="7">
        <f t="shared" si="8"/>
        <v>7</v>
      </c>
      <c r="F89" s="8">
        <f t="shared" si="9"/>
        <v>39</v>
      </c>
      <c r="G89" s="9">
        <f t="shared" si="10"/>
        <v>51.000000002095476</v>
      </c>
      <c r="H89" s="10" t="str">
        <f t="shared" si="11"/>
        <v>On 21-12-2020, you worked 7 hours and 39 minutes, which is 51 minutes less than the agreed working time. Please review the discrepancy.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" thickBot="1" x14ac:dyDescent="0.35">
      <c r="A90" s="5">
        <v>43546.299305555556</v>
      </c>
      <c r="B90" s="6">
        <v>43546.673611111109</v>
      </c>
      <c r="C90" s="18">
        <f t="shared" si="6"/>
        <v>8.9833333332790062</v>
      </c>
      <c r="D90" s="19" t="str">
        <f t="shared" si="7"/>
        <v>Compliant</v>
      </c>
      <c r="E90" s="7">
        <f t="shared" si="8"/>
        <v>8</v>
      </c>
      <c r="F90" s="8">
        <f t="shared" si="9"/>
        <v>59</v>
      </c>
      <c r="G90" s="9">
        <f t="shared" si="10"/>
        <v>0</v>
      </c>
      <c r="H90" s="10" t="str">
        <f t="shared" si="11"/>
        <v/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" thickBot="1" x14ac:dyDescent="0.35">
      <c r="A91" s="5">
        <v>44951.277083333334</v>
      </c>
      <c r="B91" s="6">
        <v>44951.650694444441</v>
      </c>
      <c r="C91" s="18">
        <f t="shared" si="6"/>
        <v>8.9666666665580124</v>
      </c>
      <c r="D91" s="19" t="str">
        <f t="shared" si="7"/>
        <v>Compliant</v>
      </c>
      <c r="E91" s="7">
        <f t="shared" si="8"/>
        <v>8</v>
      </c>
      <c r="F91" s="8">
        <f t="shared" si="9"/>
        <v>58</v>
      </c>
      <c r="G91" s="9">
        <f t="shared" si="10"/>
        <v>0</v>
      </c>
      <c r="H91" s="10" t="str">
        <f t="shared" si="11"/>
        <v/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" thickBot="1" x14ac:dyDescent="0.35">
      <c r="A92" s="5">
        <v>45256.274305555555</v>
      </c>
      <c r="B92" s="6">
        <v>45256.640972222223</v>
      </c>
      <c r="C92" s="18">
        <f t="shared" si="6"/>
        <v>8.8000000000465661</v>
      </c>
      <c r="D92" s="19" t="str">
        <f t="shared" si="7"/>
        <v>Compliant</v>
      </c>
      <c r="E92" s="7">
        <f t="shared" si="8"/>
        <v>8</v>
      </c>
      <c r="F92" s="8">
        <f t="shared" si="9"/>
        <v>48</v>
      </c>
      <c r="G92" s="9">
        <f t="shared" si="10"/>
        <v>0</v>
      </c>
      <c r="H92" s="10" t="str">
        <f t="shared" si="11"/>
        <v/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" thickBot="1" x14ac:dyDescent="0.35">
      <c r="A93" s="5">
        <v>43917.274305555555</v>
      </c>
      <c r="B93" s="6">
        <v>43917.630555555559</v>
      </c>
      <c r="C93" s="18">
        <f t="shared" si="6"/>
        <v>8.5500000001047738</v>
      </c>
      <c r="D93" s="19" t="str">
        <f t="shared" si="7"/>
        <v>Compliant</v>
      </c>
      <c r="E93" s="7">
        <f t="shared" si="8"/>
        <v>8</v>
      </c>
      <c r="F93" s="8">
        <f t="shared" si="9"/>
        <v>33</v>
      </c>
      <c r="G93" s="9">
        <f t="shared" si="10"/>
        <v>0</v>
      </c>
      <c r="H93" s="10" t="str">
        <f t="shared" si="11"/>
        <v/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" thickBot="1" x14ac:dyDescent="0.35">
      <c r="A94" s="5">
        <v>44314.293055555558</v>
      </c>
      <c r="B94" s="6">
        <v>44314.668055555558</v>
      </c>
      <c r="C94" s="18">
        <f t="shared" si="6"/>
        <v>9</v>
      </c>
      <c r="D94" s="19" t="str">
        <f t="shared" si="7"/>
        <v>Compliant</v>
      </c>
      <c r="E94" s="7">
        <f t="shared" si="8"/>
        <v>9</v>
      </c>
      <c r="F94" s="8">
        <f t="shared" si="9"/>
        <v>0</v>
      </c>
      <c r="G94" s="9">
        <f t="shared" si="10"/>
        <v>0</v>
      </c>
      <c r="H94" s="10" t="str">
        <f t="shared" si="11"/>
        <v/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" thickBot="1" x14ac:dyDescent="0.35">
      <c r="A95" s="5">
        <v>43736.29583333333</v>
      </c>
      <c r="B95" s="6">
        <v>43736.679166666669</v>
      </c>
      <c r="C95" s="18">
        <f t="shared" si="6"/>
        <v>9.2000000001280569</v>
      </c>
      <c r="D95" s="19" t="str">
        <f t="shared" si="7"/>
        <v>Compliant</v>
      </c>
      <c r="E95" s="7">
        <f t="shared" si="8"/>
        <v>9</v>
      </c>
      <c r="F95" s="8">
        <f t="shared" si="9"/>
        <v>12</v>
      </c>
      <c r="G95" s="9">
        <f t="shared" si="10"/>
        <v>0</v>
      </c>
      <c r="H95" s="10" t="str">
        <f t="shared" si="11"/>
        <v/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" thickBot="1" x14ac:dyDescent="0.35">
      <c r="A96" s="5">
        <v>43497.293749999997</v>
      </c>
      <c r="B96" s="6">
        <v>43497.65902777778</v>
      </c>
      <c r="C96" s="18">
        <f t="shared" si="6"/>
        <v>8.7666666667792015</v>
      </c>
      <c r="D96" s="19" t="str">
        <f t="shared" si="7"/>
        <v>Compliant</v>
      </c>
      <c r="E96" s="7">
        <f t="shared" si="8"/>
        <v>8</v>
      </c>
      <c r="F96" s="8">
        <f t="shared" si="9"/>
        <v>46</v>
      </c>
      <c r="G96" s="9">
        <f t="shared" si="10"/>
        <v>0</v>
      </c>
      <c r="H96" s="10" t="str">
        <f t="shared" si="11"/>
        <v/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" thickBot="1" x14ac:dyDescent="0.35">
      <c r="A97" s="5">
        <v>45171.29583333333</v>
      </c>
      <c r="B97" s="6">
        <v>45171.661111111112</v>
      </c>
      <c r="C97" s="18">
        <f t="shared" si="6"/>
        <v>8.7666666667792015</v>
      </c>
      <c r="D97" s="19" t="str">
        <f t="shared" si="7"/>
        <v>Compliant</v>
      </c>
      <c r="E97" s="7">
        <f t="shared" si="8"/>
        <v>8</v>
      </c>
      <c r="F97" s="8">
        <f t="shared" si="9"/>
        <v>46</v>
      </c>
      <c r="G97" s="9">
        <f t="shared" si="10"/>
        <v>0</v>
      </c>
      <c r="H97" s="10" t="str">
        <f t="shared" si="11"/>
        <v/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" thickBot="1" x14ac:dyDescent="0.35">
      <c r="A98" s="5">
        <v>44715.275694444441</v>
      </c>
      <c r="B98" s="6">
        <v>44715.606249999997</v>
      </c>
      <c r="C98" s="18">
        <f t="shared" si="6"/>
        <v>7.9333333333488554</v>
      </c>
      <c r="D98" s="19" t="str">
        <f t="shared" si="7"/>
        <v>Non-compliant</v>
      </c>
      <c r="E98" s="7">
        <f t="shared" si="8"/>
        <v>7</v>
      </c>
      <c r="F98" s="8">
        <f t="shared" si="9"/>
        <v>56</v>
      </c>
      <c r="G98" s="9">
        <f t="shared" si="10"/>
        <v>33.999999999068677</v>
      </c>
      <c r="H98" s="10" t="str">
        <f t="shared" si="11"/>
        <v>On 03-06-2022, you worked 7 hours and 56 minutes, which is 33 minutes less than the agreed working time. Please review the discrepancy.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" thickBot="1" x14ac:dyDescent="0.35">
      <c r="A99" s="5">
        <v>44169.281944444447</v>
      </c>
      <c r="B99" s="6">
        <v>44169.595833333333</v>
      </c>
      <c r="C99" s="18">
        <f t="shared" si="6"/>
        <v>7.5333333332673647</v>
      </c>
      <c r="D99" s="19" t="str">
        <f t="shared" si="7"/>
        <v>Non-compliant</v>
      </c>
      <c r="E99" s="7">
        <f t="shared" si="8"/>
        <v>7</v>
      </c>
      <c r="F99" s="8">
        <f t="shared" si="9"/>
        <v>32</v>
      </c>
      <c r="G99" s="9">
        <f t="shared" si="10"/>
        <v>58.000000003958121</v>
      </c>
      <c r="H99" s="10" t="str">
        <f t="shared" si="11"/>
        <v>On 04-12-2020, you worked 7 hours and 32 minutes, which is 58 minutes less than the agreed working time. Please review the discrepancy.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" thickBot="1" x14ac:dyDescent="0.35">
      <c r="A100" s="5">
        <v>43835.281944444447</v>
      </c>
      <c r="B100" s="6">
        <v>43835.629861111112</v>
      </c>
      <c r="C100" s="18">
        <f t="shared" si="6"/>
        <v>8.3499999999767169</v>
      </c>
      <c r="D100" s="19" t="str">
        <f t="shared" si="7"/>
        <v>Non-compliant</v>
      </c>
      <c r="E100" s="7">
        <f t="shared" si="8"/>
        <v>8</v>
      </c>
      <c r="F100" s="8">
        <f t="shared" si="9"/>
        <v>21</v>
      </c>
      <c r="G100" s="9">
        <f t="shared" si="10"/>
        <v>9.0000000013969839</v>
      </c>
      <c r="H100" s="10" t="str">
        <f t="shared" si="11"/>
        <v>On 05-01-2020, you worked 8 hours and 21 minutes, which is 9 minutes less than the agreed working time. Please review the discrepancy.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" thickBot="1" x14ac:dyDescent="0.35">
      <c r="A101" s="5">
        <v>44659.279166666667</v>
      </c>
      <c r="B101" s="6">
        <v>44659.59652777778</v>
      </c>
      <c r="C101" s="18">
        <f t="shared" si="6"/>
        <v>7.6166666666977108</v>
      </c>
      <c r="D101" s="19" t="str">
        <f t="shared" si="7"/>
        <v>Non-compliant</v>
      </c>
      <c r="E101" s="7">
        <f t="shared" si="8"/>
        <v>7</v>
      </c>
      <c r="F101" s="8">
        <f t="shared" si="9"/>
        <v>37</v>
      </c>
      <c r="G101" s="9">
        <f t="shared" si="10"/>
        <v>52.999999998137355</v>
      </c>
      <c r="H101" s="10" t="str">
        <f t="shared" si="11"/>
        <v>On 08-04-2022, you worked 7 hours and 37 minutes, which is 52 minutes less than the agreed working time. Please review the discrepancy.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" thickBot="1" x14ac:dyDescent="0.35">
      <c r="A102" s="5">
        <v>44721.290277777778</v>
      </c>
      <c r="B102" s="6">
        <v>44721.649305555555</v>
      </c>
      <c r="C102" s="18">
        <f t="shared" si="6"/>
        <v>8.6166666666395031</v>
      </c>
      <c r="D102" s="19" t="str">
        <f t="shared" si="7"/>
        <v>Compliant</v>
      </c>
      <c r="E102" s="7">
        <f t="shared" si="8"/>
        <v>8</v>
      </c>
      <c r="F102" s="8">
        <f t="shared" si="9"/>
        <v>37</v>
      </c>
      <c r="G102" s="9">
        <f t="shared" si="10"/>
        <v>0</v>
      </c>
      <c r="H102" s="10" t="str">
        <f t="shared" si="11"/>
        <v/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" thickBot="1" x14ac:dyDescent="0.35">
      <c r="A103" s="5">
        <v>44449.274305555555</v>
      </c>
      <c r="B103" s="6">
        <v>44449.663194444445</v>
      </c>
      <c r="C103" s="18">
        <f t="shared" si="6"/>
        <v>9.3333333333721384</v>
      </c>
      <c r="D103" s="19" t="str">
        <f t="shared" si="7"/>
        <v>Compliant</v>
      </c>
      <c r="E103" s="7">
        <f t="shared" si="8"/>
        <v>9</v>
      </c>
      <c r="F103" s="8">
        <f t="shared" si="9"/>
        <v>20</v>
      </c>
      <c r="G103" s="9">
        <f t="shared" si="10"/>
        <v>0</v>
      </c>
      <c r="H103" s="10" t="str">
        <f t="shared" si="11"/>
        <v/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" thickBot="1" x14ac:dyDescent="0.35">
      <c r="A104" s="5">
        <v>44996.286805555559</v>
      </c>
      <c r="B104" s="6">
        <v>44996.627083333333</v>
      </c>
      <c r="C104" s="18">
        <f t="shared" si="6"/>
        <v>8.1666666665696539</v>
      </c>
      <c r="D104" s="19" t="str">
        <f t="shared" si="7"/>
        <v>Non-compliant</v>
      </c>
      <c r="E104" s="7">
        <f t="shared" si="8"/>
        <v>8</v>
      </c>
      <c r="F104" s="8">
        <f t="shared" si="9"/>
        <v>10</v>
      </c>
      <c r="G104" s="9">
        <f t="shared" si="10"/>
        <v>20.000000005820766</v>
      </c>
      <c r="H104" s="10" t="str">
        <f t="shared" si="11"/>
        <v>On 11-03-2023, you worked 8 hours and 10 minutes, which is 20 minutes less than the agreed working time. Please review the discrepancy.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" thickBot="1" x14ac:dyDescent="0.35">
      <c r="A105" s="5">
        <v>45089.275000000001</v>
      </c>
      <c r="B105" s="6">
        <v>45089.625</v>
      </c>
      <c r="C105" s="18">
        <f t="shared" si="6"/>
        <v>8.3999999999650754</v>
      </c>
      <c r="D105" s="19" t="str">
        <f t="shared" si="7"/>
        <v>Non-compliant</v>
      </c>
      <c r="E105" s="7">
        <f t="shared" si="8"/>
        <v>8</v>
      </c>
      <c r="F105" s="8">
        <f t="shared" si="9"/>
        <v>24</v>
      </c>
      <c r="G105" s="9">
        <f t="shared" si="10"/>
        <v>6.0000000020954758</v>
      </c>
      <c r="H105" s="10" t="str">
        <f t="shared" si="11"/>
        <v>On 12-06-2023, you worked 8 hours and 24 minutes, which is 6 minutes less than the agreed working time. Please review the discrepancy.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" thickBot="1" x14ac:dyDescent="0.35">
      <c r="A106" s="5">
        <v>44757.272916666669</v>
      </c>
      <c r="B106" s="6">
        <v>44757.663194444445</v>
      </c>
      <c r="C106" s="18">
        <f t="shared" si="6"/>
        <v>9.3666666666395031</v>
      </c>
      <c r="D106" s="19" t="str">
        <f t="shared" si="7"/>
        <v>Compliant</v>
      </c>
      <c r="E106" s="7">
        <f t="shared" si="8"/>
        <v>9</v>
      </c>
      <c r="F106" s="8">
        <f t="shared" si="9"/>
        <v>22</v>
      </c>
      <c r="G106" s="9">
        <f t="shared" si="10"/>
        <v>0</v>
      </c>
      <c r="H106" s="10" t="str">
        <f t="shared" si="11"/>
        <v/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" thickBot="1" x14ac:dyDescent="0.35">
      <c r="A107" s="5">
        <v>43662.286805555559</v>
      </c>
      <c r="B107" s="6">
        <v>43662.662499999999</v>
      </c>
      <c r="C107" s="18">
        <f t="shared" si="6"/>
        <v>9.0166666665463708</v>
      </c>
      <c r="D107" s="19" t="str">
        <f t="shared" si="7"/>
        <v>Compliant</v>
      </c>
      <c r="E107" s="7">
        <f t="shared" si="8"/>
        <v>9</v>
      </c>
      <c r="F107" s="8">
        <f t="shared" si="9"/>
        <v>1</v>
      </c>
      <c r="G107" s="9">
        <f t="shared" si="10"/>
        <v>0</v>
      </c>
      <c r="H107" s="10" t="str">
        <f t="shared" si="11"/>
        <v/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" thickBot="1" x14ac:dyDescent="0.35">
      <c r="A108" s="5">
        <v>44790.277083333334</v>
      </c>
      <c r="B108" s="6">
        <v>44790.606944444444</v>
      </c>
      <c r="C108" s="18">
        <f t="shared" si="6"/>
        <v>7.9166666666278616</v>
      </c>
      <c r="D108" s="19" t="str">
        <f t="shared" si="7"/>
        <v>Non-compliant</v>
      </c>
      <c r="E108" s="7">
        <f t="shared" si="8"/>
        <v>7</v>
      </c>
      <c r="F108" s="8">
        <f t="shared" si="9"/>
        <v>55</v>
      </c>
      <c r="G108" s="9">
        <f t="shared" si="10"/>
        <v>35.000000002328306</v>
      </c>
      <c r="H108" s="10" t="str">
        <f t="shared" si="11"/>
        <v>On 17-08-2022, you worked 7 hours and 55 minutes, which is 35 minutes less than the agreed working time. Please review the discrepancy.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" thickBot="1" x14ac:dyDescent="0.35">
      <c r="A109" s="5">
        <v>44760.268055555556</v>
      </c>
      <c r="B109" s="6">
        <v>44760.625694444447</v>
      </c>
      <c r="C109" s="18">
        <f t="shared" si="6"/>
        <v>8.5833333333721384</v>
      </c>
      <c r="D109" s="19" t="str">
        <f t="shared" si="7"/>
        <v>Compliant</v>
      </c>
      <c r="E109" s="7">
        <f t="shared" si="8"/>
        <v>8</v>
      </c>
      <c r="F109" s="8">
        <f t="shared" si="9"/>
        <v>35</v>
      </c>
      <c r="G109" s="9">
        <f t="shared" si="10"/>
        <v>0</v>
      </c>
      <c r="H109" s="10" t="str">
        <f t="shared" si="11"/>
        <v/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" thickBot="1" x14ac:dyDescent="0.35">
      <c r="A110" s="5">
        <v>43940.297222222223</v>
      </c>
      <c r="B110" s="6">
        <v>43940.637499999997</v>
      </c>
      <c r="C110" s="18">
        <f t="shared" si="6"/>
        <v>8.1666666665696539</v>
      </c>
      <c r="D110" s="19" t="str">
        <f t="shared" si="7"/>
        <v>Non-compliant</v>
      </c>
      <c r="E110" s="7">
        <f t="shared" si="8"/>
        <v>8</v>
      </c>
      <c r="F110" s="8">
        <f t="shared" si="9"/>
        <v>10</v>
      </c>
      <c r="G110" s="9">
        <f t="shared" si="10"/>
        <v>20.000000005820766</v>
      </c>
      <c r="H110" s="10" t="str">
        <f t="shared" si="11"/>
        <v>On 19-04-2020, you worked 8 hours and 10 minutes, which is 20 minutes less than the agreed working time. Please review the discrepancy.</v>
      </c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" thickBot="1" x14ac:dyDescent="0.35">
      <c r="A111" s="5">
        <v>44126.302083333336</v>
      </c>
      <c r="B111" s="6">
        <v>44126.635416666664</v>
      </c>
      <c r="C111" s="18">
        <f t="shared" si="6"/>
        <v>7.9999999998835847</v>
      </c>
      <c r="D111" s="19" t="str">
        <f t="shared" si="7"/>
        <v>Non-compliant</v>
      </c>
      <c r="E111" s="7">
        <f t="shared" si="8"/>
        <v>7</v>
      </c>
      <c r="F111" s="8">
        <f t="shared" si="9"/>
        <v>60</v>
      </c>
      <c r="G111" s="9">
        <f t="shared" si="10"/>
        <v>30.000000006984919</v>
      </c>
      <c r="H111" s="10" t="str">
        <f t="shared" si="11"/>
        <v>On 22-10-2020, you worked 7 hours and 60 minutes, which is 30 minutes less than the agreed working time. Please review the discrepancy.</v>
      </c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" thickBot="1" x14ac:dyDescent="0.35">
      <c r="A112" s="5">
        <v>45039.29583333333</v>
      </c>
      <c r="B112" s="6">
        <v>45039.658333333333</v>
      </c>
      <c r="C112" s="18">
        <f t="shared" si="6"/>
        <v>8.7000000000698492</v>
      </c>
      <c r="D112" s="19" t="str">
        <f t="shared" si="7"/>
        <v>Compliant</v>
      </c>
      <c r="E112" s="7">
        <f t="shared" si="8"/>
        <v>8</v>
      </c>
      <c r="F112" s="8">
        <f t="shared" si="9"/>
        <v>42</v>
      </c>
      <c r="G112" s="9">
        <f t="shared" si="10"/>
        <v>0</v>
      </c>
      <c r="H112" s="10" t="str">
        <f t="shared" si="11"/>
        <v/>
      </c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" thickBot="1" x14ac:dyDescent="0.35">
      <c r="A113" s="5">
        <v>43914.28402777778</v>
      </c>
      <c r="B113" s="6">
        <v>43914.652777777781</v>
      </c>
      <c r="C113" s="18">
        <f t="shared" si="6"/>
        <v>8.8500000000349246</v>
      </c>
      <c r="D113" s="19" t="str">
        <f t="shared" si="7"/>
        <v>Compliant</v>
      </c>
      <c r="E113" s="7">
        <f t="shared" si="8"/>
        <v>8</v>
      </c>
      <c r="F113" s="8">
        <f t="shared" si="9"/>
        <v>51</v>
      </c>
      <c r="G113" s="9">
        <f t="shared" si="10"/>
        <v>0</v>
      </c>
      <c r="H113" s="10" t="str">
        <f t="shared" si="11"/>
        <v/>
      </c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" thickBot="1" x14ac:dyDescent="0.35">
      <c r="A114" s="5">
        <v>44007.279861111114</v>
      </c>
      <c r="B114" s="6">
        <v>44007.636111111111</v>
      </c>
      <c r="C114" s="18">
        <f t="shared" si="6"/>
        <v>8.5499999999301508</v>
      </c>
      <c r="D114" s="19" t="str">
        <f t="shared" si="7"/>
        <v>Compliant</v>
      </c>
      <c r="E114" s="7">
        <f t="shared" si="8"/>
        <v>8</v>
      </c>
      <c r="F114" s="8">
        <f t="shared" si="9"/>
        <v>33</v>
      </c>
      <c r="G114" s="9">
        <f t="shared" si="10"/>
        <v>0</v>
      </c>
      <c r="H114" s="10" t="str">
        <f t="shared" si="11"/>
        <v/>
      </c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" thickBot="1" x14ac:dyDescent="0.35">
      <c r="A115" s="5">
        <v>45072.283333333333</v>
      </c>
      <c r="B115" s="6">
        <v>45072.615277777775</v>
      </c>
      <c r="C115" s="18">
        <f t="shared" si="6"/>
        <v>7.96666666661622</v>
      </c>
      <c r="D115" s="19" t="str">
        <f t="shared" si="7"/>
        <v>Non-compliant</v>
      </c>
      <c r="E115" s="7">
        <f t="shared" si="8"/>
        <v>7</v>
      </c>
      <c r="F115" s="8">
        <f t="shared" si="9"/>
        <v>58</v>
      </c>
      <c r="G115" s="9">
        <f t="shared" si="10"/>
        <v>32.000000003026798</v>
      </c>
      <c r="H115" s="10" t="str">
        <f t="shared" si="11"/>
        <v>On 26-05-2023, you worked 7 hours and 58 minutes, which is 32 minutes less than the agreed working time. Please review the discrepancy.</v>
      </c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" thickBot="1" x14ac:dyDescent="0.35">
      <c r="A116" s="5">
        <v>45197.283333333333</v>
      </c>
      <c r="B116" s="6">
        <v>45197.652777777781</v>
      </c>
      <c r="C116" s="18">
        <f t="shared" si="6"/>
        <v>8.8666666667559184</v>
      </c>
      <c r="D116" s="19" t="str">
        <f t="shared" si="7"/>
        <v>Compliant</v>
      </c>
      <c r="E116" s="7">
        <f t="shared" si="8"/>
        <v>8</v>
      </c>
      <c r="F116" s="8">
        <f t="shared" si="9"/>
        <v>52</v>
      </c>
      <c r="G116" s="9">
        <f t="shared" si="10"/>
        <v>0</v>
      </c>
      <c r="H116" s="10" t="str">
        <f t="shared" si="11"/>
        <v/>
      </c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" thickBot="1" x14ac:dyDescent="0.35">
      <c r="A117" s="5">
        <v>43797.277777777781</v>
      </c>
      <c r="B117" s="6">
        <v>43797.590277777781</v>
      </c>
      <c r="C117" s="18">
        <f t="shared" si="6"/>
        <v>7.5</v>
      </c>
      <c r="D117" s="19" t="str">
        <f t="shared" si="7"/>
        <v>Non-compliant</v>
      </c>
      <c r="E117" s="7">
        <f t="shared" si="8"/>
        <v>7</v>
      </c>
      <c r="F117" s="8">
        <f t="shared" si="9"/>
        <v>30</v>
      </c>
      <c r="G117" s="9">
        <f t="shared" si="10"/>
        <v>60</v>
      </c>
      <c r="H117" s="10" t="str">
        <f t="shared" si="11"/>
        <v>On 28-11-2019, you worked 7 hours and 30 minutes, which is 60 minutes less than the agreed working time. Please review the discrepancy.</v>
      </c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" thickBot="1" x14ac:dyDescent="0.35">
      <c r="A118" s="5">
        <v>43678.28125</v>
      </c>
      <c r="B118" s="6">
        <v>43678.597916666666</v>
      </c>
      <c r="C118" s="18">
        <f t="shared" si="6"/>
        <v>7.5999999999767169</v>
      </c>
      <c r="D118" s="19" t="str">
        <f t="shared" si="7"/>
        <v>Non-compliant</v>
      </c>
      <c r="E118" s="7">
        <f t="shared" si="8"/>
        <v>7</v>
      </c>
      <c r="F118" s="8">
        <f t="shared" si="9"/>
        <v>36</v>
      </c>
      <c r="G118" s="9">
        <f t="shared" si="10"/>
        <v>54.000000001396984</v>
      </c>
      <c r="H118" s="10" t="str">
        <f t="shared" si="11"/>
        <v>On 01-08-2019, you worked 7 hours and 36 minutes, which is 54 minutes less than the agreed working time. Please review the discrepancy.</v>
      </c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" thickBot="1" x14ac:dyDescent="0.35">
      <c r="A119" s="5">
        <v>44987.286111111112</v>
      </c>
      <c r="B119" s="6">
        <v>44987.605555555558</v>
      </c>
      <c r="C119" s="18">
        <f t="shared" si="6"/>
        <v>7.6666666666860692</v>
      </c>
      <c r="D119" s="19" t="str">
        <f t="shared" si="7"/>
        <v>Non-compliant</v>
      </c>
      <c r="E119" s="7">
        <f t="shared" si="8"/>
        <v>7</v>
      </c>
      <c r="F119" s="8">
        <f t="shared" si="9"/>
        <v>40</v>
      </c>
      <c r="G119" s="9">
        <f t="shared" si="10"/>
        <v>49.999999998835847</v>
      </c>
      <c r="H119" s="10" t="str">
        <f t="shared" si="11"/>
        <v>On 02-03-2023, you worked 7 hours and 40 minutes, which is 49 minutes less than the agreed working time. Please review the discrepancy.</v>
      </c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" thickBot="1" x14ac:dyDescent="0.35">
      <c r="A120" s="5">
        <v>43864.286805555559</v>
      </c>
      <c r="B120" s="6">
        <v>43864.655555555553</v>
      </c>
      <c r="C120" s="18">
        <f t="shared" si="6"/>
        <v>8.8499999998603016</v>
      </c>
      <c r="D120" s="19" t="str">
        <f t="shared" si="7"/>
        <v>Compliant</v>
      </c>
      <c r="E120" s="7">
        <f t="shared" si="8"/>
        <v>8</v>
      </c>
      <c r="F120" s="8">
        <f t="shared" si="9"/>
        <v>51</v>
      </c>
      <c r="G120" s="9">
        <f t="shared" si="10"/>
        <v>0</v>
      </c>
      <c r="H120" s="10" t="str">
        <f t="shared" si="11"/>
        <v/>
      </c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" thickBot="1" x14ac:dyDescent="0.35">
      <c r="A121" s="5">
        <v>44567.283333333333</v>
      </c>
      <c r="B121" s="6">
        <v>44567.617361111108</v>
      </c>
      <c r="C121" s="18">
        <f t="shared" si="6"/>
        <v>8.0166666666045785</v>
      </c>
      <c r="D121" s="19" t="str">
        <f t="shared" si="7"/>
        <v>Non-compliant</v>
      </c>
      <c r="E121" s="7">
        <f t="shared" si="8"/>
        <v>8</v>
      </c>
      <c r="F121" s="8">
        <f t="shared" si="9"/>
        <v>1</v>
      </c>
      <c r="G121" s="9">
        <f t="shared" si="10"/>
        <v>29.00000000372529</v>
      </c>
      <c r="H121" s="10" t="str">
        <f t="shared" si="11"/>
        <v>On 06-01-2022, you worked 8 hours and 1 minutes, which is 29 minutes less than the agreed working time. Please review the discrepancy.</v>
      </c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" thickBot="1" x14ac:dyDescent="0.35">
      <c r="A122" s="5">
        <v>44627.288194444445</v>
      </c>
      <c r="B122" s="6">
        <v>44627.602083333331</v>
      </c>
      <c r="C122" s="18">
        <f t="shared" si="6"/>
        <v>7.5333333332673647</v>
      </c>
      <c r="D122" s="19" t="str">
        <f t="shared" si="7"/>
        <v>Non-compliant</v>
      </c>
      <c r="E122" s="7">
        <f t="shared" si="8"/>
        <v>7</v>
      </c>
      <c r="F122" s="8">
        <f t="shared" si="9"/>
        <v>32</v>
      </c>
      <c r="G122" s="9">
        <f t="shared" si="10"/>
        <v>58.000000003958121</v>
      </c>
      <c r="H122" s="10" t="str">
        <f t="shared" si="11"/>
        <v>On 07-03-2022, you worked 7 hours and 32 minutes, which is 58 minutes less than the agreed working time. Please review the discrepancy.</v>
      </c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" thickBot="1" x14ac:dyDescent="0.35">
      <c r="A123" s="5">
        <v>45207.287499999999</v>
      </c>
      <c r="B123" s="6">
        <v>45207.618055555555</v>
      </c>
      <c r="C123" s="18">
        <f t="shared" si="6"/>
        <v>7.9333333333488554</v>
      </c>
      <c r="D123" s="19" t="str">
        <f t="shared" si="7"/>
        <v>Non-compliant</v>
      </c>
      <c r="E123" s="7">
        <f t="shared" si="8"/>
        <v>7</v>
      </c>
      <c r="F123" s="8">
        <f t="shared" si="9"/>
        <v>56</v>
      </c>
      <c r="G123" s="9">
        <f t="shared" si="10"/>
        <v>33.999999999068677</v>
      </c>
      <c r="H123" s="10" t="str">
        <f t="shared" si="11"/>
        <v>On 08-10-2023, you worked 7 hours and 56 minutes, which is 33 minutes less than the agreed working time. Please review the discrepancy.</v>
      </c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" thickBot="1" x14ac:dyDescent="0.35">
      <c r="A124" s="5">
        <v>44083.281944444447</v>
      </c>
      <c r="B124" s="6">
        <v>44083.664583333331</v>
      </c>
      <c r="C124" s="18">
        <f t="shared" si="6"/>
        <v>9.1833333332324401</v>
      </c>
      <c r="D124" s="19" t="str">
        <f t="shared" si="7"/>
        <v>Compliant</v>
      </c>
      <c r="E124" s="7">
        <f t="shared" si="8"/>
        <v>9</v>
      </c>
      <c r="F124" s="8">
        <f t="shared" si="9"/>
        <v>11</v>
      </c>
      <c r="G124" s="9">
        <f t="shared" si="10"/>
        <v>0</v>
      </c>
      <c r="H124" s="10" t="str">
        <f t="shared" si="11"/>
        <v/>
      </c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" thickBot="1" x14ac:dyDescent="0.35">
      <c r="A125" s="5">
        <v>43595.268750000003</v>
      </c>
      <c r="B125" s="6">
        <v>43595.609027777777</v>
      </c>
      <c r="C125" s="18">
        <f t="shared" si="6"/>
        <v>8.1666666665696539</v>
      </c>
      <c r="D125" s="19" t="str">
        <f t="shared" si="7"/>
        <v>Non-compliant</v>
      </c>
      <c r="E125" s="7">
        <f t="shared" si="8"/>
        <v>8</v>
      </c>
      <c r="F125" s="8">
        <f t="shared" si="9"/>
        <v>10</v>
      </c>
      <c r="G125" s="9">
        <f t="shared" si="10"/>
        <v>20.000000005820766</v>
      </c>
      <c r="H125" s="10" t="str">
        <f t="shared" si="11"/>
        <v>On 10-05-2019, you worked 8 hours and 10 minutes, which is 20 minutes less than the agreed working time. Please review the discrepancy.</v>
      </c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" thickBot="1" x14ac:dyDescent="0.35">
      <c r="A126" s="5">
        <v>43598.279861111114</v>
      </c>
      <c r="B126" s="6">
        <v>43598.6</v>
      </c>
      <c r="C126" s="18">
        <f t="shared" si="6"/>
        <v>7.6833333332324401</v>
      </c>
      <c r="D126" s="19" t="str">
        <f t="shared" si="7"/>
        <v>Non-compliant</v>
      </c>
      <c r="E126" s="7">
        <f t="shared" si="8"/>
        <v>7</v>
      </c>
      <c r="F126" s="8">
        <f t="shared" si="9"/>
        <v>41</v>
      </c>
      <c r="G126" s="9">
        <f t="shared" si="10"/>
        <v>49.000000006053597</v>
      </c>
      <c r="H126" s="10" t="str">
        <f t="shared" si="11"/>
        <v>On 13-05-2019, you worked 7 hours and 41 minutes, which is 49 minutes less than the agreed working time. Please review the discrepancy.</v>
      </c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" thickBot="1" x14ac:dyDescent="0.35">
      <c r="A127" s="5">
        <v>44088.268750000003</v>
      </c>
      <c r="B127" s="6">
        <v>44088.615972222222</v>
      </c>
      <c r="C127" s="18">
        <f t="shared" si="6"/>
        <v>8.3333333332557231</v>
      </c>
      <c r="D127" s="19" t="str">
        <f t="shared" si="7"/>
        <v>Non-compliant</v>
      </c>
      <c r="E127" s="7">
        <f t="shared" si="8"/>
        <v>8</v>
      </c>
      <c r="F127" s="8">
        <f t="shared" si="9"/>
        <v>20</v>
      </c>
      <c r="G127" s="9">
        <f t="shared" si="10"/>
        <v>10.000000004656613</v>
      </c>
      <c r="H127" s="10" t="str">
        <f t="shared" si="11"/>
        <v>On 14-09-2020, you worked 8 hours and 20 minutes, which is 10 minutes less than the agreed working time. Please review the discrepancy.</v>
      </c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" thickBot="1" x14ac:dyDescent="0.35">
      <c r="A128" s="5">
        <v>44270.279166666667</v>
      </c>
      <c r="B128" s="6">
        <v>44270.671527777777</v>
      </c>
      <c r="C128" s="18">
        <f t="shared" si="6"/>
        <v>9.4166666666278616</v>
      </c>
      <c r="D128" s="19" t="str">
        <f t="shared" si="7"/>
        <v>Compliant</v>
      </c>
      <c r="E128" s="7">
        <f t="shared" si="8"/>
        <v>9</v>
      </c>
      <c r="F128" s="8">
        <f t="shared" si="9"/>
        <v>25</v>
      </c>
      <c r="G128" s="9">
        <f t="shared" si="10"/>
        <v>0</v>
      </c>
      <c r="H128" s="10" t="str">
        <f t="shared" si="11"/>
        <v/>
      </c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" thickBot="1" x14ac:dyDescent="0.35">
      <c r="A129" s="5">
        <v>43662.29791666667</v>
      </c>
      <c r="B129" s="6">
        <v>43662.652777777781</v>
      </c>
      <c r="C129" s="18">
        <f t="shared" si="6"/>
        <v>8.5166666666627862</v>
      </c>
      <c r="D129" s="19" t="str">
        <f t="shared" si="7"/>
        <v>Compliant</v>
      </c>
      <c r="E129" s="7">
        <f t="shared" si="8"/>
        <v>8</v>
      </c>
      <c r="F129" s="8">
        <f t="shared" si="9"/>
        <v>31</v>
      </c>
      <c r="G129" s="9">
        <f t="shared" si="10"/>
        <v>0</v>
      </c>
      <c r="H129" s="10" t="str">
        <f t="shared" si="11"/>
        <v/>
      </c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" thickBot="1" x14ac:dyDescent="0.35">
      <c r="A130" s="5">
        <v>44943.275694444441</v>
      </c>
      <c r="B130" s="6">
        <v>44943.604166666664</v>
      </c>
      <c r="C130" s="18">
        <f t="shared" si="6"/>
        <v>7.8833333333604969</v>
      </c>
      <c r="D130" s="19" t="str">
        <f t="shared" si="7"/>
        <v>Non-compliant</v>
      </c>
      <c r="E130" s="7">
        <f t="shared" si="8"/>
        <v>7</v>
      </c>
      <c r="F130" s="8">
        <f t="shared" si="9"/>
        <v>53</v>
      </c>
      <c r="G130" s="9">
        <f t="shared" si="10"/>
        <v>36.999999998370185</v>
      </c>
      <c r="H130" s="10" t="str">
        <f t="shared" si="11"/>
        <v>On 17-01-2023, you worked 7 hours and 53 minutes, which is 36 minutes less than the agreed working time. Please review the discrepancy.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" thickBot="1" x14ac:dyDescent="0.35">
      <c r="A131" s="5">
        <v>44671.272916666669</v>
      </c>
      <c r="B131" s="6">
        <v>44671.624305555553</v>
      </c>
      <c r="C131" s="18">
        <f t="shared" si="6"/>
        <v>8.4333333332324401</v>
      </c>
      <c r="D131" s="19" t="str">
        <f t="shared" si="7"/>
        <v>Compliant</v>
      </c>
      <c r="E131" s="7">
        <f t="shared" si="8"/>
        <v>8</v>
      </c>
      <c r="F131" s="8">
        <f t="shared" si="9"/>
        <v>26</v>
      </c>
      <c r="G131" s="9">
        <f t="shared" si="10"/>
        <v>0</v>
      </c>
      <c r="H131" s="10" t="str">
        <f t="shared" si="11"/>
        <v/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" thickBot="1" x14ac:dyDescent="0.35">
      <c r="A132" s="5">
        <v>44033.293055555558</v>
      </c>
      <c r="B132" s="6">
        <v>44033.605555555558</v>
      </c>
      <c r="C132" s="18">
        <f t="shared" si="6"/>
        <v>7.5</v>
      </c>
      <c r="D132" s="19" t="str">
        <f t="shared" si="7"/>
        <v>Non-compliant</v>
      </c>
      <c r="E132" s="7">
        <f t="shared" si="8"/>
        <v>7</v>
      </c>
      <c r="F132" s="8">
        <f t="shared" si="9"/>
        <v>30</v>
      </c>
      <c r="G132" s="9">
        <f t="shared" si="10"/>
        <v>60</v>
      </c>
      <c r="H132" s="10" t="str">
        <f t="shared" si="11"/>
        <v>On 21-07-2020, you worked 7 hours and 30 minutes, which is 60 minutes less than the agreed working time. Please review the discrepancy.</v>
      </c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" thickBot="1" x14ac:dyDescent="0.35">
      <c r="A133" s="5">
        <v>45221.272222222222</v>
      </c>
      <c r="B133" s="6">
        <v>45221.648611111108</v>
      </c>
      <c r="C133" s="18">
        <f t="shared" si="6"/>
        <v>9.0333333332673647</v>
      </c>
      <c r="D133" s="19" t="str">
        <f t="shared" si="7"/>
        <v>Compliant</v>
      </c>
      <c r="E133" s="7">
        <f t="shared" si="8"/>
        <v>9</v>
      </c>
      <c r="F133" s="8">
        <f t="shared" si="9"/>
        <v>2</v>
      </c>
      <c r="G133" s="9">
        <f t="shared" si="10"/>
        <v>0</v>
      </c>
      <c r="H133" s="10" t="str">
        <f t="shared" si="11"/>
        <v/>
      </c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" thickBot="1" x14ac:dyDescent="0.35">
      <c r="A134" s="5">
        <v>43913.279861111114</v>
      </c>
      <c r="B134" s="6">
        <v>43913.602083333331</v>
      </c>
      <c r="C134" s="18">
        <f t="shared" si="6"/>
        <v>7.7333333332207985</v>
      </c>
      <c r="D134" s="19" t="str">
        <f t="shared" si="7"/>
        <v>Non-compliant</v>
      </c>
      <c r="E134" s="7">
        <f t="shared" si="8"/>
        <v>7</v>
      </c>
      <c r="F134" s="8">
        <f t="shared" si="9"/>
        <v>44</v>
      </c>
      <c r="G134" s="9">
        <f t="shared" si="10"/>
        <v>46.000000006752089</v>
      </c>
      <c r="H134" s="10" t="str">
        <f t="shared" si="11"/>
        <v>On 23-03-2020, you worked 7 hours and 44 minutes, which is 46 minutes less than the agreed working time. Please review the discrepancy.</v>
      </c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" thickBot="1" x14ac:dyDescent="0.35">
      <c r="A135" s="5">
        <v>43640.283333333333</v>
      </c>
      <c r="B135" s="6">
        <v>43640.618055555555</v>
      </c>
      <c r="C135" s="18">
        <f t="shared" si="6"/>
        <v>8.0333333333255723</v>
      </c>
      <c r="D135" s="19" t="str">
        <f t="shared" si="7"/>
        <v>Non-compliant</v>
      </c>
      <c r="E135" s="7">
        <f t="shared" si="8"/>
        <v>8</v>
      </c>
      <c r="F135" s="8">
        <f t="shared" si="9"/>
        <v>2</v>
      </c>
      <c r="G135" s="9">
        <f t="shared" si="10"/>
        <v>28.000000000465661</v>
      </c>
      <c r="H135" s="10" t="str">
        <f t="shared" si="11"/>
        <v>On 24-06-2019, you worked 8 hours and 2 minutes, which is 28 minutes less than the agreed working time. Please review the discrepancy.</v>
      </c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" thickBot="1" x14ac:dyDescent="0.35">
      <c r="A136" s="5">
        <v>44374.290277777778</v>
      </c>
      <c r="B136" s="6">
        <v>44374.65625</v>
      </c>
      <c r="C136" s="18">
        <f t="shared" ref="C136:C199" si="12">(B136-A136)*24</f>
        <v>8.7833333333255723</v>
      </c>
      <c r="D136" s="19" t="str">
        <f t="shared" ref="D136:D199" si="13">IF(C136&gt;=8.4,"Compliant","Non-compliant")</f>
        <v>Compliant</v>
      </c>
      <c r="E136" s="7">
        <f t="shared" ref="E136:E199" si="14">INT(C136)</f>
        <v>8</v>
      </c>
      <c r="F136" s="8">
        <f t="shared" ref="F136:F199" si="15">ROUND((C136-E136)*60,0)</f>
        <v>47</v>
      </c>
      <c r="G136" s="9">
        <f t="shared" ref="G136:G199" si="16">IF(D136="Non-compliant",($B$4-C136)*60,0)</f>
        <v>0</v>
      </c>
      <c r="H136" s="10" t="str">
        <f t="shared" ref="H136:H199" si="17">IF(D136="Non-compliant","On "&amp;TEXT(A136,"dd-mm-yyyy")&amp;", you worked "&amp;E136&amp;" hours and "&amp;F136&amp;" minutes, which is "&amp;INT(G136)&amp;" minutes less than the agreed working time. Please review the discrepancy.","")</f>
        <v/>
      </c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" thickBot="1" x14ac:dyDescent="0.35">
      <c r="A137" s="5">
        <v>44923.279166666667</v>
      </c>
      <c r="B137" s="6">
        <v>44923.599305555559</v>
      </c>
      <c r="C137" s="18">
        <f t="shared" si="12"/>
        <v>7.683333333407063</v>
      </c>
      <c r="D137" s="19" t="str">
        <f t="shared" si="13"/>
        <v>Non-compliant</v>
      </c>
      <c r="E137" s="7">
        <f t="shared" si="14"/>
        <v>7</v>
      </c>
      <c r="F137" s="8">
        <f t="shared" si="15"/>
        <v>41</v>
      </c>
      <c r="G137" s="9">
        <f t="shared" si="16"/>
        <v>48.999999995576218</v>
      </c>
      <c r="H137" s="10" t="str">
        <f t="shared" si="17"/>
        <v>On 28-12-2022, you worked 7 hours and 41 minutes, which is 48 minutes less than the agreed working time. Please review the discrepancy.</v>
      </c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" thickBot="1" x14ac:dyDescent="0.35">
      <c r="A138" s="5">
        <v>43524.290972222225</v>
      </c>
      <c r="B138" s="6">
        <v>43524.675694444442</v>
      </c>
      <c r="C138" s="18">
        <f t="shared" si="12"/>
        <v>9.2333333332207985</v>
      </c>
      <c r="D138" s="19" t="str">
        <f t="shared" si="13"/>
        <v>Compliant</v>
      </c>
      <c r="E138" s="7">
        <f t="shared" si="14"/>
        <v>9</v>
      </c>
      <c r="F138" s="8">
        <f t="shared" si="15"/>
        <v>14</v>
      </c>
      <c r="G138" s="9">
        <f t="shared" si="16"/>
        <v>0</v>
      </c>
      <c r="H138" s="10" t="str">
        <f t="shared" si="17"/>
        <v/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" thickBot="1" x14ac:dyDescent="0.35">
      <c r="A139" s="5">
        <v>45013.279166666667</v>
      </c>
      <c r="B139" s="6">
        <v>45013.595138888886</v>
      </c>
      <c r="C139" s="18">
        <f t="shared" si="12"/>
        <v>7.5833333332557231</v>
      </c>
      <c r="D139" s="19" t="str">
        <f t="shared" si="13"/>
        <v>Non-compliant</v>
      </c>
      <c r="E139" s="7">
        <f t="shared" si="14"/>
        <v>7</v>
      </c>
      <c r="F139" s="8">
        <f t="shared" si="15"/>
        <v>35</v>
      </c>
      <c r="G139" s="9">
        <f t="shared" si="16"/>
        <v>55.000000004656613</v>
      </c>
      <c r="H139" s="10" t="str">
        <f t="shared" si="17"/>
        <v>On 28-03-2023, you worked 7 hours and 35 minutes, which is 55 minutes less than the agreed working time. Please review the discrepancy.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" thickBot="1" x14ac:dyDescent="0.35">
      <c r="A140" s="5">
        <v>43889.272916666669</v>
      </c>
      <c r="B140" s="6">
        <v>43889.656944444447</v>
      </c>
      <c r="C140" s="18">
        <f t="shared" si="12"/>
        <v>9.2166666666744277</v>
      </c>
      <c r="D140" s="19" t="str">
        <f t="shared" si="13"/>
        <v>Compliant</v>
      </c>
      <c r="E140" s="7">
        <f t="shared" si="14"/>
        <v>9</v>
      </c>
      <c r="F140" s="8">
        <f t="shared" si="15"/>
        <v>13</v>
      </c>
      <c r="G140" s="9">
        <f t="shared" si="16"/>
        <v>0</v>
      </c>
      <c r="H140" s="10" t="str">
        <f t="shared" si="17"/>
        <v/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" thickBot="1" x14ac:dyDescent="0.35">
      <c r="A141" s="5">
        <v>43864.277777777781</v>
      </c>
      <c r="B141" s="6">
        <v>43864.624305555553</v>
      </c>
      <c r="C141" s="18">
        <f t="shared" si="12"/>
        <v>8.3166666665347293</v>
      </c>
      <c r="D141" s="19" t="str">
        <f t="shared" si="13"/>
        <v>Non-compliant</v>
      </c>
      <c r="E141" s="7">
        <f t="shared" si="14"/>
        <v>8</v>
      </c>
      <c r="F141" s="8">
        <f t="shared" si="15"/>
        <v>19</v>
      </c>
      <c r="G141" s="9">
        <f t="shared" si="16"/>
        <v>11.000000007916242</v>
      </c>
      <c r="H141" s="10" t="str">
        <f t="shared" si="17"/>
        <v>On 03-02-2020, you worked 8 hours and 19 minutes, which is 11 minutes less than the agreed working time. Please review the discrepancy.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" thickBot="1" x14ac:dyDescent="0.35">
      <c r="A142" s="5">
        <v>44808.283333333333</v>
      </c>
      <c r="B142" s="6">
        <v>44808.625694444447</v>
      </c>
      <c r="C142" s="18">
        <f t="shared" si="12"/>
        <v>8.2166666667326353</v>
      </c>
      <c r="D142" s="19" t="str">
        <f t="shared" si="13"/>
        <v>Non-compliant</v>
      </c>
      <c r="E142" s="7">
        <f t="shared" si="14"/>
        <v>8</v>
      </c>
      <c r="F142" s="8">
        <f t="shared" si="15"/>
        <v>13</v>
      </c>
      <c r="G142" s="9">
        <f t="shared" si="16"/>
        <v>16.999999996041879</v>
      </c>
      <c r="H142" s="10" t="str">
        <f t="shared" si="17"/>
        <v>On 04-09-2022, you worked 8 hours and 13 minutes, which is 16 minutes less than the agreed working time. Please review the discrepancy.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" thickBot="1" x14ac:dyDescent="0.35">
      <c r="A143" s="5">
        <v>45235.286111111112</v>
      </c>
      <c r="B143" s="6">
        <v>45235.609722222223</v>
      </c>
      <c r="C143" s="18">
        <f t="shared" si="12"/>
        <v>7.7666666666627862</v>
      </c>
      <c r="D143" s="19" t="str">
        <f t="shared" si="13"/>
        <v>Non-compliant</v>
      </c>
      <c r="E143" s="7">
        <f t="shared" si="14"/>
        <v>7</v>
      </c>
      <c r="F143" s="8">
        <f t="shared" si="15"/>
        <v>46</v>
      </c>
      <c r="G143" s="9">
        <f t="shared" si="16"/>
        <v>44.000000000232831</v>
      </c>
      <c r="H143" s="10" t="str">
        <f t="shared" si="17"/>
        <v>On 05-11-2023, you worked 7 hours and 46 minutes, which is 44 minutes less than the agreed working time. Please review the discrepancy.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" thickBot="1" x14ac:dyDescent="0.35">
      <c r="A144" s="5">
        <v>44049.28402777778</v>
      </c>
      <c r="B144" s="6">
        <v>44049.623611111114</v>
      </c>
      <c r="C144" s="18">
        <f t="shared" si="12"/>
        <v>8.1500000000232831</v>
      </c>
      <c r="D144" s="19" t="str">
        <f t="shared" si="13"/>
        <v>Non-compliant</v>
      </c>
      <c r="E144" s="7">
        <f t="shared" si="14"/>
        <v>8</v>
      </c>
      <c r="F144" s="8">
        <f t="shared" si="15"/>
        <v>9</v>
      </c>
      <c r="G144" s="9">
        <f t="shared" si="16"/>
        <v>20.999999998603016</v>
      </c>
      <c r="H144" s="10" t="str">
        <f t="shared" si="17"/>
        <v>On 06-08-2020, you worked 8 hours and 9 minutes, which is 20 minutes less than the agreed working time. Please review the discrepancy.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" thickBot="1" x14ac:dyDescent="0.35">
      <c r="A145" s="5">
        <v>45023.284722222219</v>
      </c>
      <c r="B145" s="6">
        <v>45023.629861111112</v>
      </c>
      <c r="C145" s="18">
        <f t="shared" si="12"/>
        <v>8.2833333334419876</v>
      </c>
      <c r="D145" s="19" t="str">
        <f t="shared" si="13"/>
        <v>Non-compliant</v>
      </c>
      <c r="E145" s="7">
        <f t="shared" si="14"/>
        <v>8</v>
      </c>
      <c r="F145" s="8">
        <f t="shared" si="15"/>
        <v>17</v>
      </c>
      <c r="G145" s="9">
        <f t="shared" si="16"/>
        <v>12.999999993480742</v>
      </c>
      <c r="H145" s="10" t="str">
        <f t="shared" si="17"/>
        <v>On 07-04-2023, you worked 8 hours and 17 minutes, which is 12 minutes less than the agreed working time. Please review the discrepancy.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" thickBot="1" x14ac:dyDescent="0.35">
      <c r="A146" s="5">
        <v>44265.290277777778</v>
      </c>
      <c r="B146" s="6">
        <v>44265.668749999997</v>
      </c>
      <c r="C146" s="18">
        <f t="shared" si="12"/>
        <v>9.0833333332557231</v>
      </c>
      <c r="D146" s="19" t="str">
        <f t="shared" si="13"/>
        <v>Compliant</v>
      </c>
      <c r="E146" s="7">
        <f t="shared" si="14"/>
        <v>9</v>
      </c>
      <c r="F146" s="8">
        <f t="shared" si="15"/>
        <v>5</v>
      </c>
      <c r="G146" s="9">
        <f t="shared" si="16"/>
        <v>0</v>
      </c>
      <c r="H146" s="10" t="str">
        <f t="shared" si="17"/>
        <v/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" thickBot="1" x14ac:dyDescent="0.35">
      <c r="A147" s="5">
        <v>44388.29583333333</v>
      </c>
      <c r="B147" s="6">
        <v>44388.65625</v>
      </c>
      <c r="C147" s="18">
        <f t="shared" si="12"/>
        <v>8.6500000000814907</v>
      </c>
      <c r="D147" s="19" t="str">
        <f t="shared" si="13"/>
        <v>Compliant</v>
      </c>
      <c r="E147" s="7">
        <f t="shared" si="14"/>
        <v>8</v>
      </c>
      <c r="F147" s="8">
        <f t="shared" si="15"/>
        <v>39</v>
      </c>
      <c r="G147" s="9">
        <f t="shared" si="16"/>
        <v>0</v>
      </c>
      <c r="H147" s="10" t="str">
        <f t="shared" si="17"/>
        <v/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" thickBot="1" x14ac:dyDescent="0.35">
      <c r="A148" s="5">
        <v>45119.272222222222</v>
      </c>
      <c r="B148" s="6">
        <v>45119.598611111112</v>
      </c>
      <c r="C148" s="18">
        <f t="shared" si="12"/>
        <v>7.8333333333721384</v>
      </c>
      <c r="D148" s="19" t="str">
        <f t="shared" si="13"/>
        <v>Non-compliant</v>
      </c>
      <c r="E148" s="7">
        <f t="shared" si="14"/>
        <v>7</v>
      </c>
      <c r="F148" s="8">
        <f t="shared" si="15"/>
        <v>50</v>
      </c>
      <c r="G148" s="9">
        <f t="shared" si="16"/>
        <v>39.999999997671694</v>
      </c>
      <c r="H148" s="10" t="str">
        <f t="shared" si="17"/>
        <v>On 12-07-2023, you worked 7 hours and 50 minutes, which is 39 minutes less than the agreed working time. Please review the discrepancy.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" thickBot="1" x14ac:dyDescent="0.35">
      <c r="A149" s="5">
        <v>43843.270833333336</v>
      </c>
      <c r="B149" s="6">
        <v>43843.65347222222</v>
      </c>
      <c r="C149" s="18">
        <f t="shared" si="12"/>
        <v>9.1833333332324401</v>
      </c>
      <c r="D149" s="19" t="str">
        <f t="shared" si="13"/>
        <v>Compliant</v>
      </c>
      <c r="E149" s="7">
        <f t="shared" si="14"/>
        <v>9</v>
      </c>
      <c r="F149" s="8">
        <f t="shared" si="15"/>
        <v>11</v>
      </c>
      <c r="G149" s="9">
        <f t="shared" si="16"/>
        <v>0</v>
      </c>
      <c r="H149" s="10" t="str">
        <f t="shared" si="17"/>
        <v/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" thickBot="1" x14ac:dyDescent="0.35">
      <c r="A150" s="5">
        <v>44971.272916666669</v>
      </c>
      <c r="B150" s="6">
        <v>44971.651388888888</v>
      </c>
      <c r="C150" s="18">
        <f t="shared" si="12"/>
        <v>9.0833333332557231</v>
      </c>
      <c r="D150" s="19" t="str">
        <f t="shared" si="13"/>
        <v>Compliant</v>
      </c>
      <c r="E150" s="7">
        <f t="shared" si="14"/>
        <v>9</v>
      </c>
      <c r="F150" s="8">
        <f t="shared" si="15"/>
        <v>5</v>
      </c>
      <c r="G150" s="9">
        <f t="shared" si="16"/>
        <v>0</v>
      </c>
      <c r="H150" s="10" t="str">
        <f t="shared" si="17"/>
        <v/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" thickBot="1" x14ac:dyDescent="0.35">
      <c r="A151" s="5">
        <v>44578.288194444445</v>
      </c>
      <c r="B151" s="6">
        <v>44578.611111111109</v>
      </c>
      <c r="C151" s="18">
        <f t="shared" si="12"/>
        <v>7.7499999999417923</v>
      </c>
      <c r="D151" s="19" t="str">
        <f t="shared" si="13"/>
        <v>Non-compliant</v>
      </c>
      <c r="E151" s="7">
        <f t="shared" si="14"/>
        <v>7</v>
      </c>
      <c r="F151" s="8">
        <f t="shared" si="15"/>
        <v>45</v>
      </c>
      <c r="G151" s="9">
        <f t="shared" si="16"/>
        <v>45.00000000349246</v>
      </c>
      <c r="H151" s="10" t="str">
        <f t="shared" si="17"/>
        <v>On 17-01-2022, you worked 7 hours and 45 minutes, which is 45 minutes less than the agreed working time. Please review the discrepancy.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" thickBot="1" x14ac:dyDescent="0.35">
      <c r="A152" s="5">
        <v>45003.279861111114</v>
      </c>
      <c r="B152" s="6">
        <v>45003.665972222225</v>
      </c>
      <c r="C152" s="18">
        <f t="shared" si="12"/>
        <v>9.2666666666627862</v>
      </c>
      <c r="D152" s="19" t="str">
        <f t="shared" si="13"/>
        <v>Compliant</v>
      </c>
      <c r="E152" s="7">
        <f t="shared" si="14"/>
        <v>9</v>
      </c>
      <c r="F152" s="8">
        <f t="shared" si="15"/>
        <v>16</v>
      </c>
      <c r="G152" s="9">
        <f t="shared" si="16"/>
        <v>0</v>
      </c>
      <c r="H152" s="10" t="str">
        <f t="shared" si="17"/>
        <v/>
      </c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" thickBot="1" x14ac:dyDescent="0.35">
      <c r="A153" s="5">
        <v>44639.290277777778</v>
      </c>
      <c r="B153" s="6">
        <v>44639.648611111108</v>
      </c>
      <c r="C153" s="18">
        <f t="shared" si="12"/>
        <v>8.5999999999185093</v>
      </c>
      <c r="D153" s="19" t="str">
        <f t="shared" si="13"/>
        <v>Compliant</v>
      </c>
      <c r="E153" s="7">
        <f t="shared" si="14"/>
        <v>8</v>
      </c>
      <c r="F153" s="8">
        <f t="shared" si="15"/>
        <v>36</v>
      </c>
      <c r="G153" s="9">
        <f t="shared" si="16"/>
        <v>0</v>
      </c>
      <c r="H153" s="10" t="str">
        <f t="shared" si="17"/>
        <v/>
      </c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" thickBot="1" x14ac:dyDescent="0.35">
      <c r="A154" s="5">
        <v>45005.268750000003</v>
      </c>
      <c r="B154" s="6">
        <v>45005.64166666667</v>
      </c>
      <c r="C154" s="18">
        <f t="shared" si="12"/>
        <v>8.9500000000116415</v>
      </c>
      <c r="D154" s="19" t="str">
        <f t="shared" si="13"/>
        <v>Compliant</v>
      </c>
      <c r="E154" s="7">
        <f t="shared" si="14"/>
        <v>8</v>
      </c>
      <c r="F154" s="8">
        <f t="shared" si="15"/>
        <v>57</v>
      </c>
      <c r="G154" s="9">
        <f t="shared" si="16"/>
        <v>0</v>
      </c>
      <c r="H154" s="10" t="str">
        <f t="shared" si="17"/>
        <v/>
      </c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" thickBot="1" x14ac:dyDescent="0.35">
      <c r="A155" s="5">
        <v>43667.293749999997</v>
      </c>
      <c r="B155" s="6">
        <v>43667.629166666666</v>
      </c>
      <c r="C155" s="18">
        <f t="shared" si="12"/>
        <v>8.0500000000465661</v>
      </c>
      <c r="D155" s="19" t="str">
        <f t="shared" si="13"/>
        <v>Non-compliant</v>
      </c>
      <c r="E155" s="7">
        <f t="shared" si="14"/>
        <v>8</v>
      </c>
      <c r="F155" s="8">
        <f t="shared" si="15"/>
        <v>3</v>
      </c>
      <c r="G155" s="9">
        <f t="shared" si="16"/>
        <v>26.999999997206032</v>
      </c>
      <c r="H155" s="10" t="str">
        <f t="shared" si="17"/>
        <v>On 21-07-2019, you worked 8 hours and 3 minutes, which is 26 minutes less than the agreed working time. Please review the discrepancy.</v>
      </c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" thickBot="1" x14ac:dyDescent="0.35">
      <c r="A156" s="5">
        <v>44981.272916666669</v>
      </c>
      <c r="B156" s="6">
        <v>44981.609722222223</v>
      </c>
      <c r="C156" s="18">
        <f t="shared" si="12"/>
        <v>8.0833333333139308</v>
      </c>
      <c r="D156" s="19" t="str">
        <f t="shared" si="13"/>
        <v>Non-compliant</v>
      </c>
      <c r="E156" s="7">
        <f t="shared" si="14"/>
        <v>8</v>
      </c>
      <c r="F156" s="8">
        <f t="shared" si="15"/>
        <v>5</v>
      </c>
      <c r="G156" s="9">
        <f t="shared" si="16"/>
        <v>25.000000001164153</v>
      </c>
      <c r="H156" s="10" t="str">
        <f t="shared" si="17"/>
        <v>On 24-02-2023, you worked 8 hours and 5 minutes, which is 25 minutes less than the agreed working time. Please review the discrepancy.</v>
      </c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" thickBot="1" x14ac:dyDescent="0.35">
      <c r="A157" s="5">
        <v>44280.272916666669</v>
      </c>
      <c r="B157" s="6">
        <v>44280.59375</v>
      </c>
      <c r="C157" s="18">
        <f t="shared" si="12"/>
        <v>7.6999999999534339</v>
      </c>
      <c r="D157" s="19" t="str">
        <f t="shared" si="13"/>
        <v>Non-compliant</v>
      </c>
      <c r="E157" s="7">
        <f t="shared" si="14"/>
        <v>7</v>
      </c>
      <c r="F157" s="8">
        <f t="shared" si="15"/>
        <v>42</v>
      </c>
      <c r="G157" s="9">
        <f t="shared" si="16"/>
        <v>48.000000002793968</v>
      </c>
      <c r="H157" s="10" t="str">
        <f t="shared" si="17"/>
        <v>On 25-03-2021, you worked 7 hours and 42 minutes, which is 48 minutes less than the agreed working time. Please review the discrepancy.</v>
      </c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" thickBot="1" x14ac:dyDescent="0.35">
      <c r="A158" s="5">
        <v>44526.288888888892</v>
      </c>
      <c r="B158" s="6">
        <v>44526.682638888888</v>
      </c>
      <c r="C158" s="18">
        <f t="shared" si="12"/>
        <v>9.4499999998952262</v>
      </c>
      <c r="D158" s="19" t="str">
        <f t="shared" si="13"/>
        <v>Compliant</v>
      </c>
      <c r="E158" s="7">
        <f t="shared" si="14"/>
        <v>9</v>
      </c>
      <c r="F158" s="8">
        <f t="shared" si="15"/>
        <v>27</v>
      </c>
      <c r="G158" s="9">
        <f t="shared" si="16"/>
        <v>0</v>
      </c>
      <c r="H158" s="10" t="str">
        <f t="shared" si="17"/>
        <v/>
      </c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" thickBot="1" x14ac:dyDescent="0.35">
      <c r="A159" s="5">
        <v>44343.272222222222</v>
      </c>
      <c r="B159" s="6">
        <v>44343.630555555559</v>
      </c>
      <c r="C159" s="18">
        <f t="shared" si="12"/>
        <v>8.6000000000931323</v>
      </c>
      <c r="D159" s="19" t="str">
        <f t="shared" si="13"/>
        <v>Compliant</v>
      </c>
      <c r="E159" s="7">
        <f t="shared" si="14"/>
        <v>8</v>
      </c>
      <c r="F159" s="8">
        <f t="shared" si="15"/>
        <v>36</v>
      </c>
      <c r="G159" s="9">
        <f t="shared" si="16"/>
        <v>0</v>
      </c>
      <c r="H159" s="10" t="str">
        <f t="shared" si="17"/>
        <v/>
      </c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" thickBot="1" x14ac:dyDescent="0.35">
      <c r="A160" s="5">
        <v>44010.281944444447</v>
      </c>
      <c r="B160" s="6">
        <v>44010.65625</v>
      </c>
      <c r="C160" s="18">
        <f t="shared" si="12"/>
        <v>8.9833333332790062</v>
      </c>
      <c r="D160" s="19" t="str">
        <f t="shared" si="13"/>
        <v>Compliant</v>
      </c>
      <c r="E160" s="7">
        <f t="shared" si="14"/>
        <v>8</v>
      </c>
      <c r="F160" s="8">
        <f t="shared" si="15"/>
        <v>59</v>
      </c>
      <c r="G160" s="9">
        <f t="shared" si="16"/>
        <v>0</v>
      </c>
      <c r="H160" s="10" t="str">
        <f t="shared" si="17"/>
        <v/>
      </c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" thickBot="1" x14ac:dyDescent="0.35">
      <c r="A161" s="5">
        <v>44378.265277777777</v>
      </c>
      <c r="B161" s="6">
        <v>44378.651388888888</v>
      </c>
      <c r="C161" s="18">
        <f t="shared" si="12"/>
        <v>9.2666666666627862</v>
      </c>
      <c r="D161" s="19" t="str">
        <f t="shared" si="13"/>
        <v>Compliant</v>
      </c>
      <c r="E161" s="7">
        <f t="shared" si="14"/>
        <v>9</v>
      </c>
      <c r="F161" s="8">
        <f t="shared" si="15"/>
        <v>16</v>
      </c>
      <c r="G161" s="9">
        <f t="shared" si="16"/>
        <v>0</v>
      </c>
      <c r="H161" s="10" t="str">
        <f t="shared" si="17"/>
        <v/>
      </c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" thickBot="1" x14ac:dyDescent="0.35">
      <c r="A162" s="5">
        <v>43740.291666666664</v>
      </c>
      <c r="B162" s="6">
        <v>43740.604166666664</v>
      </c>
      <c r="C162" s="18">
        <f t="shared" si="12"/>
        <v>7.5</v>
      </c>
      <c r="D162" s="19" t="str">
        <f t="shared" si="13"/>
        <v>Non-compliant</v>
      </c>
      <c r="E162" s="7">
        <f t="shared" si="14"/>
        <v>7</v>
      </c>
      <c r="F162" s="8">
        <f t="shared" si="15"/>
        <v>30</v>
      </c>
      <c r="G162" s="9">
        <f t="shared" si="16"/>
        <v>60</v>
      </c>
      <c r="H162" s="10" t="str">
        <f t="shared" si="17"/>
        <v>On 02-10-2019, you worked 7 hours and 30 minutes, which is 60 minutes less than the agreed working time. Please review the discrepancy.</v>
      </c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" thickBot="1" x14ac:dyDescent="0.35">
      <c r="A163" s="5">
        <v>45263.275694444441</v>
      </c>
      <c r="B163" s="6">
        <v>45263.654861111114</v>
      </c>
      <c r="C163" s="18">
        <f t="shared" si="12"/>
        <v>9.1000000001513399</v>
      </c>
      <c r="D163" s="19" t="str">
        <f t="shared" si="13"/>
        <v>Compliant</v>
      </c>
      <c r="E163" s="7">
        <f t="shared" si="14"/>
        <v>9</v>
      </c>
      <c r="F163" s="8">
        <f t="shared" si="15"/>
        <v>6</v>
      </c>
      <c r="G163" s="9">
        <f t="shared" si="16"/>
        <v>0</v>
      </c>
      <c r="H163" s="10" t="str">
        <f t="shared" si="17"/>
        <v/>
      </c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" thickBot="1" x14ac:dyDescent="0.35">
      <c r="A164" s="5">
        <v>43803.270138888889</v>
      </c>
      <c r="B164" s="6">
        <v>43803.604861111111</v>
      </c>
      <c r="C164" s="18">
        <f t="shared" si="12"/>
        <v>8.0333333333255723</v>
      </c>
      <c r="D164" s="19" t="str">
        <f t="shared" si="13"/>
        <v>Non-compliant</v>
      </c>
      <c r="E164" s="7">
        <f t="shared" si="14"/>
        <v>8</v>
      </c>
      <c r="F164" s="8">
        <f t="shared" si="15"/>
        <v>2</v>
      </c>
      <c r="G164" s="9">
        <f t="shared" si="16"/>
        <v>28.000000000465661</v>
      </c>
      <c r="H164" s="10" t="str">
        <f t="shared" si="17"/>
        <v>On 04-12-2019, you worked 8 hours and 2 minutes, which is 28 minutes less than the agreed working time. Please review the discrepancy.</v>
      </c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" thickBot="1" x14ac:dyDescent="0.35">
      <c r="A165" s="5">
        <v>43835.295138888891</v>
      </c>
      <c r="B165" s="6">
        <v>43835.683333333334</v>
      </c>
      <c r="C165" s="18">
        <f t="shared" si="12"/>
        <v>9.3166666666511446</v>
      </c>
      <c r="D165" s="19" t="str">
        <f t="shared" si="13"/>
        <v>Compliant</v>
      </c>
      <c r="E165" s="7">
        <f t="shared" si="14"/>
        <v>9</v>
      </c>
      <c r="F165" s="8">
        <f t="shared" si="15"/>
        <v>19</v>
      </c>
      <c r="G165" s="9">
        <f t="shared" si="16"/>
        <v>0</v>
      </c>
      <c r="H165" s="10" t="str">
        <f t="shared" si="17"/>
        <v/>
      </c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" thickBot="1" x14ac:dyDescent="0.35">
      <c r="A166" s="5">
        <v>45178.288194444445</v>
      </c>
      <c r="B166" s="6">
        <v>45178.604861111111</v>
      </c>
      <c r="C166" s="18">
        <f t="shared" si="12"/>
        <v>7.5999999999767169</v>
      </c>
      <c r="D166" s="19" t="str">
        <f t="shared" si="13"/>
        <v>Non-compliant</v>
      </c>
      <c r="E166" s="7">
        <f t="shared" si="14"/>
        <v>7</v>
      </c>
      <c r="F166" s="8">
        <f t="shared" si="15"/>
        <v>36</v>
      </c>
      <c r="G166" s="9">
        <f t="shared" si="16"/>
        <v>54.000000001396984</v>
      </c>
      <c r="H166" s="10" t="str">
        <f t="shared" si="17"/>
        <v>On 09-09-2023, you worked 7 hours and 36 minutes, which is 54 minutes less than the agreed working time. Please review the discrepancy.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" thickBot="1" x14ac:dyDescent="0.35">
      <c r="A167" s="5">
        <v>45087.290972222225</v>
      </c>
      <c r="B167" s="6">
        <v>45087.67291666667</v>
      </c>
      <c r="C167" s="18">
        <f t="shared" si="12"/>
        <v>9.1666666666860692</v>
      </c>
      <c r="D167" s="19" t="str">
        <f t="shared" si="13"/>
        <v>Compliant</v>
      </c>
      <c r="E167" s="7">
        <f t="shared" si="14"/>
        <v>9</v>
      </c>
      <c r="F167" s="8">
        <f t="shared" si="15"/>
        <v>10</v>
      </c>
      <c r="G167" s="9">
        <f t="shared" si="16"/>
        <v>0</v>
      </c>
      <c r="H167" s="10" t="str">
        <f t="shared" si="17"/>
        <v/>
      </c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" thickBot="1" x14ac:dyDescent="0.35">
      <c r="A168" s="5">
        <v>43901.288888888892</v>
      </c>
      <c r="B168" s="6">
        <v>43901.643750000003</v>
      </c>
      <c r="C168" s="18">
        <f t="shared" si="12"/>
        <v>8.5166666666627862</v>
      </c>
      <c r="D168" s="19" t="str">
        <f t="shared" si="13"/>
        <v>Compliant</v>
      </c>
      <c r="E168" s="7">
        <f t="shared" si="14"/>
        <v>8</v>
      </c>
      <c r="F168" s="8">
        <f t="shared" si="15"/>
        <v>31</v>
      </c>
      <c r="G168" s="9">
        <f t="shared" si="16"/>
        <v>0</v>
      </c>
      <c r="H168" s="10" t="str">
        <f t="shared" si="17"/>
        <v/>
      </c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" thickBot="1" x14ac:dyDescent="0.35">
      <c r="A169" s="5">
        <v>44632.302083333336</v>
      </c>
      <c r="B169" s="6">
        <v>44632.660416666666</v>
      </c>
      <c r="C169" s="18">
        <f t="shared" si="12"/>
        <v>8.5999999999185093</v>
      </c>
      <c r="D169" s="19" t="str">
        <f t="shared" si="13"/>
        <v>Compliant</v>
      </c>
      <c r="E169" s="7">
        <f t="shared" si="14"/>
        <v>8</v>
      </c>
      <c r="F169" s="8">
        <f t="shared" si="15"/>
        <v>36</v>
      </c>
      <c r="G169" s="9">
        <f t="shared" si="16"/>
        <v>0</v>
      </c>
      <c r="H169" s="10" t="str">
        <f t="shared" si="17"/>
        <v/>
      </c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" thickBot="1" x14ac:dyDescent="0.35">
      <c r="A170" s="5">
        <v>43814.272916666669</v>
      </c>
      <c r="B170" s="6">
        <v>43814.640277777777</v>
      </c>
      <c r="C170" s="18">
        <f t="shared" si="12"/>
        <v>8.816666666592937</v>
      </c>
      <c r="D170" s="19" t="str">
        <f t="shared" si="13"/>
        <v>Compliant</v>
      </c>
      <c r="E170" s="7">
        <f t="shared" si="14"/>
        <v>8</v>
      </c>
      <c r="F170" s="8">
        <f t="shared" si="15"/>
        <v>49</v>
      </c>
      <c r="G170" s="9">
        <f t="shared" si="16"/>
        <v>0</v>
      </c>
      <c r="H170" s="10" t="str">
        <f t="shared" si="17"/>
        <v/>
      </c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" thickBot="1" x14ac:dyDescent="0.35">
      <c r="A171" s="5">
        <v>44973.286111111112</v>
      </c>
      <c r="B171" s="6">
        <v>44973.621527777781</v>
      </c>
      <c r="C171" s="18">
        <f t="shared" si="12"/>
        <v>8.0500000000465661</v>
      </c>
      <c r="D171" s="19" t="str">
        <f t="shared" si="13"/>
        <v>Non-compliant</v>
      </c>
      <c r="E171" s="7">
        <f t="shared" si="14"/>
        <v>8</v>
      </c>
      <c r="F171" s="8">
        <f t="shared" si="15"/>
        <v>3</v>
      </c>
      <c r="G171" s="9">
        <f t="shared" si="16"/>
        <v>26.999999997206032</v>
      </c>
      <c r="H171" s="10" t="str">
        <f t="shared" si="17"/>
        <v>On 16-02-2023, you worked 8 hours and 3 minutes, which is 26 minutes less than the agreed working time. Please review the discrepancy.</v>
      </c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" thickBot="1" x14ac:dyDescent="0.35">
      <c r="A172" s="5">
        <v>44091.283333333333</v>
      </c>
      <c r="B172" s="6">
        <v>44091.628472222219</v>
      </c>
      <c r="C172" s="18">
        <f t="shared" si="12"/>
        <v>8.2833333332673647</v>
      </c>
      <c r="D172" s="19" t="str">
        <f t="shared" si="13"/>
        <v>Non-compliant</v>
      </c>
      <c r="E172" s="7">
        <f t="shared" si="14"/>
        <v>8</v>
      </c>
      <c r="F172" s="8">
        <f t="shared" si="15"/>
        <v>17</v>
      </c>
      <c r="G172" s="9">
        <f t="shared" si="16"/>
        <v>13.000000003958121</v>
      </c>
      <c r="H172" s="10" t="str">
        <f t="shared" si="17"/>
        <v>On 17-09-2020, you worked 8 hours and 17 minutes, which is 13 minutes less than the agreed working time. Please review the discrepancy.</v>
      </c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" thickBot="1" x14ac:dyDescent="0.35">
      <c r="A173" s="5">
        <v>43514.28125</v>
      </c>
      <c r="B173" s="6">
        <v>43514.602777777778</v>
      </c>
      <c r="C173" s="18">
        <f t="shared" si="12"/>
        <v>7.7166666666744277</v>
      </c>
      <c r="D173" s="19" t="str">
        <f t="shared" si="13"/>
        <v>Non-compliant</v>
      </c>
      <c r="E173" s="7">
        <f t="shared" si="14"/>
        <v>7</v>
      </c>
      <c r="F173" s="8">
        <f t="shared" si="15"/>
        <v>43</v>
      </c>
      <c r="G173" s="9">
        <f t="shared" si="16"/>
        <v>46.999999999534339</v>
      </c>
      <c r="H173" s="10" t="str">
        <f t="shared" si="17"/>
        <v>On 18-02-2019, you worked 7 hours and 43 minutes, which is 46 minutes less than the agreed working time. Please review the discrepancy.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" thickBot="1" x14ac:dyDescent="0.35">
      <c r="A174" s="5">
        <v>43543.284722222219</v>
      </c>
      <c r="B174" s="6">
        <v>43543.643055555556</v>
      </c>
      <c r="C174" s="18">
        <f t="shared" si="12"/>
        <v>8.6000000000931323</v>
      </c>
      <c r="D174" s="19" t="str">
        <f t="shared" si="13"/>
        <v>Compliant</v>
      </c>
      <c r="E174" s="7">
        <f t="shared" si="14"/>
        <v>8</v>
      </c>
      <c r="F174" s="8">
        <f t="shared" si="15"/>
        <v>36</v>
      </c>
      <c r="G174" s="9">
        <f t="shared" si="16"/>
        <v>0</v>
      </c>
      <c r="H174" s="10" t="str">
        <f t="shared" si="17"/>
        <v/>
      </c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" thickBot="1" x14ac:dyDescent="0.35">
      <c r="A175" s="5">
        <v>43791.288194444445</v>
      </c>
      <c r="B175" s="6">
        <v>43791.634027777778</v>
      </c>
      <c r="C175" s="18">
        <f t="shared" si="12"/>
        <v>8.2999999999883585</v>
      </c>
      <c r="D175" s="19" t="str">
        <f t="shared" si="13"/>
        <v>Non-compliant</v>
      </c>
      <c r="E175" s="7">
        <f t="shared" si="14"/>
        <v>8</v>
      </c>
      <c r="F175" s="8">
        <f t="shared" si="15"/>
        <v>18</v>
      </c>
      <c r="G175" s="9">
        <f t="shared" si="16"/>
        <v>12.000000000698492</v>
      </c>
      <c r="H175" s="10" t="str">
        <f t="shared" si="17"/>
        <v>On 22-11-2019, you worked 8 hours and 18 minutes, which is 12 minutes less than the agreed working time. Please review the discrepancy.</v>
      </c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" thickBot="1" x14ac:dyDescent="0.35">
      <c r="A176" s="5">
        <v>44431.290277777778</v>
      </c>
      <c r="B176" s="6">
        <v>44431.605555555558</v>
      </c>
      <c r="C176" s="18">
        <f t="shared" si="12"/>
        <v>7.5666666667093523</v>
      </c>
      <c r="D176" s="19" t="str">
        <f t="shared" si="13"/>
        <v>Non-compliant</v>
      </c>
      <c r="E176" s="7">
        <f t="shared" si="14"/>
        <v>7</v>
      </c>
      <c r="F176" s="8">
        <f t="shared" si="15"/>
        <v>34</v>
      </c>
      <c r="G176" s="9">
        <f t="shared" si="16"/>
        <v>55.999999997438863</v>
      </c>
      <c r="H176" s="10" t="str">
        <f t="shared" si="17"/>
        <v>On 23-08-2021, you worked 7 hours and 34 minutes, which is 55 minutes less than the agreed working time. Please review the discrepancy.</v>
      </c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" thickBot="1" x14ac:dyDescent="0.35">
      <c r="A177" s="5">
        <v>43766.299305555556</v>
      </c>
      <c r="B177" s="6">
        <v>43766.671527777777</v>
      </c>
      <c r="C177" s="18">
        <f t="shared" si="12"/>
        <v>8.9333333332906477</v>
      </c>
      <c r="D177" s="19" t="str">
        <f t="shared" si="13"/>
        <v>Compliant</v>
      </c>
      <c r="E177" s="7">
        <f t="shared" si="14"/>
        <v>8</v>
      </c>
      <c r="F177" s="8">
        <f t="shared" si="15"/>
        <v>56</v>
      </c>
      <c r="G177" s="9">
        <f t="shared" si="16"/>
        <v>0</v>
      </c>
      <c r="H177" s="10" t="str">
        <f t="shared" si="17"/>
        <v/>
      </c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" thickBot="1" x14ac:dyDescent="0.35">
      <c r="A178" s="5">
        <v>45227.275694444441</v>
      </c>
      <c r="B178" s="6">
        <v>45227.665972222225</v>
      </c>
      <c r="C178" s="18">
        <f t="shared" si="12"/>
        <v>9.3666666668141261</v>
      </c>
      <c r="D178" s="19" t="str">
        <f t="shared" si="13"/>
        <v>Compliant</v>
      </c>
      <c r="E178" s="7">
        <f t="shared" si="14"/>
        <v>9</v>
      </c>
      <c r="F178" s="8">
        <f t="shared" si="15"/>
        <v>22</v>
      </c>
      <c r="G178" s="9">
        <f t="shared" si="16"/>
        <v>0</v>
      </c>
      <c r="H178" s="10" t="str">
        <f t="shared" si="17"/>
        <v/>
      </c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" thickBot="1" x14ac:dyDescent="0.35">
      <c r="A179" s="5">
        <v>43949.275000000001</v>
      </c>
      <c r="B179" s="6">
        <v>43949.604166666664</v>
      </c>
      <c r="C179" s="18">
        <f t="shared" si="12"/>
        <v>7.8999999999068677</v>
      </c>
      <c r="D179" s="19" t="str">
        <f t="shared" si="13"/>
        <v>Non-compliant</v>
      </c>
      <c r="E179" s="7">
        <f t="shared" si="14"/>
        <v>7</v>
      </c>
      <c r="F179" s="8">
        <f t="shared" si="15"/>
        <v>54</v>
      </c>
      <c r="G179" s="9">
        <f t="shared" si="16"/>
        <v>36.000000005587935</v>
      </c>
      <c r="H179" s="10" t="str">
        <f t="shared" si="17"/>
        <v>On 28-04-2020, you worked 7 hours and 54 minutes, which is 36 minutes less than the agreed working time. Please review the discrepancy.</v>
      </c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" thickBot="1" x14ac:dyDescent="0.35">
      <c r="A180" s="5">
        <v>43832.295138888891</v>
      </c>
      <c r="B180" s="6">
        <v>43832.638194444444</v>
      </c>
      <c r="C180" s="18">
        <f t="shared" si="12"/>
        <v>8.2333333332790062</v>
      </c>
      <c r="D180" s="19" t="str">
        <f t="shared" si="13"/>
        <v>Non-compliant</v>
      </c>
      <c r="E180" s="7">
        <f t="shared" si="14"/>
        <v>8</v>
      </c>
      <c r="F180" s="8">
        <f t="shared" si="15"/>
        <v>14</v>
      </c>
      <c r="G180" s="9">
        <f t="shared" si="16"/>
        <v>16.000000003259629</v>
      </c>
      <c r="H180" s="10" t="str">
        <f t="shared" si="17"/>
        <v>On 02-01-2020, you worked 8 hours and 14 minutes, which is 16 minutes less than the agreed working time. Please review the discrepancy.</v>
      </c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" thickBot="1" x14ac:dyDescent="0.35">
      <c r="A181" s="5">
        <v>44962.275000000001</v>
      </c>
      <c r="B181" s="6">
        <v>44962.661111111112</v>
      </c>
      <c r="C181" s="18">
        <f t="shared" si="12"/>
        <v>9.2666666666627862</v>
      </c>
      <c r="D181" s="19" t="str">
        <f t="shared" si="13"/>
        <v>Compliant</v>
      </c>
      <c r="E181" s="7">
        <f t="shared" si="14"/>
        <v>9</v>
      </c>
      <c r="F181" s="8">
        <f t="shared" si="15"/>
        <v>16</v>
      </c>
      <c r="G181" s="9">
        <f t="shared" si="16"/>
        <v>0</v>
      </c>
      <c r="H181" s="10" t="str">
        <f t="shared" si="17"/>
        <v/>
      </c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" thickBot="1" x14ac:dyDescent="0.35">
      <c r="A182" s="5">
        <v>43503.293749999997</v>
      </c>
      <c r="B182" s="6">
        <v>43503.632638888892</v>
      </c>
      <c r="C182" s="18">
        <f t="shared" si="12"/>
        <v>8.1333333334769122</v>
      </c>
      <c r="D182" s="19" t="str">
        <f t="shared" si="13"/>
        <v>Non-compliant</v>
      </c>
      <c r="E182" s="7">
        <f t="shared" si="14"/>
        <v>8</v>
      </c>
      <c r="F182" s="8">
        <f t="shared" si="15"/>
        <v>8</v>
      </c>
      <c r="G182" s="9">
        <f t="shared" si="16"/>
        <v>21.999999991385266</v>
      </c>
      <c r="H182" s="10" t="str">
        <f t="shared" si="17"/>
        <v>On 07-02-2019, you worked 8 hours and 8 minutes, which is 21 minutes less than the agreed working time. Please review the discrepancy.</v>
      </c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" thickBot="1" x14ac:dyDescent="0.35">
      <c r="A183" s="5">
        <v>44842.288888888892</v>
      </c>
      <c r="B183" s="6">
        <v>44842.621527777781</v>
      </c>
      <c r="C183" s="18">
        <f t="shared" si="12"/>
        <v>7.9833333333372138</v>
      </c>
      <c r="D183" s="19" t="str">
        <f t="shared" si="13"/>
        <v>Non-compliant</v>
      </c>
      <c r="E183" s="7">
        <f t="shared" si="14"/>
        <v>7</v>
      </c>
      <c r="F183" s="8">
        <f t="shared" si="15"/>
        <v>59</v>
      </c>
      <c r="G183" s="9">
        <f t="shared" si="16"/>
        <v>30.999999999767169</v>
      </c>
      <c r="H183" s="10" t="str">
        <f t="shared" si="17"/>
        <v>On 08-10-2022, you worked 7 hours and 59 minutes, which is 30 minutes less than the agreed working time. Please review the discrepancy.</v>
      </c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" thickBot="1" x14ac:dyDescent="0.35">
      <c r="A184" s="5">
        <v>44994.290972222225</v>
      </c>
      <c r="B184" s="6">
        <v>44994.607638888891</v>
      </c>
      <c r="C184" s="18">
        <f t="shared" si="12"/>
        <v>7.5999999999767169</v>
      </c>
      <c r="D184" s="19" t="str">
        <f t="shared" si="13"/>
        <v>Non-compliant</v>
      </c>
      <c r="E184" s="7">
        <f t="shared" si="14"/>
        <v>7</v>
      </c>
      <c r="F184" s="8">
        <f t="shared" si="15"/>
        <v>36</v>
      </c>
      <c r="G184" s="9">
        <f t="shared" si="16"/>
        <v>54.000000001396984</v>
      </c>
      <c r="H184" s="10" t="str">
        <f t="shared" si="17"/>
        <v>On 09-03-2023, you worked 7 hours and 36 minutes, which is 54 minutes less than the agreed working time. Please review the discrepancy.</v>
      </c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" thickBot="1" x14ac:dyDescent="0.35">
      <c r="A185" s="5">
        <v>45211.275000000001</v>
      </c>
      <c r="B185" s="6">
        <v>45211.594444444447</v>
      </c>
      <c r="C185" s="18">
        <f t="shared" si="12"/>
        <v>7.6666666666860692</v>
      </c>
      <c r="D185" s="19" t="str">
        <f t="shared" si="13"/>
        <v>Non-compliant</v>
      </c>
      <c r="E185" s="7">
        <f t="shared" si="14"/>
        <v>7</v>
      </c>
      <c r="F185" s="8">
        <f t="shared" si="15"/>
        <v>40</v>
      </c>
      <c r="G185" s="9">
        <f t="shared" si="16"/>
        <v>49.999999998835847</v>
      </c>
      <c r="H185" s="10" t="str">
        <f t="shared" si="17"/>
        <v>On 12-10-2023, you worked 7 hours and 40 minutes, which is 49 minutes less than the agreed working time. Please review the discrepancy.</v>
      </c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" thickBot="1" x14ac:dyDescent="0.35">
      <c r="A186" s="5">
        <v>45243.265277777777</v>
      </c>
      <c r="B186" s="6">
        <v>45243.650694444441</v>
      </c>
      <c r="C186" s="18">
        <f t="shared" si="12"/>
        <v>9.2499999999417923</v>
      </c>
      <c r="D186" s="19" t="str">
        <f t="shared" si="13"/>
        <v>Compliant</v>
      </c>
      <c r="E186" s="7">
        <f t="shared" si="14"/>
        <v>9</v>
      </c>
      <c r="F186" s="8">
        <f t="shared" si="15"/>
        <v>15</v>
      </c>
      <c r="G186" s="9">
        <f t="shared" si="16"/>
        <v>0</v>
      </c>
      <c r="H186" s="10" t="str">
        <f t="shared" si="17"/>
        <v/>
      </c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" thickBot="1" x14ac:dyDescent="0.35">
      <c r="A187" s="5">
        <v>44606.28125</v>
      </c>
      <c r="B187" s="6">
        <v>44606.611111111109</v>
      </c>
      <c r="C187" s="18">
        <f t="shared" si="12"/>
        <v>7.9166666666278616</v>
      </c>
      <c r="D187" s="19" t="str">
        <f t="shared" si="13"/>
        <v>Non-compliant</v>
      </c>
      <c r="E187" s="7">
        <f t="shared" si="14"/>
        <v>7</v>
      </c>
      <c r="F187" s="8">
        <f t="shared" si="15"/>
        <v>55</v>
      </c>
      <c r="G187" s="9">
        <f t="shared" si="16"/>
        <v>35.000000002328306</v>
      </c>
      <c r="H187" s="10" t="str">
        <f t="shared" si="17"/>
        <v>On 14-02-2022, you worked 7 hours and 55 minutes, which is 35 minutes less than the agreed working time. Please review the discrepancy.</v>
      </c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" thickBot="1" x14ac:dyDescent="0.35">
      <c r="A188" s="5">
        <v>43539.279861111114</v>
      </c>
      <c r="B188" s="6">
        <v>43539.624305555553</v>
      </c>
      <c r="C188" s="18">
        <f t="shared" si="12"/>
        <v>8.2666666665463708</v>
      </c>
      <c r="D188" s="19" t="str">
        <f t="shared" si="13"/>
        <v>Non-compliant</v>
      </c>
      <c r="E188" s="7">
        <f t="shared" si="14"/>
        <v>8</v>
      </c>
      <c r="F188" s="8">
        <f t="shared" si="15"/>
        <v>16</v>
      </c>
      <c r="G188" s="9">
        <f t="shared" si="16"/>
        <v>14.00000000721775</v>
      </c>
      <c r="H188" s="10" t="str">
        <f t="shared" si="17"/>
        <v>On 15-03-2019, you worked 8 hours and 16 minutes, which is 14 minutes less than the agreed working time. Please review the discrepancy.</v>
      </c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" thickBot="1" x14ac:dyDescent="0.35">
      <c r="A189" s="5">
        <v>43662.288194444445</v>
      </c>
      <c r="B189" s="6">
        <v>43662.635416666664</v>
      </c>
      <c r="C189" s="18">
        <f t="shared" si="12"/>
        <v>8.3333333332557231</v>
      </c>
      <c r="D189" s="19" t="str">
        <f t="shared" si="13"/>
        <v>Non-compliant</v>
      </c>
      <c r="E189" s="7">
        <f t="shared" si="14"/>
        <v>8</v>
      </c>
      <c r="F189" s="8">
        <f t="shared" si="15"/>
        <v>20</v>
      </c>
      <c r="G189" s="9">
        <f t="shared" si="16"/>
        <v>10.000000004656613</v>
      </c>
      <c r="H189" s="10" t="str">
        <f t="shared" si="17"/>
        <v>On 16-07-2019, you worked 8 hours and 20 minutes, which is 10 minutes less than the agreed working time. Please review the discrepancy.</v>
      </c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" thickBot="1" x14ac:dyDescent="0.35">
      <c r="A190" s="5">
        <v>44580.277777777781</v>
      </c>
      <c r="B190" s="6">
        <v>44580.652777777781</v>
      </c>
      <c r="C190" s="18">
        <f t="shared" si="12"/>
        <v>9</v>
      </c>
      <c r="D190" s="19" t="str">
        <f t="shared" si="13"/>
        <v>Compliant</v>
      </c>
      <c r="E190" s="7">
        <f t="shared" si="14"/>
        <v>9</v>
      </c>
      <c r="F190" s="8">
        <f t="shared" si="15"/>
        <v>0</v>
      </c>
      <c r="G190" s="9">
        <f t="shared" si="16"/>
        <v>0</v>
      </c>
      <c r="H190" s="10" t="str">
        <f t="shared" si="17"/>
        <v/>
      </c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" thickBot="1" x14ac:dyDescent="0.35">
      <c r="A191" s="5">
        <v>44367.272222222222</v>
      </c>
      <c r="B191" s="6">
        <v>44367.651388888888</v>
      </c>
      <c r="C191" s="18">
        <f t="shared" si="12"/>
        <v>9.0999999999767169</v>
      </c>
      <c r="D191" s="19" t="str">
        <f t="shared" si="13"/>
        <v>Compliant</v>
      </c>
      <c r="E191" s="7">
        <f t="shared" si="14"/>
        <v>9</v>
      </c>
      <c r="F191" s="8">
        <f t="shared" si="15"/>
        <v>6</v>
      </c>
      <c r="G191" s="9">
        <f t="shared" si="16"/>
        <v>0</v>
      </c>
      <c r="H191" s="10" t="str">
        <f t="shared" si="17"/>
        <v/>
      </c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" thickBot="1" x14ac:dyDescent="0.35">
      <c r="A192" s="5">
        <v>44825.284722222219</v>
      </c>
      <c r="B192" s="6">
        <v>44825.642361111109</v>
      </c>
      <c r="C192" s="18">
        <f t="shared" si="12"/>
        <v>8.5833333333721384</v>
      </c>
      <c r="D192" s="19" t="str">
        <f t="shared" si="13"/>
        <v>Compliant</v>
      </c>
      <c r="E192" s="7">
        <f t="shared" si="14"/>
        <v>8</v>
      </c>
      <c r="F192" s="8">
        <f t="shared" si="15"/>
        <v>35</v>
      </c>
      <c r="G192" s="9">
        <f t="shared" si="16"/>
        <v>0</v>
      </c>
      <c r="H192" s="10" t="str">
        <f t="shared" si="17"/>
        <v/>
      </c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" thickBot="1" x14ac:dyDescent="0.35">
      <c r="A193" s="5">
        <v>44034.293749999997</v>
      </c>
      <c r="B193" s="6">
        <v>44034.613888888889</v>
      </c>
      <c r="C193" s="18">
        <f t="shared" si="12"/>
        <v>7.683333333407063</v>
      </c>
      <c r="D193" s="19" t="str">
        <f t="shared" si="13"/>
        <v>Non-compliant</v>
      </c>
      <c r="E193" s="7">
        <f t="shared" si="14"/>
        <v>7</v>
      </c>
      <c r="F193" s="8">
        <f t="shared" si="15"/>
        <v>41</v>
      </c>
      <c r="G193" s="9">
        <f t="shared" si="16"/>
        <v>48.999999995576218</v>
      </c>
      <c r="H193" s="10" t="str">
        <f t="shared" si="17"/>
        <v>On 22-07-2020, you worked 7 hours and 41 minutes, which is 48 minutes less than the agreed working time. Please review the discrepancy.</v>
      </c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" thickBot="1" x14ac:dyDescent="0.35">
      <c r="A194" s="5">
        <v>44735.29791666667</v>
      </c>
      <c r="B194" s="6">
        <v>44735.67291666667</v>
      </c>
      <c r="C194" s="18">
        <f t="shared" si="12"/>
        <v>9</v>
      </c>
      <c r="D194" s="19" t="str">
        <f t="shared" si="13"/>
        <v>Compliant</v>
      </c>
      <c r="E194" s="7">
        <f t="shared" si="14"/>
        <v>9</v>
      </c>
      <c r="F194" s="8">
        <f t="shared" si="15"/>
        <v>0</v>
      </c>
      <c r="G194" s="9">
        <f t="shared" si="16"/>
        <v>0</v>
      </c>
      <c r="H194" s="10" t="str">
        <f t="shared" si="17"/>
        <v/>
      </c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" thickBot="1" x14ac:dyDescent="0.35">
      <c r="A195" s="5">
        <v>45256.275000000001</v>
      </c>
      <c r="B195" s="6">
        <v>45256.597916666666</v>
      </c>
      <c r="C195" s="18">
        <f t="shared" si="12"/>
        <v>7.7499999999417923</v>
      </c>
      <c r="D195" s="19" t="str">
        <f t="shared" si="13"/>
        <v>Non-compliant</v>
      </c>
      <c r="E195" s="7">
        <f t="shared" si="14"/>
        <v>7</v>
      </c>
      <c r="F195" s="8">
        <f t="shared" si="15"/>
        <v>45</v>
      </c>
      <c r="G195" s="9">
        <f t="shared" si="16"/>
        <v>45.00000000349246</v>
      </c>
      <c r="H195" s="10" t="str">
        <f t="shared" si="17"/>
        <v>On 26-11-2023, you worked 7 hours and 45 minutes, which is 45 minutes less than the agreed working time. Please review the discrepancy.</v>
      </c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" thickBot="1" x14ac:dyDescent="0.35">
      <c r="A196" s="5">
        <v>44557.275000000001</v>
      </c>
      <c r="B196" s="6">
        <v>44557.656944444447</v>
      </c>
      <c r="C196" s="18">
        <f t="shared" si="12"/>
        <v>9.1666666666860692</v>
      </c>
      <c r="D196" s="19" t="str">
        <f t="shared" si="13"/>
        <v>Compliant</v>
      </c>
      <c r="E196" s="7">
        <f t="shared" si="14"/>
        <v>9</v>
      </c>
      <c r="F196" s="8">
        <f t="shared" si="15"/>
        <v>10</v>
      </c>
      <c r="G196" s="9">
        <f t="shared" si="16"/>
        <v>0</v>
      </c>
      <c r="H196" s="10" t="str">
        <f t="shared" si="17"/>
        <v/>
      </c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" thickBot="1" x14ac:dyDescent="0.35">
      <c r="A197" s="5">
        <v>45135.290277777778</v>
      </c>
      <c r="B197" s="6">
        <v>45135.613194444442</v>
      </c>
      <c r="C197" s="18">
        <f t="shared" si="12"/>
        <v>7.7499999999417923</v>
      </c>
      <c r="D197" s="19" t="str">
        <f t="shared" si="13"/>
        <v>Non-compliant</v>
      </c>
      <c r="E197" s="7">
        <f t="shared" si="14"/>
        <v>7</v>
      </c>
      <c r="F197" s="8">
        <f t="shared" si="15"/>
        <v>45</v>
      </c>
      <c r="G197" s="9">
        <f t="shared" si="16"/>
        <v>45.00000000349246</v>
      </c>
      <c r="H197" s="10" t="str">
        <f t="shared" si="17"/>
        <v>On 28-07-2023, you worked 7 hours and 45 minutes, which is 45 minutes less than the agreed working time. Please review the discrepancy.</v>
      </c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" thickBot="1" x14ac:dyDescent="0.35">
      <c r="A198" s="5">
        <v>44497.29583333333</v>
      </c>
      <c r="B198" s="6">
        <v>44497.688888888886</v>
      </c>
      <c r="C198" s="18">
        <f t="shared" si="12"/>
        <v>9.4333333333488554</v>
      </c>
      <c r="D198" s="19" t="str">
        <f t="shared" si="13"/>
        <v>Compliant</v>
      </c>
      <c r="E198" s="7">
        <f t="shared" si="14"/>
        <v>9</v>
      </c>
      <c r="F198" s="8">
        <f t="shared" si="15"/>
        <v>26</v>
      </c>
      <c r="G198" s="9">
        <f t="shared" si="16"/>
        <v>0</v>
      </c>
      <c r="H198" s="10" t="str">
        <f t="shared" si="17"/>
        <v/>
      </c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" thickBot="1" x14ac:dyDescent="0.35">
      <c r="A199" s="5">
        <v>45105.279861111114</v>
      </c>
      <c r="B199" s="6">
        <v>45105.61041666667</v>
      </c>
      <c r="C199" s="18">
        <f t="shared" si="12"/>
        <v>7.9333333333488554</v>
      </c>
      <c r="D199" s="19" t="str">
        <f t="shared" si="13"/>
        <v>Non-compliant</v>
      </c>
      <c r="E199" s="7">
        <f t="shared" si="14"/>
        <v>7</v>
      </c>
      <c r="F199" s="8">
        <f t="shared" si="15"/>
        <v>56</v>
      </c>
      <c r="G199" s="9">
        <f t="shared" si="16"/>
        <v>33.999999999068677</v>
      </c>
      <c r="H199" s="10" t="str">
        <f t="shared" si="17"/>
        <v>On 28-06-2023, you worked 7 hours and 56 minutes, which is 33 minutes less than the agreed working time. Please review the discrepancy.</v>
      </c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" thickBot="1" x14ac:dyDescent="0.35">
      <c r="A200" s="5">
        <v>44349.283333333333</v>
      </c>
      <c r="B200" s="6">
        <v>44349.674305555556</v>
      </c>
      <c r="C200" s="18">
        <f t="shared" ref="C200:C204" si="18">(B200-A200)*24</f>
        <v>9.3833333333604969</v>
      </c>
      <c r="D200" s="19" t="str">
        <f t="shared" ref="D200:D204" si="19">IF(C200&gt;=8.4,"Compliant","Non-compliant")</f>
        <v>Compliant</v>
      </c>
      <c r="E200" s="7">
        <f t="shared" ref="E200:E204" si="20">INT(C200)</f>
        <v>9</v>
      </c>
      <c r="F200" s="8">
        <f t="shared" ref="F200:F204" si="21">ROUND((C200-E200)*60,0)</f>
        <v>23</v>
      </c>
      <c r="G200" s="9">
        <f t="shared" ref="G200:G204" si="22">IF(D200="Non-compliant",($B$4-C200)*60,0)</f>
        <v>0</v>
      </c>
      <c r="H200" s="10" t="str">
        <f t="shared" ref="H200:H204" si="23">IF(D200="Non-compliant","On "&amp;TEXT(A200,"dd-mm-yyyy")&amp;", you worked "&amp;E200&amp;" hours and "&amp;F200&amp;" minutes, which is "&amp;INT(G200)&amp;" minutes less than the agreed working time. Please review the discrepancy.","")</f>
        <v/>
      </c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" thickBot="1" x14ac:dyDescent="0.35">
      <c r="A201" s="5">
        <v>43985.293055555558</v>
      </c>
      <c r="B201" s="6">
        <v>43985.612500000003</v>
      </c>
      <c r="C201" s="18">
        <f t="shared" si="18"/>
        <v>7.6666666666860692</v>
      </c>
      <c r="D201" s="19" t="str">
        <f t="shared" si="19"/>
        <v>Non-compliant</v>
      </c>
      <c r="E201" s="7">
        <f t="shared" si="20"/>
        <v>7</v>
      </c>
      <c r="F201" s="8">
        <f t="shared" si="21"/>
        <v>40</v>
      </c>
      <c r="G201" s="9">
        <f t="shared" si="22"/>
        <v>49.999999998835847</v>
      </c>
      <c r="H201" s="10" t="str">
        <f t="shared" si="23"/>
        <v>On 03-06-2020, you worked 7 hours and 40 minutes, which is 49 minutes less than the agreed working time. Please review the discrepancy.</v>
      </c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" thickBot="1" x14ac:dyDescent="0.35">
      <c r="A202" s="5">
        <v>43834.286111111112</v>
      </c>
      <c r="B202" s="6">
        <v>43834.65</v>
      </c>
      <c r="C202" s="18">
        <f t="shared" si="18"/>
        <v>8.7333333333372138</v>
      </c>
      <c r="D202" s="19" t="str">
        <f t="shared" si="19"/>
        <v>Compliant</v>
      </c>
      <c r="E202" s="7">
        <f t="shared" si="20"/>
        <v>8</v>
      </c>
      <c r="F202" s="8">
        <f t="shared" si="21"/>
        <v>44</v>
      </c>
      <c r="G202" s="9">
        <f t="shared" si="22"/>
        <v>0</v>
      </c>
      <c r="H202" s="10" t="str">
        <f t="shared" si="23"/>
        <v/>
      </c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" thickBot="1" x14ac:dyDescent="0.35">
      <c r="A203" s="5">
        <v>44778.291666666664</v>
      </c>
      <c r="B203" s="6">
        <v>44778.647916666669</v>
      </c>
      <c r="C203" s="18">
        <f t="shared" si="18"/>
        <v>8.5500000001047738</v>
      </c>
      <c r="D203" s="19" t="str">
        <f t="shared" si="19"/>
        <v>Compliant</v>
      </c>
      <c r="E203" s="7">
        <f t="shared" si="20"/>
        <v>8</v>
      </c>
      <c r="F203" s="8">
        <f t="shared" si="21"/>
        <v>33</v>
      </c>
      <c r="G203" s="9">
        <f t="shared" si="22"/>
        <v>0</v>
      </c>
      <c r="H203" s="10" t="str">
        <f t="shared" si="23"/>
        <v/>
      </c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4" x14ac:dyDescent="0.3">
      <c r="A204" s="11">
        <v>43744.277083333334</v>
      </c>
      <c r="B204" s="12">
        <v>43744.670138888891</v>
      </c>
      <c r="C204" s="18">
        <f t="shared" si="18"/>
        <v>9.4333333333488554</v>
      </c>
      <c r="D204" s="19" t="str">
        <f t="shared" si="19"/>
        <v>Compliant</v>
      </c>
      <c r="E204" s="13">
        <f t="shared" si="20"/>
        <v>9</v>
      </c>
      <c r="F204" s="14">
        <f t="shared" si="21"/>
        <v>26</v>
      </c>
      <c r="G204" s="15">
        <f t="shared" si="22"/>
        <v>0</v>
      </c>
      <c r="H204" s="10" t="str">
        <f t="shared" si="23"/>
        <v/>
      </c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4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4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4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4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4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4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4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4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4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4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4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4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4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4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4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4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4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4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4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4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4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4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4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4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4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4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4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4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4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4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4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4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4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4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4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4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4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4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4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4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4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4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4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4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4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4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4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4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4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4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4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4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4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4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4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4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4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4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4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4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4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4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4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4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4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4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4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4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4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4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4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4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4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4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4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4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4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4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4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4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4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4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4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4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4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4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4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4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4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4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4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4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4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4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4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4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4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4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4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4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4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4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4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4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4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4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4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4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4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4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4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4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4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4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4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4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4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4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4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4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4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4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4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4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4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4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4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4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4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4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4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4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4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4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4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4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4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4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4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4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4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4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4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4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4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4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4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4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4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4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4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4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4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4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4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4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4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4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4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4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4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4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4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4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4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4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4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4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4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4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4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4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4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4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4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4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4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4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4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4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4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4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4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4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4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4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4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4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4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4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4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4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4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4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4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4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4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4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4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4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4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4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4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4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4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4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4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4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4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4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4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4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4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4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4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4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4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4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4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4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4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4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4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4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4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4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4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4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4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4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4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4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4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4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4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4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4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4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4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4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4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4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4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4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4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4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4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4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4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4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4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4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4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4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4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4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4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4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4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4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4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4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4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4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4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4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4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4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4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4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4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4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4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4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4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4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4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4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4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4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4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4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4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4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4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4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4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4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4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4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4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4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4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4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4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4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4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4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4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4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4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4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4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4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4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4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4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4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4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4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4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4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4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4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4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4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4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4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4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4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4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4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4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4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4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4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4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4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4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4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4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4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4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4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4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4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4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4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4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4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4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4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4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4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4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4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4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4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4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4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4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4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4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4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4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4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4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4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4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4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4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4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4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4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4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4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4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4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4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4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4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4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4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4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4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4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4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4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4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4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4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4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4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4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4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4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4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4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4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4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4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4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4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4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4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4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4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4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4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4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4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4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4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4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4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4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4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4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4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4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4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4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4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4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4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4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4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4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4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4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4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4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4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4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4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4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4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4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4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4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4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4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4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4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4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4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4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4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4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4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4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4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4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4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4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4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4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4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4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4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4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4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4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4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4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4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4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4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4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4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4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4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4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4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4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4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4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4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4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4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4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4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4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4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4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4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4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4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4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4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4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4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4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4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4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4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4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4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4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4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4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4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4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4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4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4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4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4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4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4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4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4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4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4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4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4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4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4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4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4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4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4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4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4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4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4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4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4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4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4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4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4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4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4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4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4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4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4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4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4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4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4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4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4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4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4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4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4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4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4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4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4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4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4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4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4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4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4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4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4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4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4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4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4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4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4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4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4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4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4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4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4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4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4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4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4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4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4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4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4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4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4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4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4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4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4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4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4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4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4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4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4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4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4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4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4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4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4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4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4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4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4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4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4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4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4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4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4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4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4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4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4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4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4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4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4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4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4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4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4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4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4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4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4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4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4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4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4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4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4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4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4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4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4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4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4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4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4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4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4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4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4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4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4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4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4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4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4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4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4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4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4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4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4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4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4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4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4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4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4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4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4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4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4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4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4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4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4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4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4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4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4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4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4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4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4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4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4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4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4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4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4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4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4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4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4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4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4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4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4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4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4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4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4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4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4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4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4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4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4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4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4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4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4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4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4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4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4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4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4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4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4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4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4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4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4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4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4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4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4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4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4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4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4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4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4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4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4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4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4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4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4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4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4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4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4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4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4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4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4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4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4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4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4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4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4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4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4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4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4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4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4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4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4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4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4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4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4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4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4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4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4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4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4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4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4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4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4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4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4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4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4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4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4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4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4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4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4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4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4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4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4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4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4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4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4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4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4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4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4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4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4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4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4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4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4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4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4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4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4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4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4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4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4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4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4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BA893DBE-3CF2-4AC7-A954-3109E3887AAE}">
            <xm:f>NOT(ISERROR(SEARCH($D$9,D7)))</xm:f>
            <xm:f>$D$9</xm:f>
            <x14:dxf>
              <fill>
                <patternFill patternType="solid">
                  <bgColor rgb="FFFF0000"/>
                </patternFill>
              </fill>
            </x14:dxf>
          </x14:cfRule>
          <xm:sqref>D7:D204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Shashi 's</dc:creator>
  <cp:lastModifiedBy>Shashi 's</cp:lastModifiedBy>
  <dcterms:created xsi:type="dcterms:W3CDTF">2024-10-15T11:44:15Z</dcterms:created>
  <dcterms:modified xsi:type="dcterms:W3CDTF">2024-10-19T11:29:01Z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e44a29c7-6083-4765-932c-0697484f6bcb</vt:lpwstr>
  </property>
</Properties>
</file>