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https://d.docs.live.net/808a600f7622fb9a/Desktop/Data Analytics/Excel/"/>
    </mc:Choice>
  </mc:AlternateContent>
  <xr:revisionPtr revIDLastSave="694" documentId="8_{B1B5E1D5-FD30-496B-AE03-B28ECC012FE5}" xr6:coauthVersionLast="47" xr6:coauthVersionMax="47" xr10:uidLastSave="{5B31AD6B-C1B3-44C9-8073-6278AA17F07A}"/>
  <bookViews>
    <workbookView xWindow="-108" yWindow="-108" windowWidth="23256" windowHeight="13176" xr2:uid="{80B590A0-26F3-4C00-B82F-AB5BC9851E2A}"/>
  </bookViews>
  <sheets>
    <sheet name="DashBoard" sheetId="10" r:id="rId1"/>
    <sheet name="Products" sheetId="9" r:id="rId2"/>
    <sheet name="Salespersons" sheetId="11" r:id="rId3"/>
    <sheet name="Pivot Tables" sheetId="6" r:id="rId4"/>
    <sheet name="Sheet1" sheetId="1" r:id="rId5"/>
    <sheet name="Data" sheetId="8" r:id="rId6"/>
  </sheets>
  <definedNames>
    <definedName name="_xlnm._FilterDatabase" localSheetId="5" hidden="1">Data!$A$1:$G$279</definedName>
    <definedName name="_xlnm._FilterDatabase" localSheetId="4" hidden="1">Sheet1!$A$1:$G$279</definedName>
    <definedName name="_xlcn.WorksheetConnection_DataA1G2791" hidden="1">Data!$A$1:$G$279</definedName>
    <definedName name="Slicer_Place">#N/A</definedName>
    <definedName name="Slicer_Products">#N/A</definedName>
    <definedName name="Slicer_Sales_Persons">#N/A</definedName>
    <definedName name="Timeline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G$27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9" i="8" l="1"/>
  <c r="G278" i="8"/>
  <c r="G277" i="8"/>
  <c r="G276" i="8"/>
  <c r="G275" i="8"/>
  <c r="G274" i="8"/>
  <c r="G273" i="8"/>
  <c r="G272" i="8"/>
  <c r="G271" i="8"/>
  <c r="G270" i="8"/>
  <c r="G269" i="8"/>
  <c r="G268" i="8"/>
  <c r="G267" i="8"/>
  <c r="G266" i="8"/>
  <c r="G265" i="8"/>
  <c r="G264" i="8"/>
  <c r="G263" i="8"/>
  <c r="G262" i="8"/>
  <c r="G261" i="8"/>
  <c r="G260" i="8"/>
  <c r="G259" i="8"/>
  <c r="G258" i="8"/>
  <c r="G257" i="8"/>
  <c r="G256" i="8"/>
  <c r="G255" i="8"/>
  <c r="G254" i="8"/>
  <c r="G253" i="8"/>
  <c r="G252" i="8"/>
  <c r="G251" i="8"/>
  <c r="G250" i="8"/>
  <c r="G249" i="8"/>
  <c r="G248" i="8"/>
  <c r="G247" i="8"/>
  <c r="G246" i="8"/>
  <c r="G245" i="8"/>
  <c r="G244" i="8"/>
  <c r="G243" i="8"/>
  <c r="G242" i="8"/>
  <c r="G241" i="8"/>
  <c r="G240" i="8"/>
  <c r="G239" i="8"/>
  <c r="G238" i="8"/>
  <c r="G237" i="8"/>
  <c r="G236" i="8"/>
  <c r="G235" i="8"/>
  <c r="G234" i="8"/>
  <c r="G233" i="8"/>
  <c r="G232" i="8"/>
  <c r="G231" i="8"/>
  <c r="G230" i="8"/>
  <c r="G229" i="8"/>
  <c r="G228" i="8"/>
  <c r="G227" i="8"/>
  <c r="G226" i="8"/>
  <c r="G225" i="8"/>
  <c r="G224" i="8"/>
  <c r="G223" i="8"/>
  <c r="G222" i="8"/>
  <c r="G221" i="8"/>
  <c r="G220" i="8"/>
  <c r="G219" i="8"/>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 r="I279" i="1"/>
  <c r="H279" i="1"/>
  <c r="G279" i="1"/>
  <c r="I278" i="1"/>
  <c r="H278" i="1"/>
  <c r="G278" i="1"/>
  <c r="I277" i="1"/>
  <c r="H277" i="1"/>
  <c r="G277" i="1"/>
  <c r="I276" i="1"/>
  <c r="H276" i="1"/>
  <c r="G276" i="1"/>
  <c r="I275" i="1"/>
  <c r="H275" i="1"/>
  <c r="G275" i="1"/>
  <c r="I274" i="1"/>
  <c r="H274" i="1"/>
  <c r="G274" i="1"/>
  <c r="I273" i="1"/>
  <c r="H273" i="1"/>
  <c r="G273" i="1"/>
  <c r="I272" i="1"/>
  <c r="H272" i="1"/>
  <c r="G272" i="1"/>
  <c r="I271" i="1"/>
  <c r="H271" i="1"/>
  <c r="G271" i="1"/>
  <c r="I270" i="1"/>
  <c r="H270" i="1"/>
  <c r="G270" i="1"/>
  <c r="I269" i="1"/>
  <c r="H269" i="1"/>
  <c r="G269" i="1"/>
  <c r="I268" i="1"/>
  <c r="H268" i="1"/>
  <c r="G268" i="1"/>
  <c r="I267" i="1"/>
  <c r="H267" i="1"/>
  <c r="G267" i="1"/>
  <c r="I266" i="1"/>
  <c r="H266" i="1"/>
  <c r="G266" i="1"/>
  <c r="I265" i="1"/>
  <c r="H265" i="1"/>
  <c r="G265" i="1"/>
  <c r="I264" i="1"/>
  <c r="H264" i="1"/>
  <c r="G264" i="1"/>
  <c r="I263" i="1"/>
  <c r="H263" i="1"/>
  <c r="G263" i="1"/>
  <c r="I262" i="1"/>
  <c r="H262" i="1"/>
  <c r="G262" i="1"/>
  <c r="I261" i="1"/>
  <c r="H261" i="1"/>
  <c r="G261" i="1"/>
  <c r="I260" i="1"/>
  <c r="H260" i="1"/>
  <c r="G260" i="1"/>
  <c r="I259" i="1"/>
  <c r="H259" i="1"/>
  <c r="G259" i="1"/>
  <c r="I258" i="1"/>
  <c r="H258" i="1"/>
  <c r="G258" i="1"/>
  <c r="I257" i="1"/>
  <c r="H257" i="1"/>
  <c r="G257" i="1"/>
  <c r="I256" i="1"/>
  <c r="H256" i="1"/>
  <c r="G256" i="1"/>
  <c r="I255" i="1"/>
  <c r="H255" i="1"/>
  <c r="G255" i="1"/>
  <c r="I254" i="1"/>
  <c r="H254" i="1"/>
  <c r="G254" i="1"/>
  <c r="I253" i="1"/>
  <c r="H253" i="1"/>
  <c r="G253" i="1"/>
  <c r="I252" i="1"/>
  <c r="H252" i="1"/>
  <c r="G252" i="1"/>
  <c r="I251" i="1"/>
  <c r="H251" i="1"/>
  <c r="G251" i="1"/>
  <c r="I250" i="1"/>
  <c r="H250" i="1"/>
  <c r="G250" i="1"/>
  <c r="I249" i="1"/>
  <c r="H249" i="1"/>
  <c r="G249" i="1"/>
  <c r="I248" i="1"/>
  <c r="H248" i="1"/>
  <c r="G248" i="1"/>
  <c r="I247" i="1"/>
  <c r="H247" i="1"/>
  <c r="G247" i="1"/>
  <c r="I246" i="1"/>
  <c r="H246" i="1"/>
  <c r="G246" i="1"/>
  <c r="I245" i="1"/>
  <c r="H245" i="1"/>
  <c r="G245" i="1"/>
  <c r="I244" i="1"/>
  <c r="H244" i="1"/>
  <c r="G244" i="1"/>
  <c r="I243" i="1"/>
  <c r="H243" i="1"/>
  <c r="G243" i="1"/>
  <c r="I242" i="1"/>
  <c r="H242" i="1"/>
  <c r="G242" i="1"/>
  <c r="I241" i="1"/>
  <c r="H241" i="1"/>
  <c r="G241" i="1"/>
  <c r="I240" i="1"/>
  <c r="H240" i="1"/>
  <c r="G240" i="1"/>
  <c r="I239" i="1"/>
  <c r="H239" i="1"/>
  <c r="G239" i="1"/>
  <c r="I238" i="1"/>
  <c r="H238" i="1"/>
  <c r="G238" i="1"/>
  <c r="I237" i="1"/>
  <c r="H237" i="1"/>
  <c r="G237" i="1"/>
  <c r="I236" i="1"/>
  <c r="H236" i="1"/>
  <c r="G236" i="1"/>
  <c r="I235" i="1"/>
  <c r="H235" i="1"/>
  <c r="G235" i="1"/>
  <c r="I234" i="1"/>
  <c r="H234" i="1"/>
  <c r="G234" i="1"/>
  <c r="I233" i="1"/>
  <c r="H233" i="1"/>
  <c r="G233" i="1"/>
  <c r="I232" i="1"/>
  <c r="H232" i="1"/>
  <c r="G232" i="1"/>
  <c r="I231" i="1"/>
  <c r="H231" i="1"/>
  <c r="G231" i="1"/>
  <c r="I230" i="1"/>
  <c r="H230" i="1"/>
  <c r="G230" i="1"/>
  <c r="I229" i="1"/>
  <c r="H229" i="1"/>
  <c r="G229" i="1"/>
  <c r="I228" i="1"/>
  <c r="H228" i="1"/>
  <c r="G228" i="1"/>
  <c r="I227" i="1"/>
  <c r="H227" i="1"/>
  <c r="G227" i="1"/>
  <c r="I226" i="1"/>
  <c r="H226" i="1"/>
  <c r="G226" i="1"/>
  <c r="I225" i="1"/>
  <c r="H225" i="1"/>
  <c r="G225" i="1"/>
  <c r="I224" i="1"/>
  <c r="H224" i="1"/>
  <c r="G224" i="1"/>
  <c r="I223" i="1"/>
  <c r="H223" i="1"/>
  <c r="G223" i="1"/>
  <c r="I222" i="1"/>
  <c r="H222" i="1"/>
  <c r="G222" i="1"/>
  <c r="I221" i="1"/>
  <c r="H221" i="1"/>
  <c r="G221" i="1"/>
  <c r="I220" i="1"/>
  <c r="H220" i="1"/>
  <c r="G220" i="1"/>
  <c r="I219" i="1"/>
  <c r="H219" i="1"/>
  <c r="G219" i="1"/>
  <c r="I218" i="1"/>
  <c r="H218" i="1"/>
  <c r="G218" i="1"/>
  <c r="I217" i="1"/>
  <c r="H217" i="1"/>
  <c r="G217" i="1"/>
  <c r="I216" i="1"/>
  <c r="H216" i="1"/>
  <c r="G216" i="1"/>
  <c r="I215" i="1"/>
  <c r="H215" i="1"/>
  <c r="G215" i="1"/>
  <c r="I214" i="1"/>
  <c r="H214" i="1"/>
  <c r="G214" i="1"/>
  <c r="I213" i="1"/>
  <c r="H213" i="1"/>
  <c r="G213" i="1"/>
  <c r="I212" i="1"/>
  <c r="H212" i="1"/>
  <c r="G212" i="1"/>
  <c r="I211" i="1"/>
  <c r="H211" i="1"/>
  <c r="G211" i="1"/>
  <c r="I210" i="1"/>
  <c r="H210" i="1"/>
  <c r="G210" i="1"/>
  <c r="I209" i="1"/>
  <c r="H209" i="1"/>
  <c r="G209" i="1"/>
  <c r="I208" i="1"/>
  <c r="H208" i="1"/>
  <c r="G208" i="1"/>
  <c r="I207" i="1"/>
  <c r="H207" i="1"/>
  <c r="G207" i="1"/>
  <c r="I206" i="1"/>
  <c r="H206" i="1"/>
  <c r="G206" i="1"/>
  <c r="I205" i="1"/>
  <c r="H205" i="1"/>
  <c r="G205" i="1"/>
  <c r="I204" i="1"/>
  <c r="H204" i="1"/>
  <c r="G204" i="1"/>
  <c r="I203" i="1"/>
  <c r="H203" i="1"/>
  <c r="G203" i="1"/>
  <c r="I202" i="1"/>
  <c r="H202" i="1"/>
  <c r="G202" i="1"/>
  <c r="I201" i="1"/>
  <c r="H201" i="1"/>
  <c r="G201" i="1"/>
  <c r="I200" i="1"/>
  <c r="H200" i="1"/>
  <c r="G200" i="1"/>
  <c r="I199" i="1"/>
  <c r="H199" i="1"/>
  <c r="G199" i="1"/>
  <c r="I198" i="1"/>
  <c r="H198" i="1"/>
  <c r="G198" i="1"/>
  <c r="I197" i="1"/>
  <c r="H197" i="1"/>
  <c r="G197" i="1"/>
  <c r="I196" i="1"/>
  <c r="H196" i="1"/>
  <c r="G196" i="1"/>
  <c r="I195" i="1"/>
  <c r="H195" i="1"/>
  <c r="G195" i="1"/>
  <c r="I194" i="1"/>
  <c r="H194" i="1"/>
  <c r="G194" i="1"/>
  <c r="I193" i="1"/>
  <c r="H193" i="1"/>
  <c r="G193" i="1"/>
  <c r="I192" i="1"/>
  <c r="H192" i="1"/>
  <c r="G192" i="1"/>
  <c r="I191" i="1"/>
  <c r="H191" i="1"/>
  <c r="G191" i="1"/>
  <c r="I190" i="1"/>
  <c r="H190" i="1"/>
  <c r="G190" i="1"/>
  <c r="I189" i="1"/>
  <c r="H189" i="1"/>
  <c r="G189" i="1"/>
  <c r="I188" i="1"/>
  <c r="H188" i="1"/>
  <c r="G188" i="1"/>
  <c r="I187" i="1"/>
  <c r="H187" i="1"/>
  <c r="G187" i="1"/>
  <c r="I186" i="1"/>
  <c r="H186" i="1"/>
  <c r="G186" i="1"/>
  <c r="I185" i="1"/>
  <c r="H185" i="1"/>
  <c r="G185" i="1"/>
  <c r="I184" i="1"/>
  <c r="H184" i="1"/>
  <c r="G184" i="1"/>
  <c r="I183" i="1"/>
  <c r="H183" i="1"/>
  <c r="G183" i="1"/>
  <c r="I182" i="1"/>
  <c r="H182" i="1"/>
  <c r="G182" i="1"/>
  <c r="I181" i="1"/>
  <c r="H181" i="1"/>
  <c r="G181" i="1"/>
  <c r="I180" i="1"/>
  <c r="H180" i="1"/>
  <c r="G180" i="1"/>
  <c r="I179" i="1"/>
  <c r="H179" i="1"/>
  <c r="G179" i="1"/>
  <c r="I178" i="1"/>
  <c r="H178" i="1"/>
  <c r="G178" i="1"/>
  <c r="I177" i="1"/>
  <c r="H177" i="1"/>
  <c r="G177" i="1"/>
  <c r="I176" i="1"/>
  <c r="H176" i="1"/>
  <c r="G176" i="1"/>
  <c r="I175" i="1"/>
  <c r="H175" i="1"/>
  <c r="G175" i="1"/>
  <c r="I174" i="1"/>
  <c r="H174" i="1"/>
  <c r="G174" i="1"/>
  <c r="I173" i="1"/>
  <c r="H173" i="1"/>
  <c r="G173" i="1"/>
  <c r="I172" i="1"/>
  <c r="H172" i="1"/>
  <c r="G172"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 r="C8" i="6"/>
  <c r="B8"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F0109E-9349-45AB-932E-701669B6BB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3923C7E-7416-49A1-94A1-F927616E477E}" name="WorksheetConnection_Data!$A$1:$G$279" type="102" refreshedVersion="8" minRefreshableVersion="5">
    <extLst>
      <ext xmlns:x15="http://schemas.microsoft.com/office/spreadsheetml/2010/11/main" uri="{DE250136-89BD-433C-8126-D09CA5730AF9}">
        <x15:connection id="Range" autoDelete="1">
          <x15:rangePr sourceName="_xlcn.WorksheetConnection_DataA1G2791"/>
        </x15:connection>
      </ext>
    </extLst>
  </connection>
</connections>
</file>

<file path=xl/sharedStrings.xml><?xml version="1.0" encoding="utf-8"?>
<sst xmlns="http://schemas.openxmlformats.org/spreadsheetml/2006/main" count="1732" uniqueCount="32">
  <si>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</si>
  <si>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</si>
  <si>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</si>
  <si>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</si>
  <si>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</si>
  <si>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</si>
  <si>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</si>
  <si>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</si>
  <si>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</si>
  <si>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</si>
  <si>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</si>
  <si>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</si>
  <si>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</si>
  <si>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</si>
  <si>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</si>
  <si>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</si>
  <si>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</si>
  <si>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</si>
  <si>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</si>
  <si>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</si>
  <si>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</si>
  <si>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</si>
  <si>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</si>
  <si>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</si>
  <si>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</si>
  <si>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Sum of Amount</t>
  </si>
  <si>
    <t>Count of Units</t>
  </si>
  <si>
    <t>Row Labels</t>
  </si>
  <si>
    <t>Grand Total</t>
  </si>
  <si>
    <t>YEAR</t>
  </si>
  <si>
    <t>MONTH</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</si>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</sst>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M&quot;"/>
    <numFmt numFmtId="165" formatCode="[$₹-44A]#,##0"/>
  </numFmts>
  <fonts count="3" x14ac:knownFonts="1">
    <font>
      <sz val="11"/>
      <color theme="1"/>
      <name val="Aptos Narrow"/>
      <family val="2"/>
      <scheme val="minor"/>
    </font>
    <font>
      <b/>
      <sz val="14"/>
      <color rgb="FFFF0000"/>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2" borderId="1" xfId="0" applyFont="1" applyFill="1" applyBorder="1"/>
    <xf numFmtId="0" fontId="2" fillId="3" borderId="1" xfId="0" applyFont="1" applyFill="1" applyBorder="1"/>
    <xf numFmtId="3" fontId="2" fillId="3" borderId="1" xfId="0" applyNumberFormat="1" applyFont="1" applyFill="1" applyBorder="1"/>
    <xf numFmtId="0" fontId="2" fillId="0" borderId="1" xfId="0" applyFont="1" applyBorder="1"/>
    <xf numFmtId="3" fontId="2" fillId="0" borderId="1" xfId="0" applyNumberFormat="1" applyFont="1" applyBorder="1"/>
    <xf numFmtId="0" fontId="2" fillId="0" borderId="2" xfId="0" applyFont="1" applyBorder="1"/>
    <xf numFmtId="3" fontId="2" fillId="0" borderId="2" xfId="0" applyNumberFormat="1" applyFont="1" applyBorder="1"/>
    <xf numFmtId="14" fontId="1" fillId="2" borderId="1" xfId="0" applyNumberFormat="1" applyFont="1" applyFill="1" applyBorder="1" applyAlignment="1">
      <alignment horizontal="left"/>
    </xf>
    <xf numFmtId="14" fontId="2" fillId="3" borderId="1" xfId="0" applyNumberFormat="1" applyFont="1" applyFill="1" applyBorder="1" applyAlignment="1">
      <alignment horizontal="left"/>
    </xf>
    <xf numFmtId="14" fontId="2" fillId="0" borderId="1" xfId="0" applyNumberFormat="1" applyFont="1" applyBorder="1" applyAlignment="1">
      <alignment horizontal="left"/>
    </xf>
    <xf numFmtId="14" fontId="2" fillId="0" borderId="2" xfId="0" applyNumberFormat="1" applyFont="1" applyBorder="1" applyAlignment="1">
      <alignment horizontal="left"/>
    </xf>
    <xf numFmtId="14" fontId="0" fillId="0" borderId="0" xfId="0" applyNumberFormat="1"/>
    <xf numFmtId="0" fontId="0" fillId="0" borderId="0" xfId="0" pivotButton="1"/>
    <xf numFmtId="0" fontId="0" fillId="0" borderId="0" xfId="0" applyAlignment="1">
      <alignment horizontal="left"/>
    </xf>
    <xf numFmtId="0" fontId="1" fillId="2" borderId="3" xfId="0" applyFont="1" applyFill="1" applyBorder="1"/>
    <xf numFmtId="164" fontId="0" fillId="0" borderId="0" xfId="0" applyNumberFormat="1"/>
    <xf numFmtId="165" fontId="0" fillId="0" borderId="0" xfId="0" applyNumberFormat="1"/>
    <xf numFmtId="3" fontId="0" fillId="0" borderId="0" xfId="0" applyNumberFormat="1"/>
    <xf numFmtId="1" fontId="0" fillId="0" borderId="0" xfId="0" applyNumberFormat="1"/>
  </cellXfs>
  <cellStyles count="1">
    <cellStyle name="Normal" xfId="0" builtinId="0"/>
  </cellStyles>
  <dxfs count="6">
    <dxf>
      <numFmt numFmtId="164" formatCode="\₹#.#,,&quot;M&quot;"/>
    </dxf>
    <dxf>
      <numFmt numFmtId="164" formatCode="\₹#.#,,&quot;M&quot;"/>
    </dxf>
    <dxf>
      <numFmt numFmtId="165" formatCode="[$₹-44A]#,##0"/>
    </dxf>
    <dxf>
      <numFmt numFmtId="164" formatCode="\₹#.#,,&quot;M&quot;"/>
    </dxf>
    <dxf>
      <numFmt numFmtId="1" formatCode="0"/>
    </dxf>
    <dxf>
      <numFmt numFmtId="164" formatCode="\₹#.#,,&quot;M&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9.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microsoft.com/office/2017/10/relationships/person" Target="persons/person.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Tables!PivotTable3</c:name>
    <c:fmtId val="10"/>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latin typeface="Calisto MT" panose="02040603050505030304" pitchFamily="18" charset="0"/>
              </a:rPr>
              <a:t>Revenue</a:t>
            </a:r>
            <a:r>
              <a:rPr lang="en-US" b="1" baseline="0">
                <a:solidFill>
                  <a:schemeClr val="accent1"/>
                </a:solidFill>
                <a:latin typeface="Calisto MT" panose="02040603050505030304" pitchFamily="18" charset="0"/>
              </a:rPr>
              <a:t> by Products</a:t>
            </a:r>
            <a:endParaRPr lang="en-US" b="1">
              <a:solidFill>
                <a:schemeClr val="accent1"/>
              </a:solidFill>
              <a:latin typeface="Calisto MT" panose="02040603050505030304" pitchFamily="18" charset="0"/>
            </a:endParaRPr>
          </a:p>
        </c:rich>
      </c:tx>
      <c:layout>
        <c:manualLayout>
          <c:xMode val="edge"/>
          <c:yMode val="edge"/>
          <c:x val="3.8145669291338578E-2"/>
          <c:y val="3.7037037037037035E-2"/>
        </c:manualLayout>
      </c:layout>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70919542397781"/>
          <c:y val="0.22188160723301065"/>
          <c:w val="0.82689415451374704"/>
          <c:h val="0.70320057378004153"/>
        </c:manualLayout>
      </c:layout>
      <c:barChart>
        <c:barDir val="bar"/>
        <c:grouping val="clustered"/>
        <c:varyColors val="0"/>
        <c:ser>
          <c:idx val="0"/>
          <c:order val="0"/>
          <c:tx>
            <c:strRef>
              <c:f>'Pivot Tables'!$C$11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Tables'!$B$12:$B$18</c:f>
              <c:strCache>
                <c:ptCount val="6"/>
                <c:pt idx="0">
                  <c:v>4K LED TV's</c:v>
                </c:pt>
                <c:pt idx="1">
                  <c:v>Furniture</c:v>
                </c:pt>
                <c:pt idx="2">
                  <c:v>Laptops</c:v>
                </c:pt>
                <c:pt idx="3">
                  <c:v>LED TV's</c:v>
                </c:pt>
                <c:pt idx="4">
                  <c:v>Mobiles</c:v>
                </c:pt>
                <c:pt idx="5">
                  <c:v>Speakers</c:v>
                </c:pt>
              </c:strCache>
            </c:strRef>
          </c:cat>
          <c:val>
            <c:numRef>
              <c:f>'Pivot Tables'!$C$12:$C$18</c:f>
              <c:numCache>
                <c:formatCode>\₹#.#,,"M"</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9F6C-40B1-AD62-B08C6B7F2018}"/>
            </c:ext>
          </c:extLst>
        </c:ser>
        <c:dLbls>
          <c:dLblPos val="outEnd"/>
          <c:showLegendKey val="0"/>
          <c:showVal val="1"/>
          <c:showCatName val="0"/>
          <c:showSerName val="0"/>
          <c:showPercent val="0"/>
          <c:showBubbleSize val="0"/>
        </c:dLbls>
        <c:gapWidth val="182"/>
        <c:axId val="1892964976"/>
        <c:axId val="1892948656"/>
      </c:barChart>
      <c:catAx>
        <c:axId val="18929649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sto MT" panose="02040603050505030304" pitchFamily="18" charset="0"/>
                <a:ea typeface="+mn-ea"/>
                <a:cs typeface="+mn-cs"/>
              </a:defRPr>
            </a:pPr>
            <a:endParaRPr lang="en-US"/>
          </a:p>
        </c:txPr>
        <c:crossAx val="1892948656"/>
        <c:crosses val="autoZero"/>
        <c:auto val="1"/>
        <c:lblAlgn val="ctr"/>
        <c:lblOffset val="100"/>
        <c:noMultiLvlLbl val="0"/>
      </c:catAx>
      <c:valAx>
        <c:axId val="1892948656"/>
        <c:scaling>
          <c:orientation val="minMax"/>
        </c:scaling>
        <c:delete val="1"/>
        <c:axPos val="b"/>
        <c:numFmt formatCode="\₹#.#,,&quot;M&quot;" sourceLinked="1"/>
        <c:majorTickMark val="out"/>
        <c:minorTickMark val="none"/>
        <c:tickLblPos val="nextTo"/>
        <c:crossAx val="1892964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Tables!PivotTable3</c:name>
    <c:fmtId val="0"/>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latin typeface="Calisto MT" panose="02040603050505030304" pitchFamily="18" charset="0"/>
              </a:rPr>
              <a:t>Sales</a:t>
            </a:r>
            <a:r>
              <a:rPr lang="en-US" b="1" baseline="0">
                <a:solidFill>
                  <a:schemeClr val="accent1"/>
                </a:solidFill>
                <a:latin typeface="Calisto MT" panose="02040603050505030304" pitchFamily="18" charset="0"/>
              </a:rPr>
              <a:t> by Products</a:t>
            </a:r>
            <a:endParaRPr lang="en-US" b="1">
              <a:solidFill>
                <a:schemeClr val="accent1"/>
              </a:solidFill>
              <a:latin typeface="Calisto MT" panose="02040603050505030304" pitchFamily="18" charset="0"/>
            </a:endParaRPr>
          </a:p>
        </c:rich>
      </c:tx>
      <c:layout>
        <c:manualLayout>
          <c:xMode val="edge"/>
          <c:yMode val="edge"/>
          <c:x val="3.8145669291338578E-2"/>
          <c:y val="3.7037037037037035E-2"/>
        </c:manualLayout>
      </c:layout>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Tables'!$B$12:$B$18</c:f>
              <c:strCache>
                <c:ptCount val="6"/>
                <c:pt idx="0">
                  <c:v>4K LED TV's</c:v>
                </c:pt>
                <c:pt idx="1">
                  <c:v>Furniture</c:v>
                </c:pt>
                <c:pt idx="2">
                  <c:v>Laptops</c:v>
                </c:pt>
                <c:pt idx="3">
                  <c:v>LED TV's</c:v>
                </c:pt>
                <c:pt idx="4">
                  <c:v>Mobiles</c:v>
                </c:pt>
                <c:pt idx="5">
                  <c:v>Speakers</c:v>
                </c:pt>
              </c:strCache>
            </c:strRef>
          </c:cat>
          <c:val>
            <c:numRef>
              <c:f>'Pivot Tables'!$C$12:$C$18</c:f>
              <c:numCache>
                <c:formatCode>\₹#.#,,"M"</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E899-45AB-88EF-5483DD0BC23A}"/>
            </c:ext>
          </c:extLst>
        </c:ser>
        <c:dLbls>
          <c:dLblPos val="outEnd"/>
          <c:showLegendKey val="0"/>
          <c:showVal val="1"/>
          <c:showCatName val="0"/>
          <c:showSerName val="0"/>
          <c:showPercent val="0"/>
          <c:showBubbleSize val="0"/>
        </c:dLbls>
        <c:gapWidth val="182"/>
        <c:axId val="1892964976"/>
        <c:axId val="1892948656"/>
      </c:barChart>
      <c:catAx>
        <c:axId val="18929649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sto MT" panose="02040603050505030304" pitchFamily="18" charset="0"/>
                <a:ea typeface="+mn-ea"/>
                <a:cs typeface="+mn-cs"/>
              </a:defRPr>
            </a:pPr>
            <a:endParaRPr lang="en-US"/>
          </a:p>
        </c:txPr>
        <c:crossAx val="1892948656"/>
        <c:crosses val="autoZero"/>
        <c:auto val="1"/>
        <c:lblAlgn val="ctr"/>
        <c:lblOffset val="100"/>
        <c:noMultiLvlLbl val="0"/>
      </c:catAx>
      <c:valAx>
        <c:axId val="1892948656"/>
        <c:scaling>
          <c:orientation val="minMax"/>
        </c:scaling>
        <c:delete val="1"/>
        <c:axPos val="b"/>
        <c:numFmt formatCode="\₹#.#,,&quot;M&quot;" sourceLinked="1"/>
        <c:majorTickMark val="out"/>
        <c:minorTickMark val="none"/>
        <c:tickLblPos val="nextTo"/>
        <c:crossAx val="1892964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latin typeface="Calisto MT" panose="02040603050505030304" pitchFamily="18" charset="0"/>
              </a:rPr>
              <a:t>Sales by place</a:t>
            </a:r>
          </a:p>
        </c:rich>
      </c:tx>
      <c:layout>
        <c:manualLayout>
          <c:xMode val="edge"/>
          <c:yMode val="edge"/>
          <c:x val="0.3777777777777777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Tables'!$C$21</c:f>
              <c:strCache>
                <c:ptCount val="1"/>
                <c:pt idx="0">
                  <c:v>Total</c:v>
                </c:pt>
              </c:strCache>
            </c:strRef>
          </c:tx>
          <c:spPr>
            <a:ln w="28575" cap="rnd">
              <a:solidFill>
                <a:schemeClr val="accent1"/>
              </a:solidFill>
              <a:round/>
            </a:ln>
            <a:effectLst/>
          </c:spPr>
          <c:marker>
            <c:symbol val="none"/>
          </c:marker>
          <c:dPt>
            <c:idx val="4"/>
            <c:marker>
              <c:symbol val="none"/>
            </c:marker>
            <c:bubble3D val="0"/>
            <c:extLst>
              <c:ext xmlns:c16="http://schemas.microsoft.com/office/drawing/2014/chart" uri="{C3380CC4-5D6E-409C-BE32-E72D297353CC}">
                <c16:uniqueId val="{00000000-CF08-4F7F-ADA3-9986F1521404}"/>
              </c:ext>
            </c:extLst>
          </c:dPt>
          <c:dPt>
            <c:idx val="5"/>
            <c:marker>
              <c:symbol val="none"/>
            </c:marker>
            <c:bubble3D val="0"/>
            <c:extLst>
              <c:ext xmlns:c16="http://schemas.microsoft.com/office/drawing/2014/chart" uri="{C3380CC4-5D6E-409C-BE32-E72D297353CC}">
                <c16:uniqueId val="{00000001-CF08-4F7F-ADA3-9986F15214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Tables'!$B$22:$B$28</c:f>
              <c:strCache>
                <c:ptCount val="6"/>
                <c:pt idx="0">
                  <c:v>Bapatla</c:v>
                </c:pt>
                <c:pt idx="1">
                  <c:v>Chirala</c:v>
                </c:pt>
                <c:pt idx="2">
                  <c:v>Guntur</c:v>
                </c:pt>
                <c:pt idx="3">
                  <c:v>Ongole</c:v>
                </c:pt>
                <c:pt idx="4">
                  <c:v>Tenali</c:v>
                </c:pt>
                <c:pt idx="5">
                  <c:v>Vijayawada</c:v>
                </c:pt>
              </c:strCache>
            </c:strRef>
          </c:cat>
          <c:val>
            <c:numRef>
              <c:f>'Pivot Tables'!$C$22:$C$28</c:f>
              <c:numCache>
                <c:formatCode>\₹#.#,,"M"</c:formatCode>
                <c:ptCount val="6"/>
                <c:pt idx="0">
                  <c:v>16052685</c:v>
                </c:pt>
                <c:pt idx="1">
                  <c:v>16926316</c:v>
                </c:pt>
                <c:pt idx="2">
                  <c:v>19179514</c:v>
                </c:pt>
                <c:pt idx="3">
                  <c:v>10438408</c:v>
                </c:pt>
                <c:pt idx="4">
                  <c:v>41054876</c:v>
                </c:pt>
                <c:pt idx="5">
                  <c:v>15080094</c:v>
                </c:pt>
              </c:numCache>
            </c:numRef>
          </c:val>
          <c:smooth val="0"/>
          <c:extLst>
            <c:ext xmlns:c16="http://schemas.microsoft.com/office/drawing/2014/chart" uri="{C3380CC4-5D6E-409C-BE32-E72D297353CC}">
              <c16:uniqueId val="{00000002-7521-47F2-8F01-B2B393B21D24}"/>
            </c:ext>
          </c:extLst>
        </c:ser>
        <c:dLbls>
          <c:dLblPos val="b"/>
          <c:showLegendKey val="0"/>
          <c:showVal val="1"/>
          <c:showCatName val="0"/>
          <c:showSerName val="0"/>
          <c:showPercent val="0"/>
          <c:showBubbleSize val="0"/>
        </c:dLbls>
        <c:smooth val="0"/>
        <c:axId val="2065435952"/>
        <c:axId val="2065431632"/>
      </c:lineChart>
      <c:catAx>
        <c:axId val="206543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431632"/>
        <c:crosses val="autoZero"/>
        <c:auto val="1"/>
        <c:lblAlgn val="ctr"/>
        <c:lblOffset val="100"/>
        <c:noMultiLvlLbl val="0"/>
      </c:catAx>
      <c:valAx>
        <c:axId val="2065431632"/>
        <c:scaling>
          <c:orientation val="minMax"/>
        </c:scaling>
        <c:delete val="1"/>
        <c:axPos val="l"/>
        <c:numFmt formatCode="\₹#.#,,&quot;M&quot;" sourceLinked="1"/>
        <c:majorTickMark val="none"/>
        <c:minorTickMark val="none"/>
        <c:tickLblPos val="nextTo"/>
        <c:crossAx val="2065435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latin typeface="Calisto MT" panose="02040603050505030304" pitchFamily="18" charset="0"/>
              </a:rPr>
              <a:t>Sales by Person</a:t>
            </a:r>
          </a:p>
        </c:rich>
      </c:tx>
      <c:layout>
        <c:manualLayout>
          <c:xMode val="edge"/>
          <c:yMode val="edge"/>
          <c:x val="2.538888888888885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Tables'!$B$33:$B$39</c:f>
              <c:strCache>
                <c:ptCount val="6"/>
                <c:pt idx="0">
                  <c:v>Ganesh</c:v>
                </c:pt>
                <c:pt idx="1">
                  <c:v>Gopi</c:v>
                </c:pt>
                <c:pt idx="2">
                  <c:v>Kiran</c:v>
                </c:pt>
                <c:pt idx="3">
                  <c:v>Mahesh</c:v>
                </c:pt>
                <c:pt idx="4">
                  <c:v>Prathap</c:v>
                </c:pt>
                <c:pt idx="5">
                  <c:v>Ramesh</c:v>
                </c:pt>
              </c:strCache>
            </c:strRef>
          </c:cat>
          <c:val>
            <c:numRef>
              <c:f>'Pivot Tables'!$C$33:$C$39</c:f>
              <c:numCache>
                <c:formatCode>\₹#.#,,"M"</c:formatCode>
                <c:ptCount val="6"/>
                <c:pt idx="0">
                  <c:v>40881900</c:v>
                </c:pt>
                <c:pt idx="1">
                  <c:v>26744959</c:v>
                </c:pt>
                <c:pt idx="2">
                  <c:v>22262435</c:v>
                </c:pt>
                <c:pt idx="3">
                  <c:v>15265496</c:v>
                </c:pt>
                <c:pt idx="4">
                  <c:v>4172743</c:v>
                </c:pt>
                <c:pt idx="5">
                  <c:v>9404360</c:v>
                </c:pt>
              </c:numCache>
            </c:numRef>
          </c:val>
          <c:extLst>
            <c:ext xmlns:c16="http://schemas.microsoft.com/office/drawing/2014/chart" uri="{C3380CC4-5D6E-409C-BE32-E72D297353CC}">
              <c16:uniqueId val="{00000000-C467-4C14-93F9-56A103C03686}"/>
            </c:ext>
          </c:extLst>
        </c:ser>
        <c:dLbls>
          <c:dLblPos val="outEnd"/>
          <c:showLegendKey val="0"/>
          <c:showVal val="1"/>
          <c:showCatName val="0"/>
          <c:showSerName val="0"/>
          <c:showPercent val="0"/>
          <c:showBubbleSize val="0"/>
        </c:dLbls>
        <c:gapWidth val="182"/>
        <c:axId val="2086518192"/>
        <c:axId val="2086516272"/>
      </c:barChart>
      <c:catAx>
        <c:axId val="208651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sto MT" panose="02040603050505030304" pitchFamily="18" charset="0"/>
                <a:ea typeface="+mn-ea"/>
                <a:cs typeface="+mn-cs"/>
              </a:defRPr>
            </a:pPr>
            <a:endParaRPr lang="en-US"/>
          </a:p>
        </c:txPr>
        <c:crossAx val="2086516272"/>
        <c:crosses val="autoZero"/>
        <c:auto val="1"/>
        <c:lblAlgn val="ctr"/>
        <c:lblOffset val="100"/>
        <c:noMultiLvlLbl val="0"/>
      </c:catAx>
      <c:valAx>
        <c:axId val="2086516272"/>
        <c:scaling>
          <c:orientation val="minMax"/>
        </c:scaling>
        <c:delete val="1"/>
        <c:axPos val="b"/>
        <c:numFmt formatCode="\₹#.#,,&quot;M&quot;" sourceLinked="1"/>
        <c:majorTickMark val="none"/>
        <c:minorTickMark val="none"/>
        <c:tickLblPos val="nextTo"/>
        <c:crossAx val="2086518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latin typeface="Calisto MT" panose="02040603050505030304" pitchFamily="18" charset="0"/>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Tables'!$C$47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32-44EF-8AF4-0233725F27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32-44EF-8AF4-0233725F27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32-44EF-8AF4-0233725F27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32-44EF-8AF4-0233725F274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32-44EF-8AF4-0233725F274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32-44EF-8AF4-0233725F27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Tables'!$B$48:$B$54</c:f>
              <c:strCache>
                <c:ptCount val="6"/>
                <c:pt idx="0">
                  <c:v>4K LED TV's</c:v>
                </c:pt>
                <c:pt idx="1">
                  <c:v>Furniture</c:v>
                </c:pt>
                <c:pt idx="2">
                  <c:v>Laptops</c:v>
                </c:pt>
                <c:pt idx="3">
                  <c:v>LED TV's</c:v>
                </c:pt>
                <c:pt idx="4">
                  <c:v>Mobiles</c:v>
                </c:pt>
                <c:pt idx="5">
                  <c:v>Speakers</c:v>
                </c:pt>
              </c:strCache>
            </c:strRef>
          </c:cat>
          <c:val>
            <c:numRef>
              <c:f>'Pivot Tables'!$C$48:$C$54</c:f>
              <c:numCache>
                <c:formatCode>0</c:formatCode>
                <c:ptCount val="6"/>
                <c:pt idx="0">
                  <c:v>55</c:v>
                </c:pt>
                <c:pt idx="1">
                  <c:v>39</c:v>
                </c:pt>
                <c:pt idx="2">
                  <c:v>61</c:v>
                </c:pt>
                <c:pt idx="3">
                  <c:v>34</c:v>
                </c:pt>
                <c:pt idx="4">
                  <c:v>40</c:v>
                </c:pt>
                <c:pt idx="5">
                  <c:v>49</c:v>
                </c:pt>
              </c:numCache>
            </c:numRef>
          </c:val>
          <c:extLst>
            <c:ext xmlns:c16="http://schemas.microsoft.com/office/drawing/2014/chart" uri="{C3380CC4-5D6E-409C-BE32-E72D297353CC}">
              <c16:uniqueId val="{0000000C-FF91-4EFF-AB1B-5FA41B1DABC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sto MT" panose="02040603050505030304"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latin typeface="Calisto MT" panose="02040603050505030304" pitchFamily="18" charset="0"/>
              </a:rPr>
              <a:t>No.of Sales by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Tables'!$B$58:$B$64</c:f>
              <c:strCache>
                <c:ptCount val="6"/>
                <c:pt idx="0">
                  <c:v>Ganesh</c:v>
                </c:pt>
                <c:pt idx="1">
                  <c:v>Gopi</c:v>
                </c:pt>
                <c:pt idx="2">
                  <c:v>Kiran</c:v>
                </c:pt>
                <c:pt idx="3">
                  <c:v>Mahesh</c:v>
                </c:pt>
                <c:pt idx="4">
                  <c:v>Prathap</c:v>
                </c:pt>
                <c:pt idx="5">
                  <c:v>Ramesh</c:v>
                </c:pt>
              </c:strCache>
            </c:strRef>
          </c:cat>
          <c:val>
            <c:numRef>
              <c:f>'Pivot Tables'!$C$58:$C$64</c:f>
              <c:numCache>
                <c:formatCode>\₹#.#,,"M"</c:formatCode>
                <c:ptCount val="6"/>
                <c:pt idx="0">
                  <c:v>40881900</c:v>
                </c:pt>
                <c:pt idx="1">
                  <c:v>26744959</c:v>
                </c:pt>
                <c:pt idx="2">
                  <c:v>22262435</c:v>
                </c:pt>
                <c:pt idx="3">
                  <c:v>15265496</c:v>
                </c:pt>
                <c:pt idx="4">
                  <c:v>4172743</c:v>
                </c:pt>
                <c:pt idx="5">
                  <c:v>9404360</c:v>
                </c:pt>
              </c:numCache>
            </c:numRef>
          </c:val>
          <c:extLst>
            <c:ext xmlns:c16="http://schemas.microsoft.com/office/drawing/2014/chart" uri="{C3380CC4-5D6E-409C-BE32-E72D297353CC}">
              <c16:uniqueId val="{00000000-5EE0-4651-8BD0-6D1C0ABADA13}"/>
            </c:ext>
          </c:extLst>
        </c:ser>
        <c:dLbls>
          <c:dLblPos val="outEnd"/>
          <c:showLegendKey val="0"/>
          <c:showVal val="1"/>
          <c:showCatName val="0"/>
          <c:showSerName val="0"/>
          <c:showPercent val="0"/>
          <c:showBubbleSize val="0"/>
        </c:dLbls>
        <c:gapWidth val="182"/>
        <c:axId val="1031999135"/>
        <c:axId val="1031998175"/>
      </c:barChart>
      <c:catAx>
        <c:axId val="103199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listo MT" panose="02040603050505030304" pitchFamily="18" charset="0"/>
                <a:ea typeface="+mn-ea"/>
                <a:cs typeface="+mn-cs"/>
              </a:defRPr>
            </a:pPr>
            <a:endParaRPr lang="en-US"/>
          </a:p>
        </c:txPr>
        <c:crossAx val="1031998175"/>
        <c:crosses val="autoZero"/>
        <c:auto val="1"/>
        <c:lblAlgn val="ctr"/>
        <c:lblOffset val="100"/>
        <c:noMultiLvlLbl val="0"/>
      </c:catAx>
      <c:valAx>
        <c:axId val="1031998175"/>
        <c:scaling>
          <c:orientation val="minMax"/>
        </c:scaling>
        <c:delete val="1"/>
        <c:axPos val="b"/>
        <c:numFmt formatCode="\₹#.#,,&quot;M&quot;" sourceLinked="1"/>
        <c:majorTickMark val="none"/>
        <c:minorTickMark val="none"/>
        <c:tickLblPos val="nextTo"/>
        <c:crossAx val="1031999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accent1"/>
                </a:solidFill>
                <a:latin typeface="Calisto MT" panose="02040603050505030304" pitchFamily="18" charset="0"/>
              </a:rPr>
              <a:t>Sales contribution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Tables'!$C$57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72-4AA0-A77C-BCBAE32605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72-4AA0-A77C-BCBAE32605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72-4AA0-A77C-BCBAE32605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72-4AA0-A77C-BCBAE32605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72-4AA0-A77C-BCBAE32605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A72-4AA0-A77C-BCBAE326056F}"/>
              </c:ext>
            </c:extLst>
          </c:dPt>
          <c:cat>
            <c:strRef>
              <c:f>'Pivot Tables'!$B$58:$B$64</c:f>
              <c:strCache>
                <c:ptCount val="6"/>
                <c:pt idx="0">
                  <c:v>Ganesh</c:v>
                </c:pt>
                <c:pt idx="1">
                  <c:v>Gopi</c:v>
                </c:pt>
                <c:pt idx="2">
                  <c:v>Kiran</c:v>
                </c:pt>
                <c:pt idx="3">
                  <c:v>Mahesh</c:v>
                </c:pt>
                <c:pt idx="4">
                  <c:v>Prathap</c:v>
                </c:pt>
                <c:pt idx="5">
                  <c:v>Ramesh</c:v>
                </c:pt>
              </c:strCache>
            </c:strRef>
          </c:cat>
          <c:val>
            <c:numRef>
              <c:f>'Pivot Tables'!$C$58:$C$64</c:f>
              <c:numCache>
                <c:formatCode>\₹#.#,,"M"</c:formatCode>
                <c:ptCount val="6"/>
                <c:pt idx="0">
                  <c:v>40881900</c:v>
                </c:pt>
                <c:pt idx="1">
                  <c:v>26744959</c:v>
                </c:pt>
                <c:pt idx="2">
                  <c:v>22262435</c:v>
                </c:pt>
                <c:pt idx="3">
                  <c:v>15265496</c:v>
                </c:pt>
                <c:pt idx="4">
                  <c:v>4172743</c:v>
                </c:pt>
                <c:pt idx="5">
                  <c:v>9404360</c:v>
                </c:pt>
              </c:numCache>
            </c:numRef>
          </c:val>
          <c:extLst>
            <c:ext xmlns:c16="http://schemas.microsoft.com/office/drawing/2014/chart" uri="{C3380CC4-5D6E-409C-BE32-E72D297353CC}">
              <c16:uniqueId val="{0000000C-D180-425F-9C3A-84088AF8F7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Tables!PivotTable2</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Tables'!$C$47</c:f>
              <c:strCache>
                <c:ptCount val="1"/>
                <c:pt idx="0">
                  <c:v>Total</c:v>
                </c:pt>
              </c:strCache>
            </c:strRef>
          </c:tx>
          <c:spPr>
            <a:solidFill>
              <a:schemeClr val="accent1"/>
            </a:solidFill>
            <a:ln>
              <a:noFill/>
            </a:ln>
            <a:effectLst/>
          </c:spPr>
          <c:invertIfNegative val="0"/>
          <c:cat>
            <c:strRef>
              <c:f>'Pivot Tables'!$B$48:$B$54</c:f>
              <c:strCache>
                <c:ptCount val="6"/>
                <c:pt idx="0">
                  <c:v>4K LED TV's</c:v>
                </c:pt>
                <c:pt idx="1">
                  <c:v>Furniture</c:v>
                </c:pt>
                <c:pt idx="2">
                  <c:v>Laptops</c:v>
                </c:pt>
                <c:pt idx="3">
                  <c:v>LED TV's</c:v>
                </c:pt>
                <c:pt idx="4">
                  <c:v>Mobiles</c:v>
                </c:pt>
                <c:pt idx="5">
                  <c:v>Speakers</c:v>
                </c:pt>
              </c:strCache>
            </c:strRef>
          </c:cat>
          <c:val>
            <c:numRef>
              <c:f>'Pivot Tables'!$C$48:$C$54</c:f>
              <c:numCache>
                <c:formatCode>0</c:formatCode>
                <c:ptCount val="6"/>
                <c:pt idx="0">
                  <c:v>55</c:v>
                </c:pt>
                <c:pt idx="1">
                  <c:v>39</c:v>
                </c:pt>
                <c:pt idx="2">
                  <c:v>61</c:v>
                </c:pt>
                <c:pt idx="3">
                  <c:v>34</c:v>
                </c:pt>
                <c:pt idx="4">
                  <c:v>40</c:v>
                </c:pt>
                <c:pt idx="5">
                  <c:v>49</c:v>
                </c:pt>
              </c:numCache>
            </c:numRef>
          </c:val>
          <c:extLst>
            <c:ext xmlns:c16="http://schemas.microsoft.com/office/drawing/2014/chart" uri="{C3380CC4-5D6E-409C-BE32-E72D297353CC}">
              <c16:uniqueId val="{00000000-0A1E-41C3-82B5-F4C5EDA036F6}"/>
            </c:ext>
          </c:extLst>
        </c:ser>
        <c:dLbls>
          <c:showLegendKey val="0"/>
          <c:showVal val="0"/>
          <c:showCatName val="0"/>
          <c:showSerName val="0"/>
          <c:showPercent val="0"/>
          <c:showBubbleSize val="0"/>
        </c:dLbls>
        <c:gapWidth val="182"/>
        <c:axId val="1736012959"/>
        <c:axId val="1736013919"/>
      </c:barChart>
      <c:catAx>
        <c:axId val="1736012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013919"/>
        <c:crosses val="autoZero"/>
        <c:auto val="1"/>
        <c:lblAlgn val="ctr"/>
        <c:lblOffset val="100"/>
        <c:noMultiLvlLbl val="0"/>
      </c:catAx>
      <c:valAx>
        <c:axId val="17360139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01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latin typeface="Calisto MT" panose="02040603050505030304" pitchFamily="18" charset="0"/>
              </a:rPr>
              <a:t>Revenue by place</a:t>
            </a:r>
          </a:p>
        </c:rich>
      </c:tx>
      <c:layout>
        <c:manualLayout>
          <c:xMode val="edge"/>
          <c:yMode val="edge"/>
          <c:x val="0.3833333333333333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6.4000000000000001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6.4000000000000001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6.4000000000000001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6.4000000000000001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layout>
            <c:manualLayout>
              <c:x val="-6.4000000000000001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layout>
            <c:manualLayout>
              <c:x val="-6.4000000000000001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6.4000000000000001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pivotFmt>
    </c:pivotFmts>
    <c:plotArea>
      <c:layout/>
      <c:lineChart>
        <c:grouping val="standard"/>
        <c:varyColors val="0"/>
        <c:ser>
          <c:idx val="0"/>
          <c:order val="0"/>
          <c:tx>
            <c:strRef>
              <c:f>'Pivot Tables'!$C$21</c:f>
              <c:strCache>
                <c:ptCount val="1"/>
                <c:pt idx="0">
                  <c:v>Total</c:v>
                </c:pt>
              </c:strCache>
            </c:strRef>
          </c:tx>
          <c:spPr>
            <a:ln w="28575" cap="rnd">
              <a:solidFill>
                <a:schemeClr val="accent1"/>
              </a:solidFill>
              <a:round/>
            </a:ln>
            <a:effectLst/>
          </c:spPr>
          <c:marker>
            <c:symbol val="none"/>
          </c:marker>
          <c:dPt>
            <c:idx val="4"/>
            <c:marker>
              <c:symbol val="none"/>
            </c:marker>
            <c:bubble3D val="0"/>
            <c:extLst>
              <c:ext xmlns:c16="http://schemas.microsoft.com/office/drawing/2014/chart" uri="{C3380CC4-5D6E-409C-BE32-E72D297353CC}">
                <c16:uniqueId val="{00000000-46F3-4D7C-AB12-2299FEC3A3F2}"/>
              </c:ext>
            </c:extLst>
          </c:dPt>
          <c:dPt>
            <c:idx val="5"/>
            <c:marker>
              <c:symbol val="none"/>
            </c:marker>
            <c:bubble3D val="0"/>
            <c:extLst>
              <c:ext xmlns:c16="http://schemas.microsoft.com/office/drawing/2014/chart" uri="{C3380CC4-5D6E-409C-BE32-E72D297353CC}">
                <c16:uniqueId val="{00000001-46F3-4D7C-AB12-2299FEC3A3F2}"/>
              </c:ext>
            </c:extLst>
          </c:dPt>
          <c:dLbls>
            <c:dLbl>
              <c:idx val="4"/>
              <c:layout>
                <c:manualLayout>
                  <c:x val="-6.4000000000000001E-2"/>
                  <c:y val="-3.01272236803732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6F3-4D7C-AB12-2299FEC3A3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Tables'!$B$22:$B$28</c:f>
              <c:strCache>
                <c:ptCount val="6"/>
                <c:pt idx="0">
                  <c:v>Bapatla</c:v>
                </c:pt>
                <c:pt idx="1">
                  <c:v>Chirala</c:v>
                </c:pt>
                <c:pt idx="2">
                  <c:v>Guntur</c:v>
                </c:pt>
                <c:pt idx="3">
                  <c:v>Ongole</c:v>
                </c:pt>
                <c:pt idx="4">
                  <c:v>Tenali</c:v>
                </c:pt>
                <c:pt idx="5">
                  <c:v>Vijayawada</c:v>
                </c:pt>
              </c:strCache>
            </c:strRef>
          </c:cat>
          <c:val>
            <c:numRef>
              <c:f>'Pivot Tables'!$C$22:$C$28</c:f>
              <c:numCache>
                <c:formatCode>\₹#.#,,"M"</c:formatCode>
                <c:ptCount val="6"/>
                <c:pt idx="0">
                  <c:v>16052685</c:v>
                </c:pt>
                <c:pt idx="1">
                  <c:v>16926316</c:v>
                </c:pt>
                <c:pt idx="2">
                  <c:v>19179514</c:v>
                </c:pt>
                <c:pt idx="3">
                  <c:v>10438408</c:v>
                </c:pt>
                <c:pt idx="4">
                  <c:v>41054876</c:v>
                </c:pt>
                <c:pt idx="5">
                  <c:v>15080094</c:v>
                </c:pt>
              </c:numCache>
            </c:numRef>
          </c:val>
          <c:smooth val="0"/>
          <c:extLst>
            <c:ext xmlns:c16="http://schemas.microsoft.com/office/drawing/2014/chart" uri="{C3380CC4-5D6E-409C-BE32-E72D297353CC}">
              <c16:uniqueId val="{00000002-72E3-4C6C-A8FF-9829F0C69717}"/>
            </c:ext>
          </c:extLst>
        </c:ser>
        <c:dLbls>
          <c:dLblPos val="b"/>
          <c:showLegendKey val="0"/>
          <c:showVal val="1"/>
          <c:showCatName val="0"/>
          <c:showSerName val="0"/>
          <c:showPercent val="0"/>
          <c:showBubbleSize val="0"/>
        </c:dLbls>
        <c:smooth val="0"/>
        <c:axId val="2065435952"/>
        <c:axId val="2065431632"/>
      </c:lineChart>
      <c:catAx>
        <c:axId val="206543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431632"/>
        <c:crosses val="autoZero"/>
        <c:auto val="1"/>
        <c:lblAlgn val="ctr"/>
        <c:lblOffset val="100"/>
        <c:noMultiLvlLbl val="0"/>
      </c:catAx>
      <c:valAx>
        <c:axId val="2065431632"/>
        <c:scaling>
          <c:orientation val="minMax"/>
        </c:scaling>
        <c:delete val="1"/>
        <c:axPos val="l"/>
        <c:numFmt formatCode="\₹#.#,,&quot;M&quot;" sourceLinked="1"/>
        <c:majorTickMark val="none"/>
        <c:minorTickMark val="none"/>
        <c:tickLblPos val="nextTo"/>
        <c:crossAx val="2065435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latin typeface="Calisto MT" panose="02040603050505030304" pitchFamily="18" charset="0"/>
              </a:rPr>
              <a:t>Revenue by Person</a:t>
            </a:r>
          </a:p>
        </c:rich>
      </c:tx>
      <c:layout>
        <c:manualLayout>
          <c:xMode val="edge"/>
          <c:yMode val="edge"/>
          <c:x val="2.538888888888885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Tables'!$B$33:$B$39</c:f>
              <c:strCache>
                <c:ptCount val="6"/>
                <c:pt idx="0">
                  <c:v>Ganesh</c:v>
                </c:pt>
                <c:pt idx="1">
                  <c:v>Gopi</c:v>
                </c:pt>
                <c:pt idx="2">
                  <c:v>Kiran</c:v>
                </c:pt>
                <c:pt idx="3">
                  <c:v>Mahesh</c:v>
                </c:pt>
                <c:pt idx="4">
                  <c:v>Prathap</c:v>
                </c:pt>
                <c:pt idx="5">
                  <c:v>Ramesh</c:v>
                </c:pt>
              </c:strCache>
            </c:strRef>
          </c:cat>
          <c:val>
            <c:numRef>
              <c:f>'Pivot Tables'!$C$33:$C$39</c:f>
              <c:numCache>
                <c:formatCode>\₹#.#,,"M"</c:formatCode>
                <c:ptCount val="6"/>
                <c:pt idx="0">
                  <c:v>40881900</c:v>
                </c:pt>
                <c:pt idx="1">
                  <c:v>26744959</c:v>
                </c:pt>
                <c:pt idx="2">
                  <c:v>22262435</c:v>
                </c:pt>
                <c:pt idx="3">
                  <c:v>15265496</c:v>
                </c:pt>
                <c:pt idx="4">
                  <c:v>4172743</c:v>
                </c:pt>
                <c:pt idx="5">
                  <c:v>9404360</c:v>
                </c:pt>
              </c:numCache>
            </c:numRef>
          </c:val>
          <c:extLst>
            <c:ext xmlns:c16="http://schemas.microsoft.com/office/drawing/2014/chart" uri="{C3380CC4-5D6E-409C-BE32-E72D297353CC}">
              <c16:uniqueId val="{00000000-EED9-4055-967E-0C5CFD5140B7}"/>
            </c:ext>
          </c:extLst>
        </c:ser>
        <c:dLbls>
          <c:dLblPos val="outEnd"/>
          <c:showLegendKey val="0"/>
          <c:showVal val="1"/>
          <c:showCatName val="0"/>
          <c:showSerName val="0"/>
          <c:showPercent val="0"/>
          <c:showBubbleSize val="0"/>
        </c:dLbls>
        <c:gapWidth val="182"/>
        <c:axId val="2086518192"/>
        <c:axId val="2086516272"/>
      </c:barChart>
      <c:catAx>
        <c:axId val="208651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sto MT" panose="02040603050505030304" pitchFamily="18" charset="0"/>
                <a:ea typeface="+mn-ea"/>
                <a:cs typeface="+mn-cs"/>
              </a:defRPr>
            </a:pPr>
            <a:endParaRPr lang="en-US"/>
          </a:p>
        </c:txPr>
        <c:crossAx val="2086516272"/>
        <c:crosses val="autoZero"/>
        <c:auto val="1"/>
        <c:lblAlgn val="ctr"/>
        <c:lblOffset val="100"/>
        <c:noMultiLvlLbl val="0"/>
      </c:catAx>
      <c:valAx>
        <c:axId val="2086516272"/>
        <c:scaling>
          <c:orientation val="minMax"/>
        </c:scaling>
        <c:delete val="1"/>
        <c:axPos val="b"/>
        <c:numFmt formatCode="\₹#.#,,&quot;M&quot;" sourceLinked="1"/>
        <c:majorTickMark val="none"/>
        <c:minorTickMark val="none"/>
        <c:tickLblPos val="nextTo"/>
        <c:crossAx val="2086518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latin typeface="Calisto MT" panose="02040603050505030304" pitchFamily="18" charset="0"/>
              </a:rPr>
              <a:t>Revenue by place</a:t>
            </a:r>
          </a:p>
        </c:rich>
      </c:tx>
      <c:layout>
        <c:manualLayout>
          <c:xMode val="edge"/>
          <c:yMode val="edge"/>
          <c:x val="0.3833333333333333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6.4000000000000001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6.4000000000000001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6.4000000000000001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6.4000000000000001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s>
    <c:plotArea>
      <c:layout/>
      <c:lineChart>
        <c:grouping val="standard"/>
        <c:varyColors val="0"/>
        <c:ser>
          <c:idx val="0"/>
          <c:order val="0"/>
          <c:tx>
            <c:strRef>
              <c:f>'Pivot Tables'!$C$21</c:f>
              <c:strCache>
                <c:ptCount val="1"/>
                <c:pt idx="0">
                  <c:v>Total</c:v>
                </c:pt>
              </c:strCache>
            </c:strRef>
          </c:tx>
          <c:spPr>
            <a:ln w="28575" cap="rnd">
              <a:solidFill>
                <a:schemeClr val="accent1"/>
              </a:solidFill>
              <a:round/>
            </a:ln>
            <a:effectLst/>
          </c:spPr>
          <c:marker>
            <c:symbol val="none"/>
          </c:marker>
          <c:dPt>
            <c:idx val="4"/>
            <c:marker>
              <c:symbol val="none"/>
            </c:marker>
            <c:bubble3D val="0"/>
            <c:extLst>
              <c:ext xmlns:c16="http://schemas.microsoft.com/office/drawing/2014/chart" uri="{C3380CC4-5D6E-409C-BE32-E72D297353CC}">
                <c16:uniqueId val="{00000000-159F-4740-9258-52C861BE34E9}"/>
              </c:ext>
            </c:extLst>
          </c:dPt>
          <c:dPt>
            <c:idx val="5"/>
            <c:marker>
              <c:symbol val="none"/>
            </c:marker>
            <c:bubble3D val="0"/>
            <c:extLst>
              <c:ext xmlns:c16="http://schemas.microsoft.com/office/drawing/2014/chart" uri="{C3380CC4-5D6E-409C-BE32-E72D297353CC}">
                <c16:uniqueId val="{00000001-159F-4740-9258-52C861BE34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Tables'!$B$22:$B$28</c:f>
              <c:strCache>
                <c:ptCount val="6"/>
                <c:pt idx="0">
                  <c:v>Bapatla</c:v>
                </c:pt>
                <c:pt idx="1">
                  <c:v>Chirala</c:v>
                </c:pt>
                <c:pt idx="2">
                  <c:v>Guntur</c:v>
                </c:pt>
                <c:pt idx="3">
                  <c:v>Ongole</c:v>
                </c:pt>
                <c:pt idx="4">
                  <c:v>Tenali</c:v>
                </c:pt>
                <c:pt idx="5">
                  <c:v>Vijayawada</c:v>
                </c:pt>
              </c:strCache>
            </c:strRef>
          </c:cat>
          <c:val>
            <c:numRef>
              <c:f>'Pivot Tables'!$C$22:$C$28</c:f>
              <c:numCache>
                <c:formatCode>\₹#.#,,"M"</c:formatCode>
                <c:ptCount val="6"/>
                <c:pt idx="0">
                  <c:v>16052685</c:v>
                </c:pt>
                <c:pt idx="1">
                  <c:v>16926316</c:v>
                </c:pt>
                <c:pt idx="2">
                  <c:v>19179514</c:v>
                </c:pt>
                <c:pt idx="3">
                  <c:v>10438408</c:v>
                </c:pt>
                <c:pt idx="4">
                  <c:v>41054876</c:v>
                </c:pt>
                <c:pt idx="5">
                  <c:v>15080094</c:v>
                </c:pt>
              </c:numCache>
            </c:numRef>
          </c:val>
          <c:smooth val="0"/>
          <c:extLst>
            <c:ext xmlns:c16="http://schemas.microsoft.com/office/drawing/2014/chart" uri="{C3380CC4-5D6E-409C-BE32-E72D297353CC}">
              <c16:uniqueId val="{00000002-EF76-43EB-A5F3-0480974605E4}"/>
            </c:ext>
          </c:extLst>
        </c:ser>
        <c:dLbls>
          <c:dLblPos val="b"/>
          <c:showLegendKey val="0"/>
          <c:showVal val="1"/>
          <c:showCatName val="0"/>
          <c:showSerName val="0"/>
          <c:showPercent val="0"/>
          <c:showBubbleSize val="0"/>
        </c:dLbls>
        <c:smooth val="0"/>
        <c:axId val="2065435952"/>
        <c:axId val="2065431632"/>
      </c:lineChart>
      <c:catAx>
        <c:axId val="206543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431632"/>
        <c:crosses val="autoZero"/>
        <c:auto val="1"/>
        <c:lblAlgn val="ctr"/>
        <c:lblOffset val="100"/>
        <c:noMultiLvlLbl val="0"/>
      </c:catAx>
      <c:valAx>
        <c:axId val="2065431632"/>
        <c:scaling>
          <c:orientation val="minMax"/>
        </c:scaling>
        <c:delete val="1"/>
        <c:axPos val="l"/>
        <c:numFmt formatCode="\₹#.#,,&quot;M&quot;" sourceLinked="1"/>
        <c:majorTickMark val="none"/>
        <c:minorTickMark val="none"/>
        <c:tickLblPos val="nextTo"/>
        <c:crossAx val="2065435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latin typeface="Calisto MT" panose="02040603050505030304" pitchFamily="18" charset="0"/>
              </a:rPr>
              <a:t>Revenue by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Tables'!$B$33:$B$39</c:f>
              <c:strCache>
                <c:ptCount val="6"/>
                <c:pt idx="0">
                  <c:v>Ganesh</c:v>
                </c:pt>
                <c:pt idx="1">
                  <c:v>Gopi</c:v>
                </c:pt>
                <c:pt idx="2">
                  <c:v>Kiran</c:v>
                </c:pt>
                <c:pt idx="3">
                  <c:v>Mahesh</c:v>
                </c:pt>
                <c:pt idx="4">
                  <c:v>Prathap</c:v>
                </c:pt>
                <c:pt idx="5">
                  <c:v>Ramesh</c:v>
                </c:pt>
              </c:strCache>
            </c:strRef>
          </c:cat>
          <c:val>
            <c:numRef>
              <c:f>'Pivot Tables'!$C$33:$C$39</c:f>
              <c:numCache>
                <c:formatCode>\₹#.#,,"M"</c:formatCode>
                <c:ptCount val="6"/>
                <c:pt idx="0">
                  <c:v>40881900</c:v>
                </c:pt>
                <c:pt idx="1">
                  <c:v>26744959</c:v>
                </c:pt>
                <c:pt idx="2">
                  <c:v>22262435</c:v>
                </c:pt>
                <c:pt idx="3">
                  <c:v>15265496</c:v>
                </c:pt>
                <c:pt idx="4">
                  <c:v>4172743</c:v>
                </c:pt>
                <c:pt idx="5">
                  <c:v>9404360</c:v>
                </c:pt>
              </c:numCache>
            </c:numRef>
          </c:val>
          <c:extLst>
            <c:ext xmlns:c16="http://schemas.microsoft.com/office/drawing/2014/chart" uri="{C3380CC4-5D6E-409C-BE32-E72D297353CC}">
              <c16:uniqueId val="{00000000-5281-481B-A471-2D1202A6EC60}"/>
            </c:ext>
          </c:extLst>
        </c:ser>
        <c:dLbls>
          <c:dLblPos val="outEnd"/>
          <c:showLegendKey val="0"/>
          <c:showVal val="1"/>
          <c:showCatName val="0"/>
          <c:showSerName val="0"/>
          <c:showPercent val="0"/>
          <c:showBubbleSize val="0"/>
        </c:dLbls>
        <c:gapWidth val="182"/>
        <c:axId val="2086518192"/>
        <c:axId val="2086516272"/>
      </c:barChart>
      <c:catAx>
        <c:axId val="208651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sto MT" panose="02040603050505030304" pitchFamily="18" charset="0"/>
                <a:ea typeface="+mn-ea"/>
                <a:cs typeface="+mn-cs"/>
              </a:defRPr>
            </a:pPr>
            <a:endParaRPr lang="en-US"/>
          </a:p>
        </c:txPr>
        <c:crossAx val="2086516272"/>
        <c:crosses val="autoZero"/>
        <c:auto val="1"/>
        <c:lblAlgn val="ctr"/>
        <c:lblOffset val="100"/>
        <c:noMultiLvlLbl val="0"/>
      </c:catAx>
      <c:valAx>
        <c:axId val="2086516272"/>
        <c:scaling>
          <c:orientation val="minMax"/>
        </c:scaling>
        <c:delete val="1"/>
        <c:axPos val="b"/>
        <c:numFmt formatCode="\₹#.#,,&quot;M&quot;" sourceLinked="1"/>
        <c:majorTickMark val="none"/>
        <c:minorTickMark val="none"/>
        <c:tickLblPos val="nextTo"/>
        <c:crossAx val="2086518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Tables!PivotTable2</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Tables'!$C$47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07-4EA3-ADBF-3DE697AA83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07-4EA3-ADBF-3DE697AA83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07-4EA3-ADBF-3DE697AA83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07-4EA3-ADBF-3DE697AA83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607-4EA3-ADBF-3DE697AA83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607-4EA3-ADBF-3DE697AA83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Tables'!$B$48:$B$54</c:f>
              <c:strCache>
                <c:ptCount val="6"/>
                <c:pt idx="0">
                  <c:v>4K LED TV's</c:v>
                </c:pt>
                <c:pt idx="1">
                  <c:v>Furniture</c:v>
                </c:pt>
                <c:pt idx="2">
                  <c:v>Laptops</c:v>
                </c:pt>
                <c:pt idx="3">
                  <c:v>LED TV's</c:v>
                </c:pt>
                <c:pt idx="4">
                  <c:v>Mobiles</c:v>
                </c:pt>
                <c:pt idx="5">
                  <c:v>Speakers</c:v>
                </c:pt>
              </c:strCache>
            </c:strRef>
          </c:cat>
          <c:val>
            <c:numRef>
              <c:f>'Pivot Tables'!$C$48:$C$54</c:f>
              <c:numCache>
                <c:formatCode>0</c:formatCode>
                <c:ptCount val="6"/>
                <c:pt idx="0">
                  <c:v>55</c:v>
                </c:pt>
                <c:pt idx="1">
                  <c:v>39</c:v>
                </c:pt>
                <c:pt idx="2">
                  <c:v>61</c:v>
                </c:pt>
                <c:pt idx="3">
                  <c:v>34</c:v>
                </c:pt>
                <c:pt idx="4">
                  <c:v>40</c:v>
                </c:pt>
                <c:pt idx="5">
                  <c:v>49</c:v>
                </c:pt>
              </c:numCache>
            </c:numRef>
          </c:val>
          <c:extLst>
            <c:ext xmlns:c16="http://schemas.microsoft.com/office/drawing/2014/chart" uri="{C3380CC4-5D6E-409C-BE32-E72D297353CC}">
              <c16:uniqueId val="{0000000C-FA87-424F-94FF-3D30EDB518D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sto MT" panose="02040603050505030304"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latin typeface="Calisto MT" panose="02040603050505030304" pitchFamily="18" charset="0"/>
              </a:rPr>
              <a:t>Revenue by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Tables'!$B$58:$B$64</c:f>
              <c:strCache>
                <c:ptCount val="6"/>
                <c:pt idx="0">
                  <c:v>Ganesh</c:v>
                </c:pt>
                <c:pt idx="1">
                  <c:v>Gopi</c:v>
                </c:pt>
                <c:pt idx="2">
                  <c:v>Kiran</c:v>
                </c:pt>
                <c:pt idx="3">
                  <c:v>Mahesh</c:v>
                </c:pt>
                <c:pt idx="4">
                  <c:v>Prathap</c:v>
                </c:pt>
                <c:pt idx="5">
                  <c:v>Ramesh</c:v>
                </c:pt>
              </c:strCache>
            </c:strRef>
          </c:cat>
          <c:val>
            <c:numRef>
              <c:f>'Pivot Tables'!$C$58:$C$64</c:f>
              <c:numCache>
                <c:formatCode>\₹#.#,,"M"</c:formatCode>
                <c:ptCount val="6"/>
                <c:pt idx="0">
                  <c:v>40881900</c:v>
                </c:pt>
                <c:pt idx="1">
                  <c:v>26744959</c:v>
                </c:pt>
                <c:pt idx="2">
                  <c:v>22262435</c:v>
                </c:pt>
                <c:pt idx="3">
                  <c:v>15265496</c:v>
                </c:pt>
                <c:pt idx="4">
                  <c:v>4172743</c:v>
                </c:pt>
                <c:pt idx="5">
                  <c:v>9404360</c:v>
                </c:pt>
              </c:numCache>
            </c:numRef>
          </c:val>
          <c:extLst>
            <c:ext xmlns:c16="http://schemas.microsoft.com/office/drawing/2014/chart" uri="{C3380CC4-5D6E-409C-BE32-E72D297353CC}">
              <c16:uniqueId val="{00000000-846C-4612-9C66-8B5CD2A20C66}"/>
            </c:ext>
          </c:extLst>
        </c:ser>
        <c:dLbls>
          <c:dLblPos val="outEnd"/>
          <c:showLegendKey val="0"/>
          <c:showVal val="1"/>
          <c:showCatName val="0"/>
          <c:showSerName val="0"/>
          <c:showPercent val="0"/>
          <c:showBubbleSize val="0"/>
        </c:dLbls>
        <c:gapWidth val="182"/>
        <c:axId val="1031999135"/>
        <c:axId val="1031998175"/>
      </c:barChart>
      <c:catAx>
        <c:axId val="103199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listo MT" panose="02040603050505030304" pitchFamily="18" charset="0"/>
                <a:ea typeface="+mn-ea"/>
                <a:cs typeface="+mn-cs"/>
              </a:defRPr>
            </a:pPr>
            <a:endParaRPr lang="en-US"/>
          </a:p>
        </c:txPr>
        <c:crossAx val="1031998175"/>
        <c:crosses val="autoZero"/>
        <c:auto val="1"/>
        <c:lblAlgn val="ctr"/>
        <c:lblOffset val="100"/>
        <c:noMultiLvlLbl val="0"/>
      </c:catAx>
      <c:valAx>
        <c:axId val="1031998175"/>
        <c:scaling>
          <c:orientation val="minMax"/>
        </c:scaling>
        <c:delete val="1"/>
        <c:axPos val="b"/>
        <c:numFmt formatCode="\₹#.#,,&quot;M&quot;" sourceLinked="1"/>
        <c:majorTickMark val="none"/>
        <c:minorTickMark val="none"/>
        <c:tickLblPos val="nextTo"/>
        <c:crossAx val="1031999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Tables!PivotTable5</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Tables'!$C$57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E2-4179-BB47-7871AE35B3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E2-4179-BB47-7871AE35B3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DE2-4179-BB47-7871AE35B3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DE2-4179-BB47-7871AE35B31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DE2-4179-BB47-7871AE35B31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DE2-4179-BB47-7871AE35B3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Tables'!$B$58:$B$64</c:f>
              <c:strCache>
                <c:ptCount val="6"/>
                <c:pt idx="0">
                  <c:v>Ganesh</c:v>
                </c:pt>
                <c:pt idx="1">
                  <c:v>Gopi</c:v>
                </c:pt>
                <c:pt idx="2">
                  <c:v>Kiran</c:v>
                </c:pt>
                <c:pt idx="3">
                  <c:v>Mahesh</c:v>
                </c:pt>
                <c:pt idx="4">
                  <c:v>Prathap</c:v>
                </c:pt>
                <c:pt idx="5">
                  <c:v>Ramesh</c:v>
                </c:pt>
              </c:strCache>
            </c:strRef>
          </c:cat>
          <c:val>
            <c:numRef>
              <c:f>'Pivot Tables'!$C$58:$C$64</c:f>
              <c:numCache>
                <c:formatCode>\₹#.#,,"M"</c:formatCode>
                <c:ptCount val="6"/>
                <c:pt idx="0">
                  <c:v>40881900</c:v>
                </c:pt>
                <c:pt idx="1">
                  <c:v>26744959</c:v>
                </c:pt>
                <c:pt idx="2">
                  <c:v>22262435</c:v>
                </c:pt>
                <c:pt idx="3">
                  <c:v>15265496</c:v>
                </c:pt>
                <c:pt idx="4">
                  <c:v>4172743</c:v>
                </c:pt>
                <c:pt idx="5">
                  <c:v>9404360</c:v>
                </c:pt>
              </c:numCache>
            </c:numRef>
          </c:val>
          <c:extLst>
            <c:ext xmlns:c16="http://schemas.microsoft.com/office/drawing/2014/chart" uri="{C3380CC4-5D6E-409C-BE32-E72D297353CC}">
              <c16:uniqueId val="{0000000C-6709-4843-BF96-8AC47BB91B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1"/>
                </a:solidFill>
                <a:latin typeface="Calisto MT" panose="02040603050505030304" pitchFamily="18" charset="0"/>
              </a:rPr>
              <a:t>Sales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Tables'!$B$48:$B$54</c:f>
              <c:strCache>
                <c:ptCount val="6"/>
                <c:pt idx="0">
                  <c:v>4K LED TV's</c:v>
                </c:pt>
                <c:pt idx="1">
                  <c:v>Furniture</c:v>
                </c:pt>
                <c:pt idx="2">
                  <c:v>Laptops</c:v>
                </c:pt>
                <c:pt idx="3">
                  <c:v>LED TV's</c:v>
                </c:pt>
                <c:pt idx="4">
                  <c:v>Mobiles</c:v>
                </c:pt>
                <c:pt idx="5">
                  <c:v>Speakers</c:v>
                </c:pt>
              </c:strCache>
            </c:strRef>
          </c:cat>
          <c:val>
            <c:numRef>
              <c:f>'Pivot Tables'!$C$48:$C$54</c:f>
              <c:numCache>
                <c:formatCode>0</c:formatCode>
                <c:ptCount val="6"/>
                <c:pt idx="0">
                  <c:v>55</c:v>
                </c:pt>
                <c:pt idx="1">
                  <c:v>39</c:v>
                </c:pt>
                <c:pt idx="2">
                  <c:v>61</c:v>
                </c:pt>
                <c:pt idx="3">
                  <c:v>34</c:v>
                </c:pt>
                <c:pt idx="4">
                  <c:v>40</c:v>
                </c:pt>
                <c:pt idx="5">
                  <c:v>49</c:v>
                </c:pt>
              </c:numCache>
            </c:numRef>
          </c:val>
          <c:extLst>
            <c:ext xmlns:c16="http://schemas.microsoft.com/office/drawing/2014/chart" uri="{C3380CC4-5D6E-409C-BE32-E72D297353CC}">
              <c16:uniqueId val="{00000000-3777-4973-B703-9071FADC9B6E}"/>
            </c:ext>
          </c:extLst>
        </c:ser>
        <c:dLbls>
          <c:dLblPos val="outEnd"/>
          <c:showLegendKey val="0"/>
          <c:showVal val="1"/>
          <c:showCatName val="0"/>
          <c:showSerName val="0"/>
          <c:showPercent val="0"/>
          <c:showBubbleSize val="0"/>
        </c:dLbls>
        <c:gapWidth val="182"/>
        <c:axId val="1736012959"/>
        <c:axId val="1736013919"/>
      </c:barChart>
      <c:catAx>
        <c:axId val="1736012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listo MT" panose="02040603050505030304" pitchFamily="18" charset="0"/>
                <a:ea typeface="+mn-ea"/>
                <a:cs typeface="+mn-cs"/>
              </a:defRPr>
            </a:pPr>
            <a:endParaRPr lang="en-US"/>
          </a:p>
        </c:txPr>
        <c:crossAx val="1736013919"/>
        <c:crosses val="autoZero"/>
        <c:auto val="1"/>
        <c:lblAlgn val="ctr"/>
        <c:lblOffset val="100"/>
        <c:noMultiLvlLbl val="0"/>
      </c:catAx>
      <c:valAx>
        <c:axId val="1736013919"/>
        <c:scaling>
          <c:orientation val="minMax"/>
        </c:scaling>
        <c:delete val="1"/>
        <c:axPos val="b"/>
        <c:numFmt formatCode="0" sourceLinked="1"/>
        <c:majorTickMark val="none"/>
        <c:minorTickMark val="none"/>
        <c:tickLblPos val="nextTo"/>
        <c:crossAx val="17360129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1.xml"/><Relationship Id="rId7" Type="http://schemas.openxmlformats.org/officeDocument/2006/relationships/image" Target="../media/image2.svg"/><Relationship Id="rId2" Type="http://schemas.openxmlformats.org/officeDocument/2006/relationships/hyperlink" Target="#Salespersons!A1"/><Relationship Id="rId1" Type="http://schemas.openxmlformats.org/officeDocument/2006/relationships/hyperlink" Target="#Products!A1"/><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3.xml"/><Relationship Id="rId10" Type="http://schemas.openxmlformats.org/officeDocument/2006/relationships/image" Target="../media/image5.png"/><Relationship Id="rId4" Type="http://schemas.openxmlformats.org/officeDocument/2006/relationships/chart" Target="../charts/chart2.xml"/><Relationship Id="rId9" Type="http://schemas.openxmlformats.org/officeDocument/2006/relationships/image" Target="../media/image4.svg"/></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4.xml"/><Relationship Id="rId7" Type="http://schemas.openxmlformats.org/officeDocument/2006/relationships/image" Target="../media/image3.png"/><Relationship Id="rId2" Type="http://schemas.openxmlformats.org/officeDocument/2006/relationships/hyperlink" Target="#Salespersons!A1"/><Relationship Id="rId1" Type="http://schemas.openxmlformats.org/officeDocument/2006/relationships/hyperlink" Target="#DashBoard!A1"/><Relationship Id="rId6" Type="http://schemas.openxmlformats.org/officeDocument/2006/relationships/image" Target="../media/image2.svg"/><Relationship Id="rId11" Type="http://schemas.openxmlformats.org/officeDocument/2006/relationships/chart" Target="../charts/chart6.xml"/><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5.xml"/><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4.svg"/><Relationship Id="rId11" Type="http://schemas.openxmlformats.org/officeDocument/2006/relationships/chart" Target="../charts/chart9.xml"/><Relationship Id="rId5" Type="http://schemas.openxmlformats.org/officeDocument/2006/relationships/image" Target="../media/image3.png"/><Relationship Id="rId10" Type="http://schemas.openxmlformats.org/officeDocument/2006/relationships/chart" Target="../charts/chart8.xml"/><Relationship Id="rId4" Type="http://schemas.openxmlformats.org/officeDocument/2006/relationships/image" Target="../media/image2.svg"/><Relationship Id="rId9"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60960</xdr:colOff>
      <xdr:row>38</xdr:row>
      <xdr:rowOff>102123</xdr:rowOff>
    </xdr:to>
    <xdr:sp macro="" textlink="">
      <xdr:nvSpPr>
        <xdr:cNvPr id="2" name="Rectangle 1">
          <a:extLst>
            <a:ext uri="{FF2B5EF4-FFF2-40B4-BE49-F238E27FC236}">
              <a16:creationId xmlns:a16="http://schemas.microsoft.com/office/drawing/2014/main" id="{A50F7FBB-5914-4573-A6B9-DC493FA0E574}"/>
            </a:ext>
          </a:extLst>
        </xdr:cNvPr>
        <xdr:cNvSpPr/>
      </xdr:nvSpPr>
      <xdr:spPr>
        <a:xfrm>
          <a:off x="0" y="0"/>
          <a:ext cx="14766774" cy="6967979"/>
        </a:xfrm>
        <a:prstGeom prst="rect">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solidFill>
          </a:endParaRPr>
        </a:p>
      </xdr:txBody>
    </xdr:sp>
    <xdr:clientData/>
  </xdr:twoCellAnchor>
  <xdr:twoCellAnchor>
    <xdr:from>
      <xdr:col>4</xdr:col>
      <xdr:colOff>307835</xdr:colOff>
      <xdr:row>0</xdr:row>
      <xdr:rowOff>97971</xdr:rowOff>
    </xdr:from>
    <xdr:to>
      <xdr:col>23</xdr:col>
      <xdr:colOff>361175</xdr:colOff>
      <xdr:row>35</xdr:row>
      <xdr:rowOff>796</xdr:rowOff>
    </xdr:to>
    <xdr:sp macro="" textlink="">
      <xdr:nvSpPr>
        <xdr:cNvPr id="3" name="Rectangle 2">
          <a:extLst>
            <a:ext uri="{FF2B5EF4-FFF2-40B4-BE49-F238E27FC236}">
              <a16:creationId xmlns:a16="http://schemas.microsoft.com/office/drawing/2014/main" id="{5DFD89DE-3763-4E31-9D72-1CD02ADB64BB}"/>
            </a:ext>
          </a:extLst>
        </xdr:cNvPr>
        <xdr:cNvSpPr/>
      </xdr:nvSpPr>
      <xdr:spPr>
        <a:xfrm>
          <a:off x="2758804" y="97971"/>
          <a:ext cx="11695443" cy="6226639"/>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200829</xdr:colOff>
      <xdr:row>15</xdr:row>
      <xdr:rowOff>146164</xdr:rowOff>
    </xdr:from>
    <xdr:to>
      <xdr:col>4</xdr:col>
      <xdr:colOff>128917</xdr:colOff>
      <xdr:row>18</xdr:row>
      <xdr:rowOff>132656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88E76F27-4220-4B7E-AEBA-F778F78962F9}"/>
            </a:ext>
          </a:extLst>
        </xdr:cNvPr>
        <xdr:cNvSpPr/>
      </xdr:nvSpPr>
      <xdr:spPr>
        <a:xfrm>
          <a:off x="200829" y="2917073"/>
          <a:ext cx="2360330" cy="540674"/>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2"/>
              </a:solidFill>
              <a:latin typeface="Calisto MT" panose="02040603050505030304" pitchFamily="18" charset="0"/>
            </a:rPr>
            <a:t>PRODUCTS</a:t>
          </a:r>
        </a:p>
      </xdr:txBody>
    </xdr:sp>
    <xdr:clientData/>
  </xdr:twoCellAnchor>
  <xdr:twoCellAnchor>
    <xdr:from>
      <xdr:col>4</xdr:col>
      <xdr:colOff>423646</xdr:colOff>
      <xdr:row>0</xdr:row>
      <xdr:rowOff>169571</xdr:rowOff>
    </xdr:from>
    <xdr:to>
      <xdr:col>14</xdr:col>
      <xdr:colOff>218026</xdr:colOff>
      <xdr:row>8</xdr:row>
      <xdr:rowOff>23720</xdr:rowOff>
    </xdr:to>
    <mc:AlternateContent xmlns:mc="http://schemas.openxmlformats.org/markup-compatibility/2006" xmlns:tsle="http://schemas.microsoft.com/office/drawing/2012/timeslicer">
      <mc:Choice Requires="tsle">
        <xdr:graphicFrame macro="">
          <xdr:nvGraphicFramePr>
            <xdr:cNvPr id="5" name="Date 3">
              <a:extLst>
                <a:ext uri="{FF2B5EF4-FFF2-40B4-BE49-F238E27FC236}">
                  <a16:creationId xmlns:a16="http://schemas.microsoft.com/office/drawing/2014/main" id="{DA7EE44D-234C-4A9A-A1AF-11FCCF35D190}"/>
                </a:ext>
              </a:extLst>
            </xdr:cNvPr>
            <xdr:cNvGraphicFramePr>
              <a:graphicFrameLocks/>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855888" y="169571"/>
              <a:ext cx="5874986" cy="133196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334425</xdr:colOff>
      <xdr:row>0</xdr:row>
      <xdr:rowOff>156681</xdr:rowOff>
    </xdr:from>
    <xdr:to>
      <xdr:col>23</xdr:col>
      <xdr:colOff>174359</xdr:colOff>
      <xdr:row>8</xdr:row>
      <xdr:rowOff>393</xdr:rowOff>
    </xdr:to>
    <mc:AlternateContent xmlns:mc="http://schemas.openxmlformats.org/markup-compatibility/2006" xmlns:a14="http://schemas.microsoft.com/office/drawing/2010/main">
      <mc:Choice Requires="a14">
        <xdr:graphicFrame macro="">
          <xdr:nvGraphicFramePr>
            <xdr:cNvPr id="6" name="Place 3">
              <a:extLst>
                <a:ext uri="{FF2B5EF4-FFF2-40B4-BE49-F238E27FC236}">
                  <a16:creationId xmlns:a16="http://schemas.microsoft.com/office/drawing/2014/main" id="{8CB6F671-E2E4-4067-A16D-BDE75BA38591}"/>
                </a:ext>
              </a:extLst>
            </xdr:cNvPr>
            <xdr:cNvGraphicFramePr/>
          </xdr:nvGraphicFramePr>
          <xdr:xfrm>
            <a:off x="0" y="0"/>
            <a:ext cx="0" cy="0"/>
          </xdr:xfrm>
          <a:graphic>
            <a:graphicData uri="http://schemas.microsoft.com/office/drawing/2010/slicer">
              <sle:slicer xmlns:sle="http://schemas.microsoft.com/office/drawing/2010/slicer" name="Place 3"/>
            </a:graphicData>
          </a:graphic>
        </xdr:graphicFrame>
      </mc:Choice>
      <mc:Fallback xmlns="">
        <xdr:sp macro="" textlink="">
          <xdr:nvSpPr>
            <xdr:cNvPr id="0" name=""/>
            <xdr:cNvSpPr>
              <a:spLocks noTextEdit="1"/>
            </xdr:cNvSpPr>
          </xdr:nvSpPr>
          <xdr:spPr>
            <a:xfrm>
              <a:off x="8847273" y="156681"/>
              <a:ext cx="5312480" cy="13215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444604</xdr:colOff>
      <xdr:row>8</xdr:row>
      <xdr:rowOff>117722</xdr:rowOff>
    </xdr:from>
    <xdr:to>
      <xdr:col>23</xdr:col>
      <xdr:colOff>241197</xdr:colOff>
      <xdr:row>12</xdr:row>
      <xdr:rowOff>177109</xdr:rowOff>
    </xdr:to>
    <mc:AlternateContent xmlns:mc="http://schemas.openxmlformats.org/markup-compatibility/2006" xmlns:a14="http://schemas.microsoft.com/office/drawing/2010/main">
      <mc:Choice Requires="a14">
        <xdr:graphicFrame macro="">
          <xdr:nvGraphicFramePr>
            <xdr:cNvPr id="7" name="Products 3">
              <a:extLst>
                <a:ext uri="{FF2B5EF4-FFF2-40B4-BE49-F238E27FC236}">
                  <a16:creationId xmlns:a16="http://schemas.microsoft.com/office/drawing/2014/main" id="{E7511CF2-7051-4F7E-85AC-716E44490EFA}"/>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mlns="">
        <xdr:sp macro="" textlink="">
          <xdr:nvSpPr>
            <xdr:cNvPr id="0" name=""/>
            <xdr:cNvSpPr>
              <a:spLocks noTextEdit="1"/>
            </xdr:cNvSpPr>
          </xdr:nvSpPr>
          <xdr:spPr>
            <a:xfrm>
              <a:off x="2876846" y="1595540"/>
              <a:ext cx="11349745" cy="7982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190100</xdr:colOff>
      <xdr:row>19</xdr:row>
      <xdr:rowOff>183344</xdr:rowOff>
    </xdr:from>
    <xdr:to>
      <xdr:col>4</xdr:col>
      <xdr:colOff>118188</xdr:colOff>
      <xdr:row>22</xdr:row>
      <xdr:rowOff>167951</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C8122044-E835-409C-BB43-D70B9206FB1B}"/>
            </a:ext>
          </a:extLst>
        </xdr:cNvPr>
        <xdr:cNvSpPr/>
      </xdr:nvSpPr>
      <xdr:spPr>
        <a:xfrm>
          <a:off x="190100" y="3658064"/>
          <a:ext cx="2366488" cy="533247"/>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2"/>
              </a:solidFill>
              <a:latin typeface="Calisto MT" panose="02040603050505030304" pitchFamily="18" charset="0"/>
            </a:rPr>
            <a:t>SALESPERSONS</a:t>
          </a:r>
        </a:p>
      </xdr:txBody>
    </xdr:sp>
    <xdr:clientData/>
  </xdr:twoCellAnchor>
  <xdr:twoCellAnchor>
    <xdr:from>
      <xdr:col>0</xdr:col>
      <xdr:colOff>206282</xdr:colOff>
      <xdr:row>11</xdr:row>
      <xdr:rowOff>144938</xdr:rowOff>
    </xdr:from>
    <xdr:to>
      <xdr:col>4</xdr:col>
      <xdr:colOff>134370</xdr:colOff>
      <xdr:row>14</xdr:row>
      <xdr:rowOff>129545</xdr:rowOff>
    </xdr:to>
    <xdr:sp macro="" textlink="">
      <xdr:nvSpPr>
        <xdr:cNvPr id="9" name="Rectangle: Rounded Corners 8">
          <a:extLst>
            <a:ext uri="{FF2B5EF4-FFF2-40B4-BE49-F238E27FC236}">
              <a16:creationId xmlns:a16="http://schemas.microsoft.com/office/drawing/2014/main" id="{80935250-ED06-47C6-8BD0-5808F596BB2A}"/>
            </a:ext>
          </a:extLst>
        </xdr:cNvPr>
        <xdr:cNvSpPr/>
      </xdr:nvSpPr>
      <xdr:spPr>
        <a:xfrm>
          <a:off x="206282" y="2176938"/>
          <a:ext cx="2360330" cy="538789"/>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latin typeface="Calisto MT" panose="02040603050505030304" pitchFamily="18" charset="0"/>
            </a:rPr>
            <a:t>DASHBOARD</a:t>
          </a:r>
        </a:p>
      </xdr:txBody>
    </xdr:sp>
    <xdr:clientData/>
  </xdr:twoCellAnchor>
  <xdr:twoCellAnchor>
    <xdr:from>
      <xdr:col>4</xdr:col>
      <xdr:colOff>416850</xdr:colOff>
      <xdr:row>23</xdr:row>
      <xdr:rowOff>39348</xdr:rowOff>
    </xdr:from>
    <xdr:to>
      <xdr:col>14</xdr:col>
      <xdr:colOff>78148</xdr:colOff>
      <xdr:row>34</xdr:row>
      <xdr:rowOff>20843</xdr:rowOff>
    </xdr:to>
    <xdr:graphicFrame macro="">
      <xdr:nvGraphicFramePr>
        <xdr:cNvPr id="10" name="Chart 9">
          <a:extLst>
            <a:ext uri="{FF2B5EF4-FFF2-40B4-BE49-F238E27FC236}">
              <a16:creationId xmlns:a16="http://schemas.microsoft.com/office/drawing/2014/main" id="{192DC557-2E08-408D-B597-4C51D4119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175652</xdr:colOff>
      <xdr:row>24</xdr:row>
      <xdr:rowOff>78305</xdr:rowOff>
    </xdr:from>
    <xdr:to>
      <xdr:col>23</xdr:col>
      <xdr:colOff>249052</xdr:colOff>
      <xdr:row>34</xdr:row>
      <xdr:rowOff>82971</xdr:rowOff>
    </xdr:to>
    <xdr:graphicFrame macro="">
      <xdr:nvGraphicFramePr>
        <xdr:cNvPr id="11" name="Chart 10">
          <a:extLst>
            <a:ext uri="{FF2B5EF4-FFF2-40B4-BE49-F238E27FC236}">
              <a16:creationId xmlns:a16="http://schemas.microsoft.com/office/drawing/2014/main" id="{C097FCB0-EF10-4024-9F24-B6390A8C5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175808</xdr:colOff>
      <xdr:row>13</xdr:row>
      <xdr:rowOff>21775</xdr:rowOff>
    </xdr:from>
    <xdr:to>
      <xdr:col>23</xdr:col>
      <xdr:colOff>225883</xdr:colOff>
      <xdr:row>24</xdr:row>
      <xdr:rowOff>23641</xdr:rowOff>
    </xdr:to>
    <xdr:graphicFrame macro="">
      <xdr:nvGraphicFramePr>
        <xdr:cNvPr id="12" name="Chart 11">
          <a:extLst>
            <a:ext uri="{FF2B5EF4-FFF2-40B4-BE49-F238E27FC236}">
              <a16:creationId xmlns:a16="http://schemas.microsoft.com/office/drawing/2014/main" id="{162781DF-9E72-4B54-AAB2-C6F8094BA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443440</xdr:colOff>
      <xdr:row>17</xdr:row>
      <xdr:rowOff>177736</xdr:rowOff>
    </xdr:from>
    <xdr:to>
      <xdr:col>9</xdr:col>
      <xdr:colOff>210174</xdr:colOff>
      <xdr:row>22</xdr:row>
      <xdr:rowOff>169962</xdr:rowOff>
    </xdr:to>
    <xdr:sp macro="" textlink="">
      <xdr:nvSpPr>
        <xdr:cNvPr id="13" name="Rectangle: Rounded Corners 12">
          <a:extLst>
            <a:ext uri="{FF2B5EF4-FFF2-40B4-BE49-F238E27FC236}">
              <a16:creationId xmlns:a16="http://schemas.microsoft.com/office/drawing/2014/main" id="{6BD267FC-CCF8-4FC2-9099-CAD46262970F}"/>
            </a:ext>
          </a:extLst>
        </xdr:cNvPr>
        <xdr:cNvSpPr/>
      </xdr:nvSpPr>
      <xdr:spPr>
        <a:xfrm>
          <a:off x="2881840" y="3286696"/>
          <a:ext cx="2814734" cy="906626"/>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109093</xdr:colOff>
      <xdr:row>18</xdr:row>
      <xdr:rowOff>24190</xdr:rowOff>
    </xdr:from>
    <xdr:to>
      <xdr:col>9</xdr:col>
      <xdr:colOff>147971</xdr:colOff>
      <xdr:row>22</xdr:row>
      <xdr:rowOff>123388</xdr:rowOff>
    </xdr:to>
    <xdr:sp macro="" textlink="">
      <xdr:nvSpPr>
        <xdr:cNvPr id="14" name="Rectangle: Rounded Corners 13">
          <a:extLst>
            <a:ext uri="{FF2B5EF4-FFF2-40B4-BE49-F238E27FC236}">
              <a16:creationId xmlns:a16="http://schemas.microsoft.com/office/drawing/2014/main" id="{E0688699-F248-479F-9664-D7C83F3C277E}"/>
            </a:ext>
          </a:extLst>
        </xdr:cNvPr>
        <xdr:cNvSpPr/>
      </xdr:nvSpPr>
      <xdr:spPr>
        <a:xfrm>
          <a:off x="3157093" y="3316030"/>
          <a:ext cx="2477278" cy="83071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baseline="0">
            <a:solidFill>
              <a:schemeClr val="accent1"/>
            </a:solidFill>
            <a:effectLst/>
          </a:endParaRPr>
        </a:p>
        <a:p>
          <a:pPr algn="l"/>
          <a:endParaRPr lang="en-IN" sz="2000">
            <a:solidFill>
              <a:schemeClr val="accent1"/>
            </a:solidFill>
            <a:effectLst/>
          </a:endParaRPr>
        </a:p>
      </xdr:txBody>
    </xdr:sp>
    <xdr:clientData/>
  </xdr:twoCellAnchor>
  <xdr:twoCellAnchor>
    <xdr:from>
      <xdr:col>9</xdr:col>
      <xdr:colOff>285212</xdr:colOff>
      <xdr:row>17</xdr:row>
      <xdr:rowOff>143916</xdr:rowOff>
    </xdr:from>
    <xdr:to>
      <xdr:col>14</xdr:col>
      <xdr:colOff>51946</xdr:colOff>
      <xdr:row>22</xdr:row>
      <xdr:rowOff>136142</xdr:rowOff>
    </xdr:to>
    <xdr:sp macro="" textlink="">
      <xdr:nvSpPr>
        <xdr:cNvPr id="15" name="Rectangle: Rounded Corners 14">
          <a:extLst>
            <a:ext uri="{FF2B5EF4-FFF2-40B4-BE49-F238E27FC236}">
              <a16:creationId xmlns:a16="http://schemas.microsoft.com/office/drawing/2014/main" id="{CBD3EE72-0285-4985-A5DC-E699E0D745BE}"/>
            </a:ext>
          </a:extLst>
        </xdr:cNvPr>
        <xdr:cNvSpPr/>
      </xdr:nvSpPr>
      <xdr:spPr>
        <a:xfrm>
          <a:off x="5771612" y="3252876"/>
          <a:ext cx="2814734" cy="906626"/>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558926</xdr:colOff>
      <xdr:row>17</xdr:row>
      <xdr:rowOff>182873</xdr:rowOff>
    </xdr:from>
    <xdr:to>
      <xdr:col>13</xdr:col>
      <xdr:colOff>597803</xdr:colOff>
      <xdr:row>22</xdr:row>
      <xdr:rowOff>97344</xdr:rowOff>
    </xdr:to>
    <xdr:sp macro="" textlink="">
      <xdr:nvSpPr>
        <xdr:cNvPr id="16" name="Rectangle: Rounded Corners 15">
          <a:extLst>
            <a:ext uri="{FF2B5EF4-FFF2-40B4-BE49-F238E27FC236}">
              <a16:creationId xmlns:a16="http://schemas.microsoft.com/office/drawing/2014/main" id="{87495127-CE5E-4385-BA5A-0729801BBB66}"/>
            </a:ext>
          </a:extLst>
        </xdr:cNvPr>
        <xdr:cNvSpPr/>
      </xdr:nvSpPr>
      <xdr:spPr>
        <a:xfrm>
          <a:off x="6045326" y="3291833"/>
          <a:ext cx="2477277" cy="82887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solidFill>
              <a:schemeClr val="accent1"/>
            </a:solidFill>
            <a:latin typeface="Calisto MT" panose="02040603050505030304" pitchFamily="18" charset="0"/>
          </a:endParaRPr>
        </a:p>
      </xdr:txBody>
    </xdr:sp>
    <xdr:clientData/>
  </xdr:twoCellAnchor>
  <xdr:twoCellAnchor>
    <xdr:from>
      <xdr:col>6</xdr:col>
      <xdr:colOff>194231</xdr:colOff>
      <xdr:row>20</xdr:row>
      <xdr:rowOff>16494</xdr:rowOff>
    </xdr:from>
    <xdr:to>
      <xdr:col>9</xdr:col>
      <xdr:colOff>443048</xdr:colOff>
      <xdr:row>22</xdr:row>
      <xdr:rowOff>55370</xdr:rowOff>
    </xdr:to>
    <xdr:sp macro="" textlink="'Pivot Tables'!B8">
      <xdr:nvSpPr>
        <xdr:cNvPr id="17" name="TextBox 16">
          <a:extLst>
            <a:ext uri="{FF2B5EF4-FFF2-40B4-BE49-F238E27FC236}">
              <a16:creationId xmlns:a16="http://schemas.microsoft.com/office/drawing/2014/main" id="{1BA56AA6-2EBA-4981-A512-975A0ECAF183}"/>
            </a:ext>
          </a:extLst>
        </xdr:cNvPr>
        <xdr:cNvSpPr txBox="1"/>
      </xdr:nvSpPr>
      <xdr:spPr>
        <a:xfrm>
          <a:off x="3851831" y="3674094"/>
          <a:ext cx="2077617" cy="404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A8CE01-2E9F-4793-8E42-011C720580E1}" type="TxLink">
            <a:rPr lang="en-US" sz="2000" b="0" i="0" u="none" strike="noStrike">
              <a:solidFill>
                <a:srgbClr val="000000"/>
              </a:solidFill>
              <a:latin typeface="Calisto MT" panose="02040603050505030304" pitchFamily="18" charset="0"/>
            </a:rPr>
            <a:pPr/>
            <a:t>118,731,893</a:t>
          </a:fld>
          <a:endParaRPr lang="en-IN" sz="2000">
            <a:latin typeface="Calisto MT" panose="02040603050505030304" pitchFamily="18" charset="0"/>
          </a:endParaRPr>
        </a:p>
      </xdr:txBody>
    </xdr:sp>
    <xdr:clientData/>
  </xdr:twoCellAnchor>
  <xdr:twoCellAnchor>
    <xdr:from>
      <xdr:col>11</xdr:col>
      <xdr:colOff>276338</xdr:colOff>
      <xdr:row>20</xdr:row>
      <xdr:rowOff>13855</xdr:rowOff>
    </xdr:from>
    <xdr:to>
      <xdr:col>14</xdr:col>
      <xdr:colOff>525155</xdr:colOff>
      <xdr:row>22</xdr:row>
      <xdr:rowOff>50847</xdr:rowOff>
    </xdr:to>
    <xdr:sp macro="" textlink="'Pivot Tables'!C8">
      <xdr:nvSpPr>
        <xdr:cNvPr id="18" name="TextBox 17">
          <a:extLst>
            <a:ext uri="{FF2B5EF4-FFF2-40B4-BE49-F238E27FC236}">
              <a16:creationId xmlns:a16="http://schemas.microsoft.com/office/drawing/2014/main" id="{D959A5DE-A36F-4060-98E3-CF43D550622D}"/>
            </a:ext>
          </a:extLst>
        </xdr:cNvPr>
        <xdr:cNvSpPr txBox="1"/>
      </xdr:nvSpPr>
      <xdr:spPr>
        <a:xfrm>
          <a:off x="6981938" y="3671455"/>
          <a:ext cx="2077617" cy="40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7847BC-C370-4582-A7AE-21B9D26E64B7}" type="TxLink">
            <a:rPr lang="en-US" sz="2000" b="0" i="0" u="none" strike="noStrike">
              <a:solidFill>
                <a:srgbClr val="000000"/>
              </a:solidFill>
              <a:latin typeface="Calisto MT" panose="02040603050505030304" pitchFamily="18" charset="0"/>
            </a:rPr>
            <a:pPr/>
            <a:t>278</a:t>
          </a:fld>
          <a:endParaRPr lang="en-IN" sz="4000">
            <a:latin typeface="Calisto MT" panose="02040603050505030304" pitchFamily="18" charset="0"/>
          </a:endParaRPr>
        </a:p>
      </xdr:txBody>
    </xdr:sp>
    <xdr:clientData/>
  </xdr:twoCellAnchor>
  <xdr:twoCellAnchor>
    <xdr:from>
      <xdr:col>11</xdr:col>
      <xdr:colOff>221986</xdr:colOff>
      <xdr:row>18</xdr:row>
      <xdr:rowOff>21549</xdr:rowOff>
    </xdr:from>
    <xdr:to>
      <xdr:col>14</xdr:col>
      <xdr:colOff>470803</xdr:colOff>
      <xdr:row>20</xdr:row>
      <xdr:rowOff>58543</xdr:rowOff>
    </xdr:to>
    <xdr:sp macro="" textlink="">
      <xdr:nvSpPr>
        <xdr:cNvPr id="19" name="TextBox 18">
          <a:extLst>
            <a:ext uri="{FF2B5EF4-FFF2-40B4-BE49-F238E27FC236}">
              <a16:creationId xmlns:a16="http://schemas.microsoft.com/office/drawing/2014/main" id="{8C74F605-8C01-41EE-9669-5EBEB867F4C7}"/>
            </a:ext>
          </a:extLst>
        </xdr:cNvPr>
        <xdr:cNvSpPr txBox="1"/>
      </xdr:nvSpPr>
      <xdr:spPr>
        <a:xfrm>
          <a:off x="6927586" y="3313389"/>
          <a:ext cx="2077617" cy="402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accent1"/>
              </a:solidFill>
              <a:latin typeface="Calisto MT" panose="02040603050505030304" pitchFamily="18" charset="0"/>
            </a:rPr>
            <a:t>Total</a:t>
          </a:r>
          <a:r>
            <a:rPr lang="en-IN" sz="2000" b="0" i="0" u="none" strike="noStrike" baseline="0">
              <a:solidFill>
                <a:schemeClr val="accent1"/>
              </a:solidFill>
              <a:latin typeface="Calisto MT" panose="02040603050505030304" pitchFamily="18" charset="0"/>
            </a:rPr>
            <a:t> Sales</a:t>
          </a:r>
          <a:endParaRPr lang="en-IN" sz="2000" b="0" i="0" u="none" strike="noStrike">
            <a:solidFill>
              <a:schemeClr val="accent1"/>
            </a:solidFill>
            <a:latin typeface="Calisto MT" panose="02040603050505030304" pitchFamily="18" charset="0"/>
          </a:endParaRPr>
        </a:p>
      </xdr:txBody>
    </xdr:sp>
    <xdr:clientData/>
  </xdr:twoCellAnchor>
  <xdr:twoCellAnchor>
    <xdr:from>
      <xdr:col>6</xdr:col>
      <xdr:colOff>175569</xdr:colOff>
      <xdr:row>18</xdr:row>
      <xdr:rowOff>29324</xdr:rowOff>
    </xdr:from>
    <xdr:to>
      <xdr:col>9</xdr:col>
      <xdr:colOff>424386</xdr:colOff>
      <xdr:row>20</xdr:row>
      <xdr:rowOff>66318</xdr:rowOff>
    </xdr:to>
    <xdr:sp macro="" textlink="">
      <xdr:nvSpPr>
        <xdr:cNvPr id="20" name="TextBox 19">
          <a:extLst>
            <a:ext uri="{FF2B5EF4-FFF2-40B4-BE49-F238E27FC236}">
              <a16:creationId xmlns:a16="http://schemas.microsoft.com/office/drawing/2014/main" id="{021219EC-36E8-4E69-A87F-38B1D6690D34}"/>
            </a:ext>
          </a:extLst>
        </xdr:cNvPr>
        <xdr:cNvSpPr txBox="1"/>
      </xdr:nvSpPr>
      <xdr:spPr>
        <a:xfrm>
          <a:off x="3833169" y="3321164"/>
          <a:ext cx="2077617" cy="402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accent1"/>
              </a:solidFill>
              <a:latin typeface="Calisto MT" panose="02040603050505030304" pitchFamily="18" charset="0"/>
            </a:rPr>
            <a:t>Total</a:t>
          </a:r>
          <a:r>
            <a:rPr lang="en-IN" sz="2000" b="0" i="0" u="none" strike="noStrike" baseline="0">
              <a:solidFill>
                <a:schemeClr val="accent1"/>
              </a:solidFill>
              <a:latin typeface="Calisto MT" panose="02040603050505030304" pitchFamily="18" charset="0"/>
            </a:rPr>
            <a:t> Revenue</a:t>
          </a:r>
        </a:p>
      </xdr:txBody>
    </xdr:sp>
    <xdr:clientData/>
  </xdr:twoCellAnchor>
  <xdr:twoCellAnchor editAs="oneCell">
    <xdr:from>
      <xdr:col>5</xdr:col>
      <xdr:colOff>101080</xdr:colOff>
      <xdr:row>18</xdr:row>
      <xdr:rowOff>124801</xdr:rowOff>
    </xdr:from>
    <xdr:to>
      <xdr:col>6</xdr:col>
      <xdr:colOff>230154</xdr:colOff>
      <xdr:row>22</xdr:row>
      <xdr:rowOff>113916</xdr:rowOff>
    </xdr:to>
    <xdr:pic>
      <xdr:nvPicPr>
        <xdr:cNvPr id="21" name="Graphic 20" descr="Rupee with solid fill">
          <a:extLst>
            <a:ext uri="{FF2B5EF4-FFF2-40B4-BE49-F238E27FC236}">
              <a16:creationId xmlns:a16="http://schemas.microsoft.com/office/drawing/2014/main" id="{704B49FB-C9BF-4C8F-9866-5F7B2217611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149080" y="3416641"/>
          <a:ext cx="738674" cy="720635"/>
        </a:xfrm>
        <a:prstGeom prst="rect">
          <a:avLst/>
        </a:prstGeom>
      </xdr:spPr>
    </xdr:pic>
    <xdr:clientData/>
  </xdr:twoCellAnchor>
  <xdr:twoCellAnchor editAs="oneCell">
    <xdr:from>
      <xdr:col>10</xdr:col>
      <xdr:colOff>29751</xdr:colOff>
      <xdr:row>17</xdr:row>
      <xdr:rowOff>178443</xdr:rowOff>
    </xdr:from>
    <xdr:to>
      <xdr:col>11</xdr:col>
      <xdr:colOff>184131</xdr:colOff>
      <xdr:row>22</xdr:row>
      <xdr:rowOff>77362</xdr:rowOff>
    </xdr:to>
    <xdr:pic>
      <xdr:nvPicPr>
        <xdr:cNvPr id="22" name="Graphic 21" descr="Business Growth with solid fill">
          <a:extLst>
            <a:ext uri="{FF2B5EF4-FFF2-40B4-BE49-F238E27FC236}">
              <a16:creationId xmlns:a16="http://schemas.microsoft.com/office/drawing/2014/main" id="{E7DE2D89-6ED2-4BAE-BCA3-A19293DBEAA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125751" y="3287403"/>
          <a:ext cx="763980" cy="813319"/>
        </a:xfrm>
        <a:prstGeom prst="rect">
          <a:avLst/>
        </a:prstGeom>
      </xdr:spPr>
    </xdr:pic>
    <xdr:clientData/>
  </xdr:twoCellAnchor>
  <xdr:twoCellAnchor editAs="oneCell">
    <xdr:from>
      <xdr:col>4</xdr:col>
      <xdr:colOff>497790</xdr:colOff>
      <xdr:row>13</xdr:row>
      <xdr:rowOff>62440</xdr:rowOff>
    </xdr:from>
    <xdr:to>
      <xdr:col>6</xdr:col>
      <xdr:colOff>105904</xdr:colOff>
      <xdr:row>17</xdr:row>
      <xdr:rowOff>137085</xdr:rowOff>
    </xdr:to>
    <xdr:pic>
      <xdr:nvPicPr>
        <xdr:cNvPr id="23" name="Graphic 22" descr="Bar chart with solid fill">
          <a:extLst>
            <a:ext uri="{FF2B5EF4-FFF2-40B4-BE49-F238E27FC236}">
              <a16:creationId xmlns:a16="http://schemas.microsoft.com/office/drawing/2014/main" id="{1CAA5B0E-82EA-4918-AB65-419DE05EF0CD}"/>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936190" y="2439880"/>
          <a:ext cx="827314" cy="806165"/>
        </a:xfrm>
        <a:prstGeom prst="rect">
          <a:avLst/>
        </a:prstGeom>
      </xdr:spPr>
    </xdr:pic>
    <xdr:clientData/>
  </xdr:twoCellAnchor>
  <xdr:twoCellAnchor>
    <xdr:from>
      <xdr:col>5</xdr:col>
      <xdr:colOff>605343</xdr:colOff>
      <xdr:row>14</xdr:row>
      <xdr:rowOff>28225</xdr:rowOff>
    </xdr:from>
    <xdr:to>
      <xdr:col>9</xdr:col>
      <xdr:colOff>246099</xdr:colOff>
      <xdr:row>17</xdr:row>
      <xdr:rowOff>31338</xdr:rowOff>
    </xdr:to>
    <xdr:sp macro="" textlink="">
      <xdr:nvSpPr>
        <xdr:cNvPr id="24" name="TextBox 23">
          <a:extLst>
            <a:ext uri="{FF2B5EF4-FFF2-40B4-BE49-F238E27FC236}">
              <a16:creationId xmlns:a16="http://schemas.microsoft.com/office/drawing/2014/main" id="{28A6C2E1-A9C1-45B6-AC53-E796B38F1F67}"/>
            </a:ext>
          </a:extLst>
        </xdr:cNvPr>
        <xdr:cNvSpPr txBox="1"/>
      </xdr:nvSpPr>
      <xdr:spPr>
        <a:xfrm>
          <a:off x="3653343" y="2588545"/>
          <a:ext cx="2079156" cy="551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0" u="none" strike="noStrike">
              <a:solidFill>
                <a:schemeClr val="tx2"/>
              </a:solidFill>
              <a:latin typeface="Calisto MT" panose="02040603050505030304" pitchFamily="18" charset="0"/>
            </a:rPr>
            <a:t>Analytics</a:t>
          </a:r>
          <a:endParaRPr lang="en-IN" sz="2800" b="1" i="0" u="none" strike="noStrike" baseline="0">
            <a:solidFill>
              <a:schemeClr val="tx2"/>
            </a:solidFill>
            <a:latin typeface="Calisto MT" panose="02040603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60960</xdr:colOff>
      <xdr:row>35</xdr:row>
      <xdr:rowOff>177107</xdr:rowOff>
    </xdr:to>
    <xdr:sp macro="" textlink="">
      <xdr:nvSpPr>
        <xdr:cNvPr id="2" name="Rectangle 1">
          <a:extLst>
            <a:ext uri="{FF2B5EF4-FFF2-40B4-BE49-F238E27FC236}">
              <a16:creationId xmlns:a16="http://schemas.microsoft.com/office/drawing/2014/main" id="{8DD04D18-1342-4F0E-A757-AC0839AAE649}"/>
            </a:ext>
          </a:extLst>
        </xdr:cNvPr>
        <xdr:cNvSpPr/>
      </xdr:nvSpPr>
      <xdr:spPr>
        <a:xfrm>
          <a:off x="0" y="0"/>
          <a:ext cx="14654415" cy="6642562"/>
        </a:xfrm>
        <a:prstGeom prst="rect">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solidFill>
          </a:endParaRPr>
        </a:p>
      </xdr:txBody>
    </xdr:sp>
    <xdr:clientData/>
  </xdr:twoCellAnchor>
  <xdr:twoCellAnchor>
    <xdr:from>
      <xdr:col>4</xdr:col>
      <xdr:colOff>307835</xdr:colOff>
      <xdr:row>0</xdr:row>
      <xdr:rowOff>97971</xdr:rowOff>
    </xdr:from>
    <xdr:to>
      <xdr:col>23</xdr:col>
      <xdr:colOff>361175</xdr:colOff>
      <xdr:row>35</xdr:row>
      <xdr:rowOff>796</xdr:rowOff>
    </xdr:to>
    <xdr:sp macro="" textlink="">
      <xdr:nvSpPr>
        <xdr:cNvPr id="3" name="Rectangle 2">
          <a:extLst>
            <a:ext uri="{FF2B5EF4-FFF2-40B4-BE49-F238E27FC236}">
              <a16:creationId xmlns:a16="http://schemas.microsoft.com/office/drawing/2014/main" id="{0C074DE0-A483-4552-A5AE-DFD684E10BDE}"/>
            </a:ext>
          </a:extLst>
        </xdr:cNvPr>
        <xdr:cNvSpPr/>
      </xdr:nvSpPr>
      <xdr:spPr>
        <a:xfrm>
          <a:off x="2740077" y="97971"/>
          <a:ext cx="11606492" cy="636828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185435</xdr:colOff>
      <xdr:row>12</xdr:row>
      <xdr:rowOff>7618</xdr:rowOff>
    </xdr:from>
    <xdr:to>
      <xdr:col>4</xdr:col>
      <xdr:colOff>113523</xdr:colOff>
      <xdr:row>14</xdr:row>
      <xdr:rowOff>178837</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C5217847-3E49-4A74-8BF2-A5554A6DE500}"/>
            </a:ext>
          </a:extLst>
        </xdr:cNvPr>
        <xdr:cNvSpPr/>
      </xdr:nvSpPr>
      <xdr:spPr>
        <a:xfrm>
          <a:off x="185435" y="2202178"/>
          <a:ext cx="2366488" cy="536979"/>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2"/>
              </a:solidFill>
              <a:latin typeface="Calisto MT" panose="02040603050505030304" pitchFamily="18" charset="0"/>
            </a:rPr>
            <a:t>DASHBOARD</a:t>
          </a:r>
        </a:p>
      </xdr:txBody>
    </xdr:sp>
    <xdr:clientData/>
  </xdr:twoCellAnchor>
  <xdr:twoCellAnchor>
    <xdr:from>
      <xdr:col>4</xdr:col>
      <xdr:colOff>423646</xdr:colOff>
      <xdr:row>0</xdr:row>
      <xdr:rowOff>169571</xdr:rowOff>
    </xdr:from>
    <xdr:to>
      <xdr:col>14</xdr:col>
      <xdr:colOff>218026</xdr:colOff>
      <xdr:row>8</xdr:row>
      <xdr:rowOff>23720</xdr:rowOff>
    </xdr:to>
    <mc:AlternateContent xmlns:mc="http://schemas.openxmlformats.org/markup-compatibility/2006" xmlns:tsle="http://schemas.microsoft.com/office/drawing/2012/timeslicer">
      <mc:Choice Requires="tsle">
        <xdr:graphicFrame macro="">
          <xdr:nvGraphicFramePr>
            <xdr:cNvPr id="5" name="Date 2">
              <a:extLst>
                <a:ext uri="{FF2B5EF4-FFF2-40B4-BE49-F238E27FC236}">
                  <a16:creationId xmlns:a16="http://schemas.microsoft.com/office/drawing/2014/main" id="{8B341F77-7795-4383-B816-D62ABCEF53BE}"/>
                </a:ext>
              </a:extLst>
            </xdr:cNvPr>
            <xdr:cNvGraphicFramePr>
              <a:graphicFrameLocks/>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855888" y="169571"/>
              <a:ext cx="5874986" cy="133196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334425</xdr:colOff>
      <xdr:row>0</xdr:row>
      <xdr:rowOff>156681</xdr:rowOff>
    </xdr:from>
    <xdr:to>
      <xdr:col>23</xdr:col>
      <xdr:colOff>174359</xdr:colOff>
      <xdr:row>8</xdr:row>
      <xdr:rowOff>393</xdr:rowOff>
    </xdr:to>
    <mc:AlternateContent xmlns:mc="http://schemas.openxmlformats.org/markup-compatibility/2006" xmlns:a14="http://schemas.microsoft.com/office/drawing/2010/main">
      <mc:Choice Requires="a14">
        <xdr:graphicFrame macro="">
          <xdr:nvGraphicFramePr>
            <xdr:cNvPr id="6" name="Place 2">
              <a:extLst>
                <a:ext uri="{FF2B5EF4-FFF2-40B4-BE49-F238E27FC236}">
                  <a16:creationId xmlns:a16="http://schemas.microsoft.com/office/drawing/2014/main" id="{9431D96B-632D-4A85-A2DD-5B37FABD5E98}"/>
                </a:ext>
              </a:extLst>
            </xdr:cNvPr>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8847273" y="156681"/>
              <a:ext cx="5312480" cy="13215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190100</xdr:colOff>
      <xdr:row>19</xdr:row>
      <xdr:rowOff>183344</xdr:rowOff>
    </xdr:from>
    <xdr:to>
      <xdr:col>4</xdr:col>
      <xdr:colOff>118188</xdr:colOff>
      <xdr:row>22</xdr:row>
      <xdr:rowOff>167951</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6A30DDD3-C7CE-4094-B1B8-CCE9DB4CF574}"/>
            </a:ext>
          </a:extLst>
        </xdr:cNvPr>
        <xdr:cNvSpPr/>
      </xdr:nvSpPr>
      <xdr:spPr>
        <a:xfrm>
          <a:off x="190100" y="3658064"/>
          <a:ext cx="2366488" cy="533247"/>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2"/>
              </a:solidFill>
              <a:latin typeface="Calisto MT" panose="02040603050505030304" pitchFamily="18" charset="0"/>
            </a:rPr>
            <a:t>SALESPERSONS</a:t>
          </a:r>
        </a:p>
      </xdr:txBody>
    </xdr:sp>
    <xdr:clientData/>
  </xdr:twoCellAnchor>
  <xdr:twoCellAnchor>
    <xdr:from>
      <xdr:col>0</xdr:col>
      <xdr:colOff>183191</xdr:colOff>
      <xdr:row>15</xdr:row>
      <xdr:rowOff>175726</xdr:rowOff>
    </xdr:from>
    <xdr:to>
      <xdr:col>4</xdr:col>
      <xdr:colOff>111279</xdr:colOff>
      <xdr:row>18</xdr:row>
      <xdr:rowOff>160333</xdr:rowOff>
    </xdr:to>
    <xdr:sp macro="" textlink="">
      <xdr:nvSpPr>
        <xdr:cNvPr id="9" name="Rectangle: Rounded Corners 8">
          <a:extLst>
            <a:ext uri="{FF2B5EF4-FFF2-40B4-BE49-F238E27FC236}">
              <a16:creationId xmlns:a16="http://schemas.microsoft.com/office/drawing/2014/main" id="{05F07930-3F6E-44EF-8D35-AAC3C1851C91}"/>
            </a:ext>
          </a:extLst>
        </xdr:cNvPr>
        <xdr:cNvSpPr/>
      </xdr:nvSpPr>
      <xdr:spPr>
        <a:xfrm>
          <a:off x="183191" y="2946635"/>
          <a:ext cx="2360330" cy="538789"/>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latin typeface="Calisto MT" panose="02040603050505030304" pitchFamily="18" charset="0"/>
            </a:rPr>
            <a:t>PRODUCTS</a:t>
          </a:r>
        </a:p>
      </xdr:txBody>
    </xdr:sp>
    <xdr:clientData/>
  </xdr:twoCellAnchor>
  <xdr:twoCellAnchor>
    <xdr:from>
      <xdr:col>14</xdr:col>
      <xdr:colOff>175652</xdr:colOff>
      <xdr:row>24</xdr:row>
      <xdr:rowOff>93856</xdr:rowOff>
    </xdr:from>
    <xdr:to>
      <xdr:col>23</xdr:col>
      <xdr:colOff>249052</xdr:colOff>
      <xdr:row>34</xdr:row>
      <xdr:rowOff>98522</xdr:rowOff>
    </xdr:to>
    <xdr:graphicFrame macro="">
      <xdr:nvGraphicFramePr>
        <xdr:cNvPr id="11" name="Chart 10">
          <a:extLst>
            <a:ext uri="{FF2B5EF4-FFF2-40B4-BE49-F238E27FC236}">
              <a16:creationId xmlns:a16="http://schemas.microsoft.com/office/drawing/2014/main" id="{21ABD043-BAD5-437E-B017-6F518EEA7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175808</xdr:colOff>
      <xdr:row>13</xdr:row>
      <xdr:rowOff>60652</xdr:rowOff>
    </xdr:from>
    <xdr:to>
      <xdr:col>23</xdr:col>
      <xdr:colOff>225883</xdr:colOff>
      <xdr:row>24</xdr:row>
      <xdr:rowOff>62518</xdr:rowOff>
    </xdr:to>
    <xdr:graphicFrame macro="">
      <xdr:nvGraphicFramePr>
        <xdr:cNvPr id="12" name="Chart 11">
          <a:extLst>
            <a:ext uri="{FF2B5EF4-FFF2-40B4-BE49-F238E27FC236}">
              <a16:creationId xmlns:a16="http://schemas.microsoft.com/office/drawing/2014/main" id="{76B9EBA3-D562-42AE-8DA3-817A855EF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443440</xdr:colOff>
      <xdr:row>17</xdr:row>
      <xdr:rowOff>177736</xdr:rowOff>
    </xdr:from>
    <xdr:to>
      <xdr:col>9</xdr:col>
      <xdr:colOff>210174</xdr:colOff>
      <xdr:row>22</xdr:row>
      <xdr:rowOff>169962</xdr:rowOff>
    </xdr:to>
    <xdr:sp macro="" textlink="">
      <xdr:nvSpPr>
        <xdr:cNvPr id="13" name="Rectangle: Rounded Corners 12">
          <a:extLst>
            <a:ext uri="{FF2B5EF4-FFF2-40B4-BE49-F238E27FC236}">
              <a16:creationId xmlns:a16="http://schemas.microsoft.com/office/drawing/2014/main" id="{B233A270-74D7-4E38-8649-3C706482C7A0}"/>
            </a:ext>
          </a:extLst>
        </xdr:cNvPr>
        <xdr:cNvSpPr/>
      </xdr:nvSpPr>
      <xdr:spPr>
        <a:xfrm>
          <a:off x="2875682" y="3318100"/>
          <a:ext cx="2807037" cy="915862"/>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109093</xdr:colOff>
      <xdr:row>18</xdr:row>
      <xdr:rowOff>24190</xdr:rowOff>
    </xdr:from>
    <xdr:to>
      <xdr:col>9</xdr:col>
      <xdr:colOff>147971</xdr:colOff>
      <xdr:row>22</xdr:row>
      <xdr:rowOff>123388</xdr:rowOff>
    </xdr:to>
    <xdr:sp macro="" textlink="">
      <xdr:nvSpPr>
        <xdr:cNvPr id="14" name="Rectangle: Rounded Corners 13">
          <a:extLst>
            <a:ext uri="{FF2B5EF4-FFF2-40B4-BE49-F238E27FC236}">
              <a16:creationId xmlns:a16="http://schemas.microsoft.com/office/drawing/2014/main" id="{8B5B70B9-BB15-4F9C-8FFE-3547D4A53512}"/>
            </a:ext>
          </a:extLst>
        </xdr:cNvPr>
        <xdr:cNvSpPr/>
      </xdr:nvSpPr>
      <xdr:spPr>
        <a:xfrm>
          <a:off x="3149396" y="3349281"/>
          <a:ext cx="2471120" cy="83810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baseline="0">
            <a:solidFill>
              <a:schemeClr val="accent1"/>
            </a:solidFill>
            <a:effectLst/>
          </a:endParaRPr>
        </a:p>
        <a:p>
          <a:pPr algn="l"/>
          <a:endParaRPr lang="en-IN" sz="2000">
            <a:solidFill>
              <a:schemeClr val="accent1"/>
            </a:solidFill>
            <a:effectLst/>
          </a:endParaRPr>
        </a:p>
      </xdr:txBody>
    </xdr:sp>
    <xdr:clientData/>
  </xdr:twoCellAnchor>
  <xdr:twoCellAnchor>
    <xdr:from>
      <xdr:col>9</xdr:col>
      <xdr:colOff>285212</xdr:colOff>
      <xdr:row>17</xdr:row>
      <xdr:rowOff>143916</xdr:rowOff>
    </xdr:from>
    <xdr:to>
      <xdr:col>14</xdr:col>
      <xdr:colOff>51946</xdr:colOff>
      <xdr:row>22</xdr:row>
      <xdr:rowOff>136142</xdr:rowOff>
    </xdr:to>
    <xdr:sp macro="" textlink="">
      <xdr:nvSpPr>
        <xdr:cNvPr id="15" name="Rectangle: Rounded Corners 14">
          <a:extLst>
            <a:ext uri="{FF2B5EF4-FFF2-40B4-BE49-F238E27FC236}">
              <a16:creationId xmlns:a16="http://schemas.microsoft.com/office/drawing/2014/main" id="{B5E7783D-87CE-4287-8B34-987A6F879166}"/>
            </a:ext>
          </a:extLst>
        </xdr:cNvPr>
        <xdr:cNvSpPr/>
      </xdr:nvSpPr>
      <xdr:spPr>
        <a:xfrm>
          <a:off x="5757757" y="3284280"/>
          <a:ext cx="2807037" cy="915862"/>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558926</xdr:colOff>
      <xdr:row>17</xdr:row>
      <xdr:rowOff>182873</xdr:rowOff>
    </xdr:from>
    <xdr:to>
      <xdr:col>13</xdr:col>
      <xdr:colOff>597803</xdr:colOff>
      <xdr:row>22</xdr:row>
      <xdr:rowOff>97344</xdr:rowOff>
    </xdr:to>
    <xdr:sp macro="" textlink="">
      <xdr:nvSpPr>
        <xdr:cNvPr id="16" name="Rectangle: Rounded Corners 15">
          <a:extLst>
            <a:ext uri="{FF2B5EF4-FFF2-40B4-BE49-F238E27FC236}">
              <a16:creationId xmlns:a16="http://schemas.microsoft.com/office/drawing/2014/main" id="{9F7AA343-1300-4D0E-ABEA-AC8680423A31}"/>
            </a:ext>
          </a:extLst>
        </xdr:cNvPr>
        <xdr:cNvSpPr/>
      </xdr:nvSpPr>
      <xdr:spPr>
        <a:xfrm>
          <a:off x="6031471" y="3323237"/>
          <a:ext cx="2471120" cy="83810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solidFill>
              <a:schemeClr val="accent1"/>
            </a:solidFill>
            <a:latin typeface="Calisto MT" panose="02040603050505030304" pitchFamily="18" charset="0"/>
          </a:endParaRPr>
        </a:p>
      </xdr:txBody>
    </xdr:sp>
    <xdr:clientData/>
  </xdr:twoCellAnchor>
  <xdr:twoCellAnchor>
    <xdr:from>
      <xdr:col>6</xdr:col>
      <xdr:colOff>194231</xdr:colOff>
      <xdr:row>20</xdr:row>
      <xdr:rowOff>16494</xdr:rowOff>
    </xdr:from>
    <xdr:to>
      <xdr:col>9</xdr:col>
      <xdr:colOff>443048</xdr:colOff>
      <xdr:row>22</xdr:row>
      <xdr:rowOff>55370</xdr:rowOff>
    </xdr:to>
    <xdr:sp macro="" textlink="'Pivot Tables'!B8">
      <xdr:nvSpPr>
        <xdr:cNvPr id="17" name="TextBox 16">
          <a:extLst>
            <a:ext uri="{FF2B5EF4-FFF2-40B4-BE49-F238E27FC236}">
              <a16:creationId xmlns:a16="http://schemas.microsoft.com/office/drawing/2014/main" id="{9390E190-0555-41A6-B7C8-AE2C40BBFD23}"/>
            </a:ext>
          </a:extLst>
        </xdr:cNvPr>
        <xdr:cNvSpPr txBox="1"/>
      </xdr:nvSpPr>
      <xdr:spPr>
        <a:xfrm>
          <a:off x="3842595" y="3711039"/>
          <a:ext cx="2072998" cy="408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A8CE01-2E9F-4793-8E42-011C720580E1}" type="TxLink">
            <a:rPr lang="en-US" sz="2000" b="0" i="0" u="none" strike="noStrike">
              <a:solidFill>
                <a:srgbClr val="000000"/>
              </a:solidFill>
              <a:latin typeface="Calisto MT" panose="02040603050505030304" pitchFamily="18" charset="0"/>
            </a:rPr>
            <a:pPr/>
            <a:t>118,731,893</a:t>
          </a:fld>
          <a:endParaRPr lang="en-IN" sz="2000">
            <a:latin typeface="Calisto MT" panose="02040603050505030304" pitchFamily="18" charset="0"/>
          </a:endParaRPr>
        </a:p>
      </xdr:txBody>
    </xdr:sp>
    <xdr:clientData/>
  </xdr:twoCellAnchor>
  <xdr:twoCellAnchor>
    <xdr:from>
      <xdr:col>11</xdr:col>
      <xdr:colOff>276338</xdr:colOff>
      <xdr:row>20</xdr:row>
      <xdr:rowOff>13855</xdr:rowOff>
    </xdr:from>
    <xdr:to>
      <xdr:col>14</xdr:col>
      <xdr:colOff>525155</xdr:colOff>
      <xdr:row>22</xdr:row>
      <xdr:rowOff>50847</xdr:rowOff>
    </xdr:to>
    <xdr:sp macro="" textlink="'Pivot Tables'!C8">
      <xdr:nvSpPr>
        <xdr:cNvPr id="18" name="TextBox 17">
          <a:extLst>
            <a:ext uri="{FF2B5EF4-FFF2-40B4-BE49-F238E27FC236}">
              <a16:creationId xmlns:a16="http://schemas.microsoft.com/office/drawing/2014/main" id="{96427609-8E9F-4B10-B90E-C92036E2FCB9}"/>
            </a:ext>
          </a:extLst>
        </xdr:cNvPr>
        <xdr:cNvSpPr txBox="1"/>
      </xdr:nvSpPr>
      <xdr:spPr>
        <a:xfrm>
          <a:off x="6965005" y="3708400"/>
          <a:ext cx="2072998" cy="406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7847BC-C370-4582-A7AE-21B9D26E64B7}" type="TxLink">
            <a:rPr lang="en-US" sz="2000" b="0" i="0" u="none" strike="noStrike">
              <a:solidFill>
                <a:srgbClr val="000000"/>
              </a:solidFill>
              <a:latin typeface="Calisto MT" panose="02040603050505030304" pitchFamily="18" charset="0"/>
            </a:rPr>
            <a:pPr/>
            <a:t>278</a:t>
          </a:fld>
          <a:endParaRPr lang="en-IN" sz="4000">
            <a:latin typeface="Calisto MT" panose="02040603050505030304" pitchFamily="18" charset="0"/>
          </a:endParaRPr>
        </a:p>
      </xdr:txBody>
    </xdr:sp>
    <xdr:clientData/>
  </xdr:twoCellAnchor>
  <xdr:twoCellAnchor>
    <xdr:from>
      <xdr:col>11</xdr:col>
      <xdr:colOff>221986</xdr:colOff>
      <xdr:row>18</xdr:row>
      <xdr:rowOff>21549</xdr:rowOff>
    </xdr:from>
    <xdr:to>
      <xdr:col>14</xdr:col>
      <xdr:colOff>470803</xdr:colOff>
      <xdr:row>20</xdr:row>
      <xdr:rowOff>58543</xdr:rowOff>
    </xdr:to>
    <xdr:sp macro="" textlink="">
      <xdr:nvSpPr>
        <xdr:cNvPr id="19" name="TextBox 18">
          <a:extLst>
            <a:ext uri="{FF2B5EF4-FFF2-40B4-BE49-F238E27FC236}">
              <a16:creationId xmlns:a16="http://schemas.microsoft.com/office/drawing/2014/main" id="{7F2E03ED-63E7-4C59-8FB2-1DA48AEAD96A}"/>
            </a:ext>
          </a:extLst>
        </xdr:cNvPr>
        <xdr:cNvSpPr txBox="1"/>
      </xdr:nvSpPr>
      <xdr:spPr>
        <a:xfrm>
          <a:off x="6910653" y="3346640"/>
          <a:ext cx="2072998" cy="406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accent1"/>
              </a:solidFill>
              <a:latin typeface="Calisto MT" panose="02040603050505030304" pitchFamily="18" charset="0"/>
            </a:rPr>
            <a:t>Total</a:t>
          </a:r>
          <a:r>
            <a:rPr lang="en-IN" sz="2000" b="0" i="0" u="none" strike="noStrike" baseline="0">
              <a:solidFill>
                <a:schemeClr val="accent1"/>
              </a:solidFill>
              <a:latin typeface="Calisto MT" panose="02040603050505030304" pitchFamily="18" charset="0"/>
            </a:rPr>
            <a:t> Sales</a:t>
          </a:r>
          <a:endParaRPr lang="en-IN" sz="2000" b="0" i="0" u="none" strike="noStrike">
            <a:solidFill>
              <a:schemeClr val="accent1"/>
            </a:solidFill>
            <a:latin typeface="Calisto MT" panose="02040603050505030304" pitchFamily="18" charset="0"/>
          </a:endParaRPr>
        </a:p>
      </xdr:txBody>
    </xdr:sp>
    <xdr:clientData/>
  </xdr:twoCellAnchor>
  <xdr:twoCellAnchor>
    <xdr:from>
      <xdr:col>6</xdr:col>
      <xdr:colOff>175569</xdr:colOff>
      <xdr:row>18</xdr:row>
      <xdr:rowOff>29324</xdr:rowOff>
    </xdr:from>
    <xdr:to>
      <xdr:col>9</xdr:col>
      <xdr:colOff>424386</xdr:colOff>
      <xdr:row>20</xdr:row>
      <xdr:rowOff>66318</xdr:rowOff>
    </xdr:to>
    <xdr:sp macro="" textlink="">
      <xdr:nvSpPr>
        <xdr:cNvPr id="20" name="TextBox 19">
          <a:extLst>
            <a:ext uri="{FF2B5EF4-FFF2-40B4-BE49-F238E27FC236}">
              <a16:creationId xmlns:a16="http://schemas.microsoft.com/office/drawing/2014/main" id="{71449513-1D87-4C7C-9A40-BF1D01619671}"/>
            </a:ext>
          </a:extLst>
        </xdr:cNvPr>
        <xdr:cNvSpPr txBox="1"/>
      </xdr:nvSpPr>
      <xdr:spPr>
        <a:xfrm>
          <a:off x="3823933" y="3354415"/>
          <a:ext cx="2072998" cy="406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accent1"/>
              </a:solidFill>
              <a:latin typeface="Calisto MT" panose="02040603050505030304" pitchFamily="18" charset="0"/>
            </a:rPr>
            <a:t>Total</a:t>
          </a:r>
          <a:r>
            <a:rPr lang="en-IN" sz="2000" b="0" i="0" u="none" strike="noStrike" baseline="0">
              <a:solidFill>
                <a:schemeClr val="accent1"/>
              </a:solidFill>
              <a:latin typeface="Calisto MT" panose="02040603050505030304" pitchFamily="18" charset="0"/>
            </a:rPr>
            <a:t> Amount</a:t>
          </a:r>
        </a:p>
      </xdr:txBody>
    </xdr:sp>
    <xdr:clientData/>
  </xdr:twoCellAnchor>
  <xdr:twoCellAnchor editAs="oneCell">
    <xdr:from>
      <xdr:col>5</xdr:col>
      <xdr:colOff>101080</xdr:colOff>
      <xdr:row>18</xdr:row>
      <xdr:rowOff>124801</xdr:rowOff>
    </xdr:from>
    <xdr:to>
      <xdr:col>6</xdr:col>
      <xdr:colOff>230154</xdr:colOff>
      <xdr:row>22</xdr:row>
      <xdr:rowOff>113916</xdr:rowOff>
    </xdr:to>
    <xdr:pic>
      <xdr:nvPicPr>
        <xdr:cNvPr id="21" name="Graphic 20" descr="Rupee with solid fill">
          <a:extLst>
            <a:ext uri="{FF2B5EF4-FFF2-40B4-BE49-F238E27FC236}">
              <a16:creationId xmlns:a16="http://schemas.microsoft.com/office/drawing/2014/main" id="{70516B4B-5AFB-4284-9938-D33045D8A45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141383" y="3449892"/>
          <a:ext cx="737135" cy="728024"/>
        </a:xfrm>
        <a:prstGeom prst="rect">
          <a:avLst/>
        </a:prstGeom>
      </xdr:spPr>
    </xdr:pic>
    <xdr:clientData/>
  </xdr:twoCellAnchor>
  <xdr:twoCellAnchor editAs="oneCell">
    <xdr:from>
      <xdr:col>10</xdr:col>
      <xdr:colOff>29751</xdr:colOff>
      <xdr:row>17</xdr:row>
      <xdr:rowOff>178443</xdr:rowOff>
    </xdr:from>
    <xdr:to>
      <xdr:col>11</xdr:col>
      <xdr:colOff>184131</xdr:colOff>
      <xdr:row>22</xdr:row>
      <xdr:rowOff>77362</xdr:rowOff>
    </xdr:to>
    <xdr:pic>
      <xdr:nvPicPr>
        <xdr:cNvPr id="22" name="Graphic 21" descr="Business Growth with solid fill">
          <a:extLst>
            <a:ext uri="{FF2B5EF4-FFF2-40B4-BE49-F238E27FC236}">
              <a16:creationId xmlns:a16="http://schemas.microsoft.com/office/drawing/2014/main" id="{0597A919-0CEF-466B-99CC-88110E0CA0C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110357" y="3318807"/>
          <a:ext cx="762441" cy="822555"/>
        </a:xfrm>
        <a:prstGeom prst="rect">
          <a:avLst/>
        </a:prstGeom>
      </xdr:spPr>
    </xdr:pic>
    <xdr:clientData/>
  </xdr:twoCellAnchor>
  <xdr:twoCellAnchor editAs="oneCell">
    <xdr:from>
      <xdr:col>4</xdr:col>
      <xdr:colOff>497790</xdr:colOff>
      <xdr:row>13</xdr:row>
      <xdr:rowOff>62440</xdr:rowOff>
    </xdr:from>
    <xdr:to>
      <xdr:col>6</xdr:col>
      <xdr:colOff>105904</xdr:colOff>
      <xdr:row>17</xdr:row>
      <xdr:rowOff>137085</xdr:rowOff>
    </xdr:to>
    <xdr:pic>
      <xdr:nvPicPr>
        <xdr:cNvPr id="23" name="Graphic 22" descr="Bar chart with solid fill">
          <a:extLst>
            <a:ext uri="{FF2B5EF4-FFF2-40B4-BE49-F238E27FC236}">
              <a16:creationId xmlns:a16="http://schemas.microsoft.com/office/drawing/2014/main" id="{2399BC80-CA1F-4C80-9A38-B27BC173458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30032" y="2463895"/>
          <a:ext cx="824236" cy="813554"/>
        </a:xfrm>
        <a:prstGeom prst="rect">
          <a:avLst/>
        </a:prstGeom>
      </xdr:spPr>
    </xdr:pic>
    <xdr:clientData/>
  </xdr:twoCellAnchor>
  <xdr:twoCellAnchor>
    <xdr:from>
      <xdr:col>5</xdr:col>
      <xdr:colOff>605343</xdr:colOff>
      <xdr:row>14</xdr:row>
      <xdr:rowOff>28225</xdr:rowOff>
    </xdr:from>
    <xdr:to>
      <xdr:col>9</xdr:col>
      <xdr:colOff>246099</xdr:colOff>
      <xdr:row>17</xdr:row>
      <xdr:rowOff>31338</xdr:rowOff>
    </xdr:to>
    <xdr:sp macro="" textlink="">
      <xdr:nvSpPr>
        <xdr:cNvPr id="24" name="TextBox 23">
          <a:extLst>
            <a:ext uri="{FF2B5EF4-FFF2-40B4-BE49-F238E27FC236}">
              <a16:creationId xmlns:a16="http://schemas.microsoft.com/office/drawing/2014/main" id="{8DEB8AEC-69A5-477C-8490-AADF17FEDAE7}"/>
            </a:ext>
          </a:extLst>
        </xdr:cNvPr>
        <xdr:cNvSpPr txBox="1"/>
      </xdr:nvSpPr>
      <xdr:spPr>
        <a:xfrm>
          <a:off x="3645646" y="2614407"/>
          <a:ext cx="2072998" cy="557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0" u="none" strike="noStrike">
              <a:solidFill>
                <a:schemeClr val="tx2"/>
              </a:solidFill>
              <a:latin typeface="Calisto MT" panose="02040603050505030304" pitchFamily="18" charset="0"/>
            </a:rPr>
            <a:t>Analytics</a:t>
          </a:r>
          <a:endParaRPr lang="en-IN" sz="2800" b="1" i="0" u="none" strike="noStrike" baseline="0">
            <a:solidFill>
              <a:schemeClr val="tx2"/>
            </a:solidFill>
            <a:latin typeface="Calisto MT" panose="02040603050505030304" pitchFamily="18" charset="0"/>
          </a:endParaRPr>
        </a:p>
      </xdr:txBody>
    </xdr:sp>
    <xdr:clientData/>
  </xdr:twoCellAnchor>
  <xdr:twoCellAnchor editAs="oneCell">
    <xdr:from>
      <xdr:col>4</xdr:col>
      <xdr:colOff>430985</xdr:colOff>
      <xdr:row>23</xdr:row>
      <xdr:rowOff>61577</xdr:rowOff>
    </xdr:from>
    <xdr:to>
      <xdr:col>8</xdr:col>
      <xdr:colOff>500303</xdr:colOff>
      <xdr:row>34</xdr:row>
      <xdr:rowOff>130849</xdr:rowOff>
    </xdr:to>
    <mc:AlternateContent xmlns:mc="http://schemas.openxmlformats.org/markup-compatibility/2006" xmlns:a14="http://schemas.microsoft.com/office/drawing/2010/main">
      <mc:Choice Requires="a14">
        <xdr:graphicFrame macro="">
          <xdr:nvGraphicFramePr>
            <xdr:cNvPr id="25" name="Sales Persons 1">
              <a:extLst>
                <a:ext uri="{FF2B5EF4-FFF2-40B4-BE49-F238E27FC236}">
                  <a16:creationId xmlns:a16="http://schemas.microsoft.com/office/drawing/2014/main" id="{5FDDD736-638A-46EE-BC8B-DEDFF2C680A6}"/>
                </a:ext>
              </a:extLst>
            </xdr:cNvPr>
            <xdr:cNvGraphicFramePr/>
          </xdr:nvGraphicFramePr>
          <xdr:xfrm>
            <a:off x="0" y="0"/>
            <a:ext cx="0" cy="0"/>
          </xdr:xfrm>
          <a:graphic>
            <a:graphicData uri="http://schemas.microsoft.com/office/drawing/2010/slicer">
              <sle:slicer xmlns:sle="http://schemas.microsoft.com/office/drawing/2010/slicer" name="Sales Persons 1"/>
            </a:graphicData>
          </a:graphic>
        </xdr:graphicFrame>
      </mc:Choice>
      <mc:Fallback xmlns="">
        <xdr:sp macro="" textlink="">
          <xdr:nvSpPr>
            <xdr:cNvPr id="0" name=""/>
            <xdr:cNvSpPr>
              <a:spLocks noTextEdit="1"/>
            </xdr:cNvSpPr>
          </xdr:nvSpPr>
          <xdr:spPr>
            <a:xfrm>
              <a:off x="2869385" y="4267817"/>
              <a:ext cx="2507718" cy="20809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584970</xdr:colOff>
      <xdr:row>23</xdr:row>
      <xdr:rowOff>23091</xdr:rowOff>
    </xdr:from>
    <xdr:to>
      <xdr:col>14</xdr:col>
      <xdr:colOff>149201</xdr:colOff>
      <xdr:row>34</xdr:row>
      <xdr:rowOff>123152</xdr:rowOff>
    </xdr:to>
    <xdr:graphicFrame macro="">
      <xdr:nvGraphicFramePr>
        <xdr:cNvPr id="26" name="Chart 25">
          <a:extLst>
            <a:ext uri="{FF2B5EF4-FFF2-40B4-BE49-F238E27FC236}">
              <a16:creationId xmlns:a16="http://schemas.microsoft.com/office/drawing/2014/main" id="{064295A8-BA6D-45D3-84B1-E0DD09B62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486574</xdr:colOff>
      <xdr:row>23</xdr:row>
      <xdr:rowOff>24548</xdr:rowOff>
    </xdr:from>
    <xdr:to>
      <xdr:col>14</xdr:col>
      <xdr:colOff>486575</xdr:colOff>
      <xdr:row>25</xdr:row>
      <xdr:rowOff>78426</xdr:rowOff>
    </xdr:to>
    <xdr:sp macro="" textlink="">
      <xdr:nvSpPr>
        <xdr:cNvPr id="27" name="TextBox 26">
          <a:extLst>
            <a:ext uri="{FF2B5EF4-FFF2-40B4-BE49-F238E27FC236}">
              <a16:creationId xmlns:a16="http://schemas.microsoft.com/office/drawing/2014/main" id="{2BAB7204-BAB5-8E0E-B8D6-7D838ACCCBB5}"/>
            </a:ext>
          </a:extLst>
        </xdr:cNvPr>
        <xdr:cNvSpPr txBox="1"/>
      </xdr:nvSpPr>
      <xdr:spPr>
        <a:xfrm>
          <a:off x="7207277" y="4287629"/>
          <a:ext cx="1832920" cy="424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solidFill>
              <a:latin typeface="Calisto MT" panose="02040603050505030304" pitchFamily="18" charset="0"/>
            </a:rPr>
            <a:t>Sales by products</a:t>
          </a:r>
        </a:p>
      </xdr:txBody>
    </xdr:sp>
    <xdr:clientData/>
  </xdr:twoCellAnchor>
  <xdr:twoCellAnchor editAs="oneCell">
    <xdr:from>
      <xdr:col>4</xdr:col>
      <xdr:colOff>407896</xdr:colOff>
      <xdr:row>8</xdr:row>
      <xdr:rowOff>97971</xdr:rowOff>
    </xdr:from>
    <xdr:to>
      <xdr:col>23</xdr:col>
      <xdr:colOff>174643</xdr:colOff>
      <xdr:row>12</xdr:row>
      <xdr:rowOff>164898</xdr:rowOff>
    </xdr:to>
    <mc:AlternateContent xmlns:mc="http://schemas.openxmlformats.org/markup-compatibility/2006" xmlns:a14="http://schemas.microsoft.com/office/drawing/2010/main">
      <mc:Choice Requires="a14">
        <xdr:graphicFrame macro="">
          <xdr:nvGraphicFramePr>
            <xdr:cNvPr id="10" name="Products 5">
              <a:extLst>
                <a:ext uri="{FF2B5EF4-FFF2-40B4-BE49-F238E27FC236}">
                  <a16:creationId xmlns:a16="http://schemas.microsoft.com/office/drawing/2014/main" id="{AB3E1777-28DF-4143-914E-F225CB0A15F9}"/>
                </a:ext>
              </a:extLst>
            </xdr:cNvPr>
            <xdr:cNvGraphicFramePr/>
          </xdr:nvGraphicFramePr>
          <xdr:xfrm>
            <a:off x="0" y="0"/>
            <a:ext cx="0" cy="0"/>
          </xdr:xfrm>
          <a:graphic>
            <a:graphicData uri="http://schemas.microsoft.com/office/drawing/2010/slicer">
              <sle:slicer xmlns:sle="http://schemas.microsoft.com/office/drawing/2010/slicer" name="Products 5"/>
            </a:graphicData>
          </a:graphic>
        </xdr:graphicFrame>
      </mc:Choice>
      <mc:Fallback xmlns="">
        <xdr:sp macro="" textlink="">
          <xdr:nvSpPr>
            <xdr:cNvPr id="0" name=""/>
            <xdr:cNvSpPr>
              <a:spLocks noTextEdit="1"/>
            </xdr:cNvSpPr>
          </xdr:nvSpPr>
          <xdr:spPr>
            <a:xfrm>
              <a:off x="2846296" y="1561011"/>
              <a:ext cx="11349147" cy="798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60960</xdr:colOff>
      <xdr:row>37</xdr:row>
      <xdr:rowOff>134937</xdr:rowOff>
    </xdr:to>
    <xdr:sp macro="" textlink="">
      <xdr:nvSpPr>
        <xdr:cNvPr id="2" name="Rectangle 1">
          <a:extLst>
            <a:ext uri="{FF2B5EF4-FFF2-40B4-BE49-F238E27FC236}">
              <a16:creationId xmlns:a16="http://schemas.microsoft.com/office/drawing/2014/main" id="{32B95CCA-032E-47DC-8400-9D9F84BE9488}"/>
            </a:ext>
          </a:extLst>
        </xdr:cNvPr>
        <xdr:cNvSpPr/>
      </xdr:nvSpPr>
      <xdr:spPr>
        <a:xfrm>
          <a:off x="0" y="0"/>
          <a:ext cx="14729460" cy="6889750"/>
        </a:xfrm>
        <a:prstGeom prst="rect">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solidFill>
          </a:endParaRPr>
        </a:p>
      </xdr:txBody>
    </xdr:sp>
    <xdr:clientData/>
  </xdr:twoCellAnchor>
  <xdr:twoCellAnchor>
    <xdr:from>
      <xdr:col>4</xdr:col>
      <xdr:colOff>307835</xdr:colOff>
      <xdr:row>0</xdr:row>
      <xdr:rowOff>97971</xdr:rowOff>
    </xdr:from>
    <xdr:to>
      <xdr:col>23</xdr:col>
      <xdr:colOff>361175</xdr:colOff>
      <xdr:row>35</xdr:row>
      <xdr:rowOff>166687</xdr:rowOff>
    </xdr:to>
    <xdr:sp macro="" textlink="">
      <xdr:nvSpPr>
        <xdr:cNvPr id="3" name="Rectangle 2">
          <a:extLst>
            <a:ext uri="{FF2B5EF4-FFF2-40B4-BE49-F238E27FC236}">
              <a16:creationId xmlns:a16="http://schemas.microsoft.com/office/drawing/2014/main" id="{50BACF8A-C42E-4E76-9C32-7551EF433386}"/>
            </a:ext>
          </a:extLst>
        </xdr:cNvPr>
        <xdr:cNvSpPr/>
      </xdr:nvSpPr>
      <xdr:spPr>
        <a:xfrm>
          <a:off x="2752585" y="97971"/>
          <a:ext cx="11665903" cy="6458404"/>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185435</xdr:colOff>
      <xdr:row>12</xdr:row>
      <xdr:rowOff>7618</xdr:rowOff>
    </xdr:from>
    <xdr:to>
      <xdr:col>4</xdr:col>
      <xdr:colOff>113523</xdr:colOff>
      <xdr:row>14</xdr:row>
      <xdr:rowOff>178837</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A6F8DB10-C945-4320-9CB6-7DED91527444}"/>
            </a:ext>
          </a:extLst>
        </xdr:cNvPr>
        <xdr:cNvSpPr/>
      </xdr:nvSpPr>
      <xdr:spPr>
        <a:xfrm>
          <a:off x="185435" y="2202178"/>
          <a:ext cx="2366488" cy="536979"/>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2"/>
              </a:solidFill>
              <a:latin typeface="Calisto MT" panose="02040603050505030304" pitchFamily="18" charset="0"/>
            </a:rPr>
            <a:t>DASHBOARD</a:t>
          </a:r>
        </a:p>
      </xdr:txBody>
    </xdr:sp>
    <xdr:clientData/>
  </xdr:twoCellAnchor>
  <xdr:twoCellAnchor>
    <xdr:from>
      <xdr:col>4</xdr:col>
      <xdr:colOff>423646</xdr:colOff>
      <xdr:row>0</xdr:row>
      <xdr:rowOff>169571</xdr:rowOff>
    </xdr:from>
    <xdr:to>
      <xdr:col>14</xdr:col>
      <xdr:colOff>218026</xdr:colOff>
      <xdr:row>8</xdr:row>
      <xdr:rowOff>23720</xdr:rowOff>
    </xdr:to>
    <mc:AlternateContent xmlns:mc="http://schemas.openxmlformats.org/markup-compatibility/2006" xmlns:tsle="http://schemas.microsoft.com/office/drawing/2012/timeslicer">
      <mc:Choice Requires="tsle">
        <xdr:graphicFrame macro="">
          <xdr:nvGraphicFramePr>
            <xdr:cNvPr id="5" name="Date 4">
              <a:extLst>
                <a:ext uri="{FF2B5EF4-FFF2-40B4-BE49-F238E27FC236}">
                  <a16:creationId xmlns:a16="http://schemas.microsoft.com/office/drawing/2014/main" id="{5A74D598-83E9-47AD-AC74-ECE08275FBDC}"/>
                </a:ext>
              </a:extLst>
            </xdr:cNvPr>
            <xdr:cNvGraphicFramePr>
              <a:graphicFrameLocks/>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855888" y="169571"/>
              <a:ext cx="5874986" cy="133196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334425</xdr:colOff>
      <xdr:row>0</xdr:row>
      <xdr:rowOff>156681</xdr:rowOff>
    </xdr:from>
    <xdr:to>
      <xdr:col>23</xdr:col>
      <xdr:colOff>174359</xdr:colOff>
      <xdr:row>8</xdr:row>
      <xdr:rowOff>393</xdr:rowOff>
    </xdr:to>
    <mc:AlternateContent xmlns:mc="http://schemas.openxmlformats.org/markup-compatibility/2006" xmlns:a14="http://schemas.microsoft.com/office/drawing/2010/main">
      <mc:Choice Requires="a14">
        <xdr:graphicFrame macro="">
          <xdr:nvGraphicFramePr>
            <xdr:cNvPr id="6" name="Place 4">
              <a:extLst>
                <a:ext uri="{FF2B5EF4-FFF2-40B4-BE49-F238E27FC236}">
                  <a16:creationId xmlns:a16="http://schemas.microsoft.com/office/drawing/2014/main" id="{9A265BD1-7D53-4736-9306-F3A71518FF58}"/>
                </a:ext>
              </a:extLst>
            </xdr:cNvPr>
            <xdr:cNvGraphicFramePr/>
          </xdr:nvGraphicFramePr>
          <xdr:xfrm>
            <a:off x="0" y="0"/>
            <a:ext cx="0" cy="0"/>
          </xdr:xfrm>
          <a:graphic>
            <a:graphicData uri="http://schemas.microsoft.com/office/drawing/2010/slicer">
              <sle:slicer xmlns:sle="http://schemas.microsoft.com/office/drawing/2010/slicer" name="Place 4"/>
            </a:graphicData>
          </a:graphic>
        </xdr:graphicFrame>
      </mc:Choice>
      <mc:Fallback xmlns="">
        <xdr:sp macro="" textlink="">
          <xdr:nvSpPr>
            <xdr:cNvPr id="0" name=""/>
            <xdr:cNvSpPr>
              <a:spLocks noTextEdit="1"/>
            </xdr:cNvSpPr>
          </xdr:nvSpPr>
          <xdr:spPr>
            <a:xfrm>
              <a:off x="8847273" y="156681"/>
              <a:ext cx="5312480" cy="13215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444604</xdr:colOff>
      <xdr:row>8</xdr:row>
      <xdr:rowOff>117722</xdr:rowOff>
    </xdr:from>
    <xdr:to>
      <xdr:col>23</xdr:col>
      <xdr:colOff>241197</xdr:colOff>
      <xdr:row>12</xdr:row>
      <xdr:rowOff>177109</xdr:rowOff>
    </xdr:to>
    <mc:AlternateContent xmlns:mc="http://schemas.openxmlformats.org/markup-compatibility/2006" xmlns:a14="http://schemas.microsoft.com/office/drawing/2010/main">
      <mc:Choice Requires="a14">
        <xdr:graphicFrame macro="">
          <xdr:nvGraphicFramePr>
            <xdr:cNvPr id="7" name="Products 4">
              <a:extLst>
                <a:ext uri="{FF2B5EF4-FFF2-40B4-BE49-F238E27FC236}">
                  <a16:creationId xmlns:a16="http://schemas.microsoft.com/office/drawing/2014/main" id="{368E6D4A-4A06-4260-B25C-DF0C0DB15526}"/>
                </a:ext>
              </a:extLst>
            </xdr:cNvPr>
            <xdr:cNvGraphicFramePr/>
          </xdr:nvGraphicFramePr>
          <xdr:xfrm>
            <a:off x="0" y="0"/>
            <a:ext cx="0" cy="0"/>
          </xdr:xfrm>
          <a:graphic>
            <a:graphicData uri="http://schemas.microsoft.com/office/drawing/2010/slicer">
              <sle:slicer xmlns:sle="http://schemas.microsoft.com/office/drawing/2010/slicer" name="Products 4"/>
            </a:graphicData>
          </a:graphic>
        </xdr:graphicFrame>
      </mc:Choice>
      <mc:Fallback xmlns="">
        <xdr:sp macro="" textlink="">
          <xdr:nvSpPr>
            <xdr:cNvPr id="0" name=""/>
            <xdr:cNvSpPr>
              <a:spLocks noTextEdit="1"/>
            </xdr:cNvSpPr>
          </xdr:nvSpPr>
          <xdr:spPr>
            <a:xfrm>
              <a:off x="2876846" y="1595540"/>
              <a:ext cx="11349745" cy="7982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190100</xdr:colOff>
      <xdr:row>19</xdr:row>
      <xdr:rowOff>183344</xdr:rowOff>
    </xdr:from>
    <xdr:to>
      <xdr:col>4</xdr:col>
      <xdr:colOff>118188</xdr:colOff>
      <xdr:row>22</xdr:row>
      <xdr:rowOff>167951</xdr:rowOff>
    </xdr:to>
    <xdr:sp macro="" textlink="">
      <xdr:nvSpPr>
        <xdr:cNvPr id="8" name="Rectangle: Rounded Corners 7">
          <a:extLst>
            <a:ext uri="{FF2B5EF4-FFF2-40B4-BE49-F238E27FC236}">
              <a16:creationId xmlns:a16="http://schemas.microsoft.com/office/drawing/2014/main" id="{4E667EDF-122F-46AD-A52D-D5A01C73DA9D}"/>
            </a:ext>
          </a:extLst>
        </xdr:cNvPr>
        <xdr:cNvSpPr/>
      </xdr:nvSpPr>
      <xdr:spPr>
        <a:xfrm>
          <a:off x="190100" y="3658064"/>
          <a:ext cx="2366488" cy="533247"/>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latin typeface="Calisto MT" panose="02040603050505030304" pitchFamily="18" charset="0"/>
            </a:rPr>
            <a:t>SALESPERSONS</a:t>
          </a:r>
        </a:p>
      </xdr:txBody>
    </xdr:sp>
    <xdr:clientData/>
  </xdr:twoCellAnchor>
  <xdr:twoCellAnchor>
    <xdr:from>
      <xdr:col>0</xdr:col>
      <xdr:colOff>183191</xdr:colOff>
      <xdr:row>15</xdr:row>
      <xdr:rowOff>175726</xdr:rowOff>
    </xdr:from>
    <xdr:to>
      <xdr:col>4</xdr:col>
      <xdr:colOff>111279</xdr:colOff>
      <xdr:row>18</xdr:row>
      <xdr:rowOff>160333</xdr:rowOff>
    </xdr:to>
    <xdr:sp macro="" textlink="">
      <xdr:nvSpPr>
        <xdr:cNvPr id="9" name="Rectangle: Rounded Corners 8">
          <a:hlinkClick xmlns:r="http://schemas.openxmlformats.org/officeDocument/2006/relationships" r:id="rId2"/>
          <a:extLst>
            <a:ext uri="{FF2B5EF4-FFF2-40B4-BE49-F238E27FC236}">
              <a16:creationId xmlns:a16="http://schemas.microsoft.com/office/drawing/2014/main" id="{B6CE1721-32F1-45A0-BFC3-01FC9B2D1BBB}"/>
            </a:ext>
          </a:extLst>
        </xdr:cNvPr>
        <xdr:cNvSpPr/>
      </xdr:nvSpPr>
      <xdr:spPr>
        <a:xfrm>
          <a:off x="183191" y="2918926"/>
          <a:ext cx="2366488" cy="533247"/>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1"/>
              </a:solidFill>
              <a:latin typeface="Calisto MT" panose="02040603050505030304" pitchFamily="18" charset="0"/>
            </a:rPr>
            <a:t>PRODUCTS</a:t>
          </a:r>
        </a:p>
      </xdr:txBody>
    </xdr:sp>
    <xdr:clientData/>
  </xdr:twoCellAnchor>
  <xdr:twoCellAnchor>
    <xdr:from>
      <xdr:col>4</xdr:col>
      <xdr:colOff>443440</xdr:colOff>
      <xdr:row>17</xdr:row>
      <xdr:rowOff>177736</xdr:rowOff>
    </xdr:from>
    <xdr:to>
      <xdr:col>9</xdr:col>
      <xdr:colOff>210174</xdr:colOff>
      <xdr:row>22</xdr:row>
      <xdr:rowOff>169962</xdr:rowOff>
    </xdr:to>
    <xdr:sp macro="" textlink="">
      <xdr:nvSpPr>
        <xdr:cNvPr id="13" name="Rectangle: Rounded Corners 12">
          <a:extLst>
            <a:ext uri="{FF2B5EF4-FFF2-40B4-BE49-F238E27FC236}">
              <a16:creationId xmlns:a16="http://schemas.microsoft.com/office/drawing/2014/main" id="{67E291FC-749A-4F02-9BB0-3D3D73AA6B2B}"/>
            </a:ext>
          </a:extLst>
        </xdr:cNvPr>
        <xdr:cNvSpPr/>
      </xdr:nvSpPr>
      <xdr:spPr>
        <a:xfrm>
          <a:off x="2881840" y="3286696"/>
          <a:ext cx="2814734" cy="906626"/>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109093</xdr:colOff>
      <xdr:row>18</xdr:row>
      <xdr:rowOff>24190</xdr:rowOff>
    </xdr:from>
    <xdr:to>
      <xdr:col>9</xdr:col>
      <xdr:colOff>147971</xdr:colOff>
      <xdr:row>22</xdr:row>
      <xdr:rowOff>123388</xdr:rowOff>
    </xdr:to>
    <xdr:sp macro="" textlink="">
      <xdr:nvSpPr>
        <xdr:cNvPr id="14" name="Rectangle: Rounded Corners 13">
          <a:extLst>
            <a:ext uri="{FF2B5EF4-FFF2-40B4-BE49-F238E27FC236}">
              <a16:creationId xmlns:a16="http://schemas.microsoft.com/office/drawing/2014/main" id="{7908FC6D-5649-47E6-B7B4-0D106FB0ADAA}"/>
            </a:ext>
          </a:extLst>
        </xdr:cNvPr>
        <xdr:cNvSpPr/>
      </xdr:nvSpPr>
      <xdr:spPr>
        <a:xfrm>
          <a:off x="3157093" y="3316030"/>
          <a:ext cx="2477278" cy="83071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baseline="0">
            <a:solidFill>
              <a:schemeClr val="accent1"/>
            </a:solidFill>
            <a:effectLst/>
          </a:endParaRPr>
        </a:p>
        <a:p>
          <a:pPr algn="l"/>
          <a:endParaRPr lang="en-IN" sz="2000">
            <a:solidFill>
              <a:schemeClr val="accent1"/>
            </a:solidFill>
            <a:effectLst/>
          </a:endParaRPr>
        </a:p>
      </xdr:txBody>
    </xdr:sp>
    <xdr:clientData/>
  </xdr:twoCellAnchor>
  <xdr:twoCellAnchor>
    <xdr:from>
      <xdr:col>9</xdr:col>
      <xdr:colOff>285212</xdr:colOff>
      <xdr:row>17</xdr:row>
      <xdr:rowOff>143916</xdr:rowOff>
    </xdr:from>
    <xdr:to>
      <xdr:col>14</xdr:col>
      <xdr:colOff>51946</xdr:colOff>
      <xdr:row>22</xdr:row>
      <xdr:rowOff>136142</xdr:rowOff>
    </xdr:to>
    <xdr:sp macro="" textlink="">
      <xdr:nvSpPr>
        <xdr:cNvPr id="15" name="Rectangle: Rounded Corners 14">
          <a:extLst>
            <a:ext uri="{FF2B5EF4-FFF2-40B4-BE49-F238E27FC236}">
              <a16:creationId xmlns:a16="http://schemas.microsoft.com/office/drawing/2014/main" id="{946EB896-066F-47E8-9113-BA82AF88D006}"/>
            </a:ext>
          </a:extLst>
        </xdr:cNvPr>
        <xdr:cNvSpPr/>
      </xdr:nvSpPr>
      <xdr:spPr>
        <a:xfrm>
          <a:off x="5771612" y="3252876"/>
          <a:ext cx="2814734" cy="906626"/>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558926</xdr:colOff>
      <xdr:row>17</xdr:row>
      <xdr:rowOff>182873</xdr:rowOff>
    </xdr:from>
    <xdr:to>
      <xdr:col>13</xdr:col>
      <xdr:colOff>597803</xdr:colOff>
      <xdr:row>22</xdr:row>
      <xdr:rowOff>97344</xdr:rowOff>
    </xdr:to>
    <xdr:sp macro="" textlink="">
      <xdr:nvSpPr>
        <xdr:cNvPr id="16" name="Rectangle: Rounded Corners 15">
          <a:extLst>
            <a:ext uri="{FF2B5EF4-FFF2-40B4-BE49-F238E27FC236}">
              <a16:creationId xmlns:a16="http://schemas.microsoft.com/office/drawing/2014/main" id="{B51E4634-D6FA-4637-9F72-7440250A56BE}"/>
            </a:ext>
          </a:extLst>
        </xdr:cNvPr>
        <xdr:cNvSpPr/>
      </xdr:nvSpPr>
      <xdr:spPr>
        <a:xfrm>
          <a:off x="6045326" y="3291833"/>
          <a:ext cx="2477277" cy="82887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solidFill>
              <a:schemeClr val="accent1"/>
            </a:solidFill>
            <a:latin typeface="Calisto MT" panose="02040603050505030304" pitchFamily="18" charset="0"/>
          </a:endParaRPr>
        </a:p>
      </xdr:txBody>
    </xdr:sp>
    <xdr:clientData/>
  </xdr:twoCellAnchor>
  <xdr:twoCellAnchor>
    <xdr:from>
      <xdr:col>6</xdr:col>
      <xdr:colOff>194231</xdr:colOff>
      <xdr:row>20</xdr:row>
      <xdr:rowOff>16494</xdr:rowOff>
    </xdr:from>
    <xdr:to>
      <xdr:col>9</xdr:col>
      <xdr:colOff>443048</xdr:colOff>
      <xdr:row>22</xdr:row>
      <xdr:rowOff>55370</xdr:rowOff>
    </xdr:to>
    <xdr:sp macro="" textlink="'Pivot Tables'!B8">
      <xdr:nvSpPr>
        <xdr:cNvPr id="17" name="TextBox 16">
          <a:extLst>
            <a:ext uri="{FF2B5EF4-FFF2-40B4-BE49-F238E27FC236}">
              <a16:creationId xmlns:a16="http://schemas.microsoft.com/office/drawing/2014/main" id="{DCADE278-FAA8-4F6C-A49C-7AA91E9809E0}"/>
            </a:ext>
          </a:extLst>
        </xdr:cNvPr>
        <xdr:cNvSpPr txBox="1"/>
      </xdr:nvSpPr>
      <xdr:spPr>
        <a:xfrm>
          <a:off x="3851831" y="3674094"/>
          <a:ext cx="2077617" cy="404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A8CE01-2E9F-4793-8E42-011C720580E1}" type="TxLink">
            <a:rPr lang="en-US" sz="2000" b="0" i="0" u="none" strike="noStrike">
              <a:solidFill>
                <a:srgbClr val="000000"/>
              </a:solidFill>
              <a:latin typeface="Calisto MT" panose="02040603050505030304" pitchFamily="18" charset="0"/>
            </a:rPr>
            <a:pPr/>
            <a:t>118,731,893</a:t>
          </a:fld>
          <a:endParaRPr lang="en-IN" sz="2000">
            <a:latin typeface="Calisto MT" panose="02040603050505030304" pitchFamily="18" charset="0"/>
          </a:endParaRPr>
        </a:p>
      </xdr:txBody>
    </xdr:sp>
    <xdr:clientData/>
  </xdr:twoCellAnchor>
  <xdr:twoCellAnchor>
    <xdr:from>
      <xdr:col>11</xdr:col>
      <xdr:colOff>276338</xdr:colOff>
      <xdr:row>20</xdr:row>
      <xdr:rowOff>13855</xdr:rowOff>
    </xdr:from>
    <xdr:to>
      <xdr:col>14</xdr:col>
      <xdr:colOff>525155</xdr:colOff>
      <xdr:row>22</xdr:row>
      <xdr:rowOff>50847</xdr:rowOff>
    </xdr:to>
    <xdr:sp macro="" textlink="'Pivot Tables'!C8">
      <xdr:nvSpPr>
        <xdr:cNvPr id="18" name="TextBox 17">
          <a:extLst>
            <a:ext uri="{FF2B5EF4-FFF2-40B4-BE49-F238E27FC236}">
              <a16:creationId xmlns:a16="http://schemas.microsoft.com/office/drawing/2014/main" id="{5B7BFA6F-A32F-4295-A64B-71B4C7D9C421}"/>
            </a:ext>
          </a:extLst>
        </xdr:cNvPr>
        <xdr:cNvSpPr txBox="1"/>
      </xdr:nvSpPr>
      <xdr:spPr>
        <a:xfrm>
          <a:off x="6981938" y="3671455"/>
          <a:ext cx="2077617" cy="40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7847BC-C370-4582-A7AE-21B9D26E64B7}" type="TxLink">
            <a:rPr lang="en-US" sz="2000" b="0" i="0" u="none" strike="noStrike">
              <a:solidFill>
                <a:srgbClr val="000000"/>
              </a:solidFill>
              <a:latin typeface="Calisto MT" panose="02040603050505030304" pitchFamily="18" charset="0"/>
            </a:rPr>
            <a:pPr/>
            <a:t>278</a:t>
          </a:fld>
          <a:endParaRPr lang="en-IN" sz="4000">
            <a:latin typeface="Calisto MT" panose="02040603050505030304" pitchFamily="18" charset="0"/>
          </a:endParaRPr>
        </a:p>
      </xdr:txBody>
    </xdr:sp>
    <xdr:clientData/>
  </xdr:twoCellAnchor>
  <xdr:twoCellAnchor>
    <xdr:from>
      <xdr:col>11</xdr:col>
      <xdr:colOff>221986</xdr:colOff>
      <xdr:row>18</xdr:row>
      <xdr:rowOff>21549</xdr:rowOff>
    </xdr:from>
    <xdr:to>
      <xdr:col>14</xdr:col>
      <xdr:colOff>470803</xdr:colOff>
      <xdr:row>20</xdr:row>
      <xdr:rowOff>58543</xdr:rowOff>
    </xdr:to>
    <xdr:sp macro="" textlink="">
      <xdr:nvSpPr>
        <xdr:cNvPr id="19" name="TextBox 18">
          <a:extLst>
            <a:ext uri="{FF2B5EF4-FFF2-40B4-BE49-F238E27FC236}">
              <a16:creationId xmlns:a16="http://schemas.microsoft.com/office/drawing/2014/main" id="{CD14FAEE-7240-4018-B2C1-84FD4610E3A4}"/>
            </a:ext>
          </a:extLst>
        </xdr:cNvPr>
        <xdr:cNvSpPr txBox="1"/>
      </xdr:nvSpPr>
      <xdr:spPr>
        <a:xfrm>
          <a:off x="6927586" y="3313389"/>
          <a:ext cx="2077617" cy="402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accent1"/>
              </a:solidFill>
              <a:latin typeface="Calisto MT" panose="02040603050505030304" pitchFamily="18" charset="0"/>
            </a:rPr>
            <a:t>Total</a:t>
          </a:r>
          <a:r>
            <a:rPr lang="en-IN" sz="2000" b="0" i="0" u="none" strike="noStrike" baseline="0">
              <a:solidFill>
                <a:schemeClr val="accent1"/>
              </a:solidFill>
              <a:latin typeface="Calisto MT" panose="02040603050505030304" pitchFamily="18" charset="0"/>
            </a:rPr>
            <a:t> Sales</a:t>
          </a:r>
          <a:endParaRPr lang="en-IN" sz="2000" b="0" i="0" u="none" strike="noStrike">
            <a:solidFill>
              <a:schemeClr val="accent1"/>
            </a:solidFill>
            <a:latin typeface="Calisto MT" panose="02040603050505030304" pitchFamily="18" charset="0"/>
          </a:endParaRPr>
        </a:p>
      </xdr:txBody>
    </xdr:sp>
    <xdr:clientData/>
  </xdr:twoCellAnchor>
  <xdr:twoCellAnchor>
    <xdr:from>
      <xdr:col>6</xdr:col>
      <xdr:colOff>175569</xdr:colOff>
      <xdr:row>18</xdr:row>
      <xdr:rowOff>29324</xdr:rowOff>
    </xdr:from>
    <xdr:to>
      <xdr:col>9</xdr:col>
      <xdr:colOff>424386</xdr:colOff>
      <xdr:row>20</xdr:row>
      <xdr:rowOff>66318</xdr:rowOff>
    </xdr:to>
    <xdr:sp macro="" textlink="">
      <xdr:nvSpPr>
        <xdr:cNvPr id="20" name="TextBox 19">
          <a:extLst>
            <a:ext uri="{FF2B5EF4-FFF2-40B4-BE49-F238E27FC236}">
              <a16:creationId xmlns:a16="http://schemas.microsoft.com/office/drawing/2014/main" id="{AA09315B-D851-419B-8BC6-F82B53C05630}"/>
            </a:ext>
          </a:extLst>
        </xdr:cNvPr>
        <xdr:cNvSpPr txBox="1"/>
      </xdr:nvSpPr>
      <xdr:spPr>
        <a:xfrm>
          <a:off x="3833169" y="3321164"/>
          <a:ext cx="2077617" cy="402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accent1"/>
              </a:solidFill>
              <a:latin typeface="Calisto MT" panose="02040603050505030304" pitchFamily="18" charset="0"/>
            </a:rPr>
            <a:t>Total</a:t>
          </a:r>
          <a:r>
            <a:rPr lang="en-IN" sz="2000" b="0" i="0" u="none" strike="noStrike" baseline="0">
              <a:solidFill>
                <a:schemeClr val="accent1"/>
              </a:solidFill>
              <a:latin typeface="Calisto MT" panose="02040603050505030304" pitchFamily="18" charset="0"/>
            </a:rPr>
            <a:t> Amount</a:t>
          </a:r>
        </a:p>
      </xdr:txBody>
    </xdr:sp>
    <xdr:clientData/>
  </xdr:twoCellAnchor>
  <xdr:twoCellAnchor editAs="oneCell">
    <xdr:from>
      <xdr:col>5</xdr:col>
      <xdr:colOff>101080</xdr:colOff>
      <xdr:row>18</xdr:row>
      <xdr:rowOff>124801</xdr:rowOff>
    </xdr:from>
    <xdr:to>
      <xdr:col>6</xdr:col>
      <xdr:colOff>230154</xdr:colOff>
      <xdr:row>22</xdr:row>
      <xdr:rowOff>113916</xdr:rowOff>
    </xdr:to>
    <xdr:pic>
      <xdr:nvPicPr>
        <xdr:cNvPr id="21" name="Graphic 20" descr="Rupee with solid fill">
          <a:extLst>
            <a:ext uri="{FF2B5EF4-FFF2-40B4-BE49-F238E27FC236}">
              <a16:creationId xmlns:a16="http://schemas.microsoft.com/office/drawing/2014/main" id="{77B1A38C-1C72-42F3-B41B-5F158782D5D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149080" y="3416641"/>
          <a:ext cx="738674" cy="720635"/>
        </a:xfrm>
        <a:prstGeom prst="rect">
          <a:avLst/>
        </a:prstGeom>
      </xdr:spPr>
    </xdr:pic>
    <xdr:clientData/>
  </xdr:twoCellAnchor>
  <xdr:twoCellAnchor editAs="oneCell">
    <xdr:from>
      <xdr:col>10</xdr:col>
      <xdr:colOff>29751</xdr:colOff>
      <xdr:row>17</xdr:row>
      <xdr:rowOff>178443</xdr:rowOff>
    </xdr:from>
    <xdr:to>
      <xdr:col>11</xdr:col>
      <xdr:colOff>184131</xdr:colOff>
      <xdr:row>22</xdr:row>
      <xdr:rowOff>77362</xdr:rowOff>
    </xdr:to>
    <xdr:pic>
      <xdr:nvPicPr>
        <xdr:cNvPr id="22" name="Graphic 21" descr="Business Growth with solid fill">
          <a:extLst>
            <a:ext uri="{FF2B5EF4-FFF2-40B4-BE49-F238E27FC236}">
              <a16:creationId xmlns:a16="http://schemas.microsoft.com/office/drawing/2014/main" id="{34DA93BA-E0E0-4223-B643-36D9F7ACBA3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125751" y="3287403"/>
          <a:ext cx="763980" cy="813319"/>
        </a:xfrm>
        <a:prstGeom prst="rect">
          <a:avLst/>
        </a:prstGeom>
      </xdr:spPr>
    </xdr:pic>
    <xdr:clientData/>
  </xdr:twoCellAnchor>
  <xdr:twoCellAnchor editAs="oneCell">
    <xdr:from>
      <xdr:col>4</xdr:col>
      <xdr:colOff>497790</xdr:colOff>
      <xdr:row>13</xdr:row>
      <xdr:rowOff>62440</xdr:rowOff>
    </xdr:from>
    <xdr:to>
      <xdr:col>6</xdr:col>
      <xdr:colOff>105904</xdr:colOff>
      <xdr:row>17</xdr:row>
      <xdr:rowOff>137085</xdr:rowOff>
    </xdr:to>
    <xdr:pic>
      <xdr:nvPicPr>
        <xdr:cNvPr id="23" name="Graphic 22" descr="Bar chart with solid fill">
          <a:extLst>
            <a:ext uri="{FF2B5EF4-FFF2-40B4-BE49-F238E27FC236}">
              <a16:creationId xmlns:a16="http://schemas.microsoft.com/office/drawing/2014/main" id="{AF92172C-8800-43CF-B34D-2BA114B41B4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36190" y="2439880"/>
          <a:ext cx="827314" cy="806165"/>
        </a:xfrm>
        <a:prstGeom prst="rect">
          <a:avLst/>
        </a:prstGeom>
      </xdr:spPr>
    </xdr:pic>
    <xdr:clientData/>
  </xdr:twoCellAnchor>
  <xdr:twoCellAnchor>
    <xdr:from>
      <xdr:col>5</xdr:col>
      <xdr:colOff>605343</xdr:colOff>
      <xdr:row>14</xdr:row>
      <xdr:rowOff>28225</xdr:rowOff>
    </xdr:from>
    <xdr:to>
      <xdr:col>9</xdr:col>
      <xdr:colOff>246099</xdr:colOff>
      <xdr:row>17</xdr:row>
      <xdr:rowOff>31338</xdr:rowOff>
    </xdr:to>
    <xdr:sp macro="" textlink="">
      <xdr:nvSpPr>
        <xdr:cNvPr id="24" name="TextBox 23">
          <a:extLst>
            <a:ext uri="{FF2B5EF4-FFF2-40B4-BE49-F238E27FC236}">
              <a16:creationId xmlns:a16="http://schemas.microsoft.com/office/drawing/2014/main" id="{E48B95BF-2369-47E9-BC5B-F9E2EFFB3F73}"/>
            </a:ext>
          </a:extLst>
        </xdr:cNvPr>
        <xdr:cNvSpPr txBox="1"/>
      </xdr:nvSpPr>
      <xdr:spPr>
        <a:xfrm>
          <a:off x="3653343" y="2588545"/>
          <a:ext cx="2079156" cy="551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0" u="none" strike="noStrike">
              <a:solidFill>
                <a:schemeClr val="tx2"/>
              </a:solidFill>
              <a:latin typeface="Calisto MT" panose="02040603050505030304" pitchFamily="18" charset="0"/>
            </a:rPr>
            <a:t>Analytics</a:t>
          </a:r>
          <a:endParaRPr lang="en-IN" sz="2800" b="1" i="0" u="none" strike="noStrike" baseline="0">
            <a:solidFill>
              <a:schemeClr val="tx2"/>
            </a:solidFill>
            <a:latin typeface="Calisto MT" panose="02040603050505030304" pitchFamily="18" charset="0"/>
          </a:endParaRPr>
        </a:p>
      </xdr:txBody>
    </xdr:sp>
    <xdr:clientData/>
  </xdr:twoCellAnchor>
  <xdr:twoCellAnchor>
    <xdr:from>
      <xdr:col>14</xdr:col>
      <xdr:colOff>207818</xdr:colOff>
      <xdr:row>13</xdr:row>
      <xdr:rowOff>53878</xdr:rowOff>
    </xdr:from>
    <xdr:to>
      <xdr:col>23</xdr:col>
      <xdr:colOff>238605</xdr:colOff>
      <xdr:row>24</xdr:row>
      <xdr:rowOff>0</xdr:rowOff>
    </xdr:to>
    <xdr:graphicFrame macro="">
      <xdr:nvGraphicFramePr>
        <xdr:cNvPr id="25" name="Chart 24">
          <a:extLst>
            <a:ext uri="{FF2B5EF4-FFF2-40B4-BE49-F238E27FC236}">
              <a16:creationId xmlns:a16="http://schemas.microsoft.com/office/drawing/2014/main" id="{D6C15848-DAA8-438E-9E42-B7F43E3A8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196176</xdr:colOff>
      <xdr:row>24</xdr:row>
      <xdr:rowOff>128257</xdr:rowOff>
    </xdr:from>
    <xdr:to>
      <xdr:col>23</xdr:col>
      <xdr:colOff>264060</xdr:colOff>
      <xdr:row>34</xdr:row>
      <xdr:rowOff>105623</xdr:rowOff>
    </xdr:to>
    <xdr:graphicFrame macro="">
      <xdr:nvGraphicFramePr>
        <xdr:cNvPr id="26" name="Chart 25">
          <a:extLst>
            <a:ext uri="{FF2B5EF4-FFF2-40B4-BE49-F238E27FC236}">
              <a16:creationId xmlns:a16="http://schemas.microsoft.com/office/drawing/2014/main" id="{4DD8368F-4650-4C27-A2C3-9F3510399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419877</xdr:colOff>
      <xdr:row>23</xdr:row>
      <xdr:rowOff>85530</xdr:rowOff>
    </xdr:from>
    <xdr:to>
      <xdr:col>14</xdr:col>
      <xdr:colOff>54428</xdr:colOff>
      <xdr:row>34</xdr:row>
      <xdr:rowOff>147735</xdr:rowOff>
    </xdr:to>
    <xdr:graphicFrame macro="">
      <xdr:nvGraphicFramePr>
        <xdr:cNvPr id="27" name="Chart 26">
          <a:extLst>
            <a:ext uri="{FF2B5EF4-FFF2-40B4-BE49-F238E27FC236}">
              <a16:creationId xmlns:a16="http://schemas.microsoft.com/office/drawing/2014/main" id="{67F560FF-061A-4748-A9EB-2A946DE39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0.05691</cdr:x>
      <cdr:y>0.35865</cdr:y>
    </cdr:from>
    <cdr:to>
      <cdr:x>0.271</cdr:x>
      <cdr:y>0.66667</cdr:y>
    </cdr:to>
    <cdr:sp macro="" textlink="">
      <cdr:nvSpPr>
        <cdr:cNvPr id="2" name="TextBox 1">
          <a:extLst xmlns:a="http://schemas.openxmlformats.org/drawingml/2006/main">
            <a:ext uri="{FF2B5EF4-FFF2-40B4-BE49-F238E27FC236}">
              <a16:creationId xmlns:a16="http://schemas.microsoft.com/office/drawing/2014/main" id="{A1918188-A8E1-0485-C8B9-7E620DF66B30}"/>
            </a:ext>
          </a:extLst>
        </cdr:cNvPr>
        <cdr:cNvSpPr txBox="1"/>
      </cdr:nvSpPr>
      <cdr:spPr>
        <a:xfrm xmlns:a="http://schemas.openxmlformats.org/drawingml/2006/main">
          <a:off x="316853" y="641288"/>
          <a:ext cx="1192040" cy="5507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200" b="1" kern="1200">
              <a:solidFill>
                <a:schemeClr val="accent1"/>
              </a:solidFill>
              <a:latin typeface="Calisto MT" panose="02040603050505030304" pitchFamily="18" charset="0"/>
            </a:rPr>
            <a:t>Revenue contribution</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7</xdr:col>
      <xdr:colOff>411480</xdr:colOff>
      <xdr:row>2</xdr:row>
      <xdr:rowOff>15241</xdr:rowOff>
    </xdr:from>
    <xdr:to>
      <xdr:col>15</xdr:col>
      <xdr:colOff>548640</xdr:colOff>
      <xdr:row>9</xdr:row>
      <xdr:rowOff>30480</xdr:rowOff>
    </xdr:to>
    <mc:AlternateContent xmlns:mc="http://schemas.openxmlformats.org/markup-compatibility/2006" xmlns:a14="http://schemas.microsoft.com/office/drawing/2010/main">
      <mc:Choice Requires="a14">
        <xdr:graphicFrame macro="">
          <xdr:nvGraphicFramePr>
            <xdr:cNvPr id="2" name="Place">
              <a:extLst>
                <a:ext uri="{FF2B5EF4-FFF2-40B4-BE49-F238E27FC236}">
                  <a16:creationId xmlns:a16="http://schemas.microsoft.com/office/drawing/2014/main" id="{83929EFC-680B-B32E-1F72-F7E44E90075D}"/>
                </a:ext>
              </a:extLst>
            </xdr:cNvPr>
            <xdr:cNvGraphicFramePr/>
          </xdr:nvGraphicFramePr>
          <xdr:xfrm>
            <a:off x="0" y="0"/>
            <a:ext cx="0" cy="0"/>
          </xdr:xfrm>
          <a:graphic>
            <a:graphicData uri="http://schemas.microsoft.com/office/drawing/2010/slicer">
              <sle:slicer xmlns:sle="http://schemas.microsoft.com/office/drawing/2010/slicer" name="Place"/>
            </a:graphicData>
          </a:graphic>
        </xdr:graphicFrame>
      </mc:Choice>
      <mc:Fallback xmlns="">
        <xdr:sp macro="" textlink="">
          <xdr:nvSpPr>
            <xdr:cNvPr id="0" name=""/>
            <xdr:cNvSpPr>
              <a:spLocks noTextEdit="1"/>
            </xdr:cNvSpPr>
          </xdr:nvSpPr>
          <xdr:spPr>
            <a:xfrm>
              <a:off x="5547360" y="381001"/>
              <a:ext cx="5166360" cy="1295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358140</xdr:colOff>
      <xdr:row>9</xdr:row>
      <xdr:rowOff>38100</xdr:rowOff>
    </xdr:from>
    <xdr:to>
      <xdr:col>15</xdr:col>
      <xdr:colOff>441960</xdr:colOff>
      <xdr:row>16</xdr:row>
      <xdr:rowOff>129540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0E76F3C-A1A3-3A0B-9B65-BF6BEC5333B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494020" y="1684020"/>
              <a:ext cx="51130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289560</xdr:colOff>
      <xdr:row>2</xdr:row>
      <xdr:rowOff>45721</xdr:rowOff>
    </xdr:from>
    <xdr:to>
      <xdr:col>7</xdr:col>
      <xdr:colOff>541020</xdr:colOff>
      <xdr:row>6</xdr:row>
      <xdr:rowOff>121921</xdr:rowOff>
    </xdr:to>
    <mc:AlternateContent xmlns:mc="http://schemas.openxmlformats.org/markup-compatibility/2006" xmlns:a14="http://schemas.microsoft.com/office/drawing/2010/main">
      <mc:Choice Requires="a14">
        <xdr:graphicFrame macro="">
          <xdr:nvGraphicFramePr>
            <xdr:cNvPr id="4" name="Products">
              <a:extLst>
                <a:ext uri="{FF2B5EF4-FFF2-40B4-BE49-F238E27FC236}">
                  <a16:creationId xmlns:a16="http://schemas.microsoft.com/office/drawing/2014/main" id="{C57A50CC-8D5C-094F-7E0A-DECDC6CB94EB}"/>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3573780" y="411481"/>
              <a:ext cx="1828800" cy="807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495300</xdr:colOff>
      <xdr:row>17</xdr:row>
      <xdr:rowOff>30480</xdr:rowOff>
    </xdr:from>
    <xdr:to>
      <xdr:col>11</xdr:col>
      <xdr:colOff>152400</xdr:colOff>
      <xdr:row>31</xdr:row>
      <xdr:rowOff>45720</xdr:rowOff>
    </xdr:to>
    <xdr:graphicFrame macro="">
      <xdr:nvGraphicFramePr>
        <xdr:cNvPr id="5" name="Chart 4">
          <a:extLst>
            <a:ext uri="{FF2B5EF4-FFF2-40B4-BE49-F238E27FC236}">
              <a16:creationId xmlns:a16="http://schemas.microsoft.com/office/drawing/2014/main" id="{BC0535B4-A649-FA44-0638-5F0D256C7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342900</xdr:colOff>
      <xdr:row>17</xdr:row>
      <xdr:rowOff>76200</xdr:rowOff>
    </xdr:from>
    <xdr:to>
      <xdr:col>19</xdr:col>
      <xdr:colOff>0</xdr:colOff>
      <xdr:row>32</xdr:row>
      <xdr:rowOff>76200</xdr:rowOff>
    </xdr:to>
    <xdr:graphicFrame macro="">
      <xdr:nvGraphicFramePr>
        <xdr:cNvPr id="6" name="Chart 5">
          <a:extLst>
            <a:ext uri="{FF2B5EF4-FFF2-40B4-BE49-F238E27FC236}">
              <a16:creationId xmlns:a16="http://schemas.microsoft.com/office/drawing/2014/main" id="{ACA229FE-EB4B-3E93-0E3F-19D57BF8D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373380</xdr:colOff>
      <xdr:row>30</xdr:row>
      <xdr:rowOff>99060</xdr:rowOff>
    </xdr:from>
    <xdr:to>
      <xdr:col>11</xdr:col>
      <xdr:colOff>30480</xdr:colOff>
      <xdr:row>45</xdr:row>
      <xdr:rowOff>99060</xdr:rowOff>
    </xdr:to>
    <xdr:graphicFrame macro="">
      <xdr:nvGraphicFramePr>
        <xdr:cNvPr id="7" name="Chart 6">
          <a:extLst>
            <a:ext uri="{FF2B5EF4-FFF2-40B4-BE49-F238E27FC236}">
              <a16:creationId xmlns:a16="http://schemas.microsoft.com/office/drawing/2014/main" id="{02045C97-869F-4AC0-A3E6-6AEFBB1C2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68580</xdr:colOff>
      <xdr:row>46</xdr:row>
      <xdr:rowOff>83821</xdr:rowOff>
    </xdr:from>
    <xdr:to>
      <xdr:col>8</xdr:col>
      <xdr:colOff>243840</xdr:colOff>
      <xdr:row>50</xdr:row>
      <xdr:rowOff>167641</xdr:rowOff>
    </xdr:to>
    <mc:AlternateContent xmlns:mc="http://schemas.openxmlformats.org/markup-compatibility/2006" xmlns:a14="http://schemas.microsoft.com/office/drawing/2010/main">
      <mc:Choice Requires="a14">
        <xdr:graphicFrame macro="">
          <xdr:nvGraphicFramePr>
            <xdr:cNvPr id="8" name="Sales Persons">
              <a:extLst>
                <a:ext uri="{FF2B5EF4-FFF2-40B4-BE49-F238E27FC236}">
                  <a16:creationId xmlns:a16="http://schemas.microsoft.com/office/drawing/2014/main" id="{612C556C-3F67-2DCD-354B-AC933D90870F}"/>
                </a:ext>
              </a:extLst>
            </xdr:cNvPr>
            <xdr:cNvGraphicFramePr/>
          </xdr:nvGraphicFramePr>
          <xdr:xfrm>
            <a:off x="0" y="0"/>
            <a:ext cx="0" cy="0"/>
          </xdr:xfrm>
          <a:graphic>
            <a:graphicData uri="http://schemas.microsoft.com/office/drawing/2010/slicer">
              <sle:slicer xmlns:sle="http://schemas.microsoft.com/office/drawing/2010/slicer" name="Sales Persons"/>
            </a:graphicData>
          </a:graphic>
        </xdr:graphicFrame>
      </mc:Choice>
      <mc:Fallback xmlns="">
        <xdr:sp macro="" textlink="">
          <xdr:nvSpPr>
            <xdr:cNvPr id="0" name=""/>
            <xdr:cNvSpPr>
              <a:spLocks noTextEdit="1"/>
            </xdr:cNvSpPr>
          </xdr:nvSpPr>
          <xdr:spPr>
            <a:xfrm>
              <a:off x="3817620" y="84963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7620</xdr:colOff>
      <xdr:row>33</xdr:row>
      <xdr:rowOff>99060</xdr:rowOff>
    </xdr:from>
    <xdr:to>
      <xdr:col>21</xdr:col>
      <xdr:colOff>251460</xdr:colOff>
      <xdr:row>48</xdr:row>
      <xdr:rowOff>99060</xdr:rowOff>
    </xdr:to>
    <xdr:graphicFrame macro="">
      <xdr:nvGraphicFramePr>
        <xdr:cNvPr id="9" name="Chart 8">
          <a:extLst>
            <a:ext uri="{FF2B5EF4-FFF2-40B4-BE49-F238E27FC236}">
              <a16:creationId xmlns:a16="http://schemas.microsoft.com/office/drawing/2014/main" id="{ED645D0C-36BB-35BC-D132-5D82FA65F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236220</xdr:colOff>
      <xdr:row>54</xdr:row>
      <xdr:rowOff>53340</xdr:rowOff>
    </xdr:from>
    <xdr:to>
      <xdr:col>11</xdr:col>
      <xdr:colOff>106680</xdr:colOff>
      <xdr:row>69</xdr:row>
      <xdr:rowOff>53340</xdr:rowOff>
    </xdr:to>
    <xdr:graphicFrame macro="">
      <xdr:nvGraphicFramePr>
        <xdr:cNvPr id="11" name="Chart 10">
          <a:extLst>
            <a:ext uri="{FF2B5EF4-FFF2-40B4-BE49-F238E27FC236}">
              <a16:creationId xmlns:a16="http://schemas.microsoft.com/office/drawing/2014/main" id="{96F64B33-BA43-43FE-DC1F-9E3F7A3BB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144780</xdr:colOff>
      <xdr:row>54</xdr:row>
      <xdr:rowOff>60960</xdr:rowOff>
    </xdr:from>
    <xdr:to>
      <xdr:col>18</xdr:col>
      <xdr:colOff>373380</xdr:colOff>
      <xdr:row>69</xdr:row>
      <xdr:rowOff>60960</xdr:rowOff>
    </xdr:to>
    <xdr:graphicFrame macro="">
      <xdr:nvGraphicFramePr>
        <xdr:cNvPr id="12" name="Chart 11">
          <a:extLst>
            <a:ext uri="{FF2B5EF4-FFF2-40B4-BE49-F238E27FC236}">
              <a16:creationId xmlns:a16="http://schemas.microsoft.com/office/drawing/2014/main" id="{20BB9014-47C8-F5CA-AF3A-D59814041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251460</xdr:colOff>
      <xdr:row>70</xdr:row>
      <xdr:rowOff>7620</xdr:rowOff>
    </xdr:from>
    <xdr:to>
      <xdr:col>11</xdr:col>
      <xdr:colOff>121920</xdr:colOff>
      <xdr:row>85</xdr:row>
      <xdr:rowOff>7620</xdr:rowOff>
    </xdr:to>
    <xdr:graphicFrame macro="">
      <xdr:nvGraphicFramePr>
        <xdr:cNvPr id="14" name="Chart 13">
          <a:extLst>
            <a:ext uri="{FF2B5EF4-FFF2-40B4-BE49-F238E27FC236}">
              <a16:creationId xmlns:a16="http://schemas.microsoft.com/office/drawing/2014/main" id="{63E7AB1F-CE66-1E88-B0A3-95B47916B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ukonda sainikitha" refreshedDate="45953.42585428241" backgroundQuery="1" createdVersion="8" refreshedVersion="8" minRefreshableVersion="3" recordCount="0" supportSubquery="1" supportAdvancedDrill="1" xr:uid="{E060F6AC-94B6-44D7-83E6-BD1A6BA9F4EE}">
  <cacheSource type="external" connectionId="1"/>
  <cacheFields count="3">
    <cacheField name="[Measures].[Sum of Amount]" caption="Sum of Amount" numFmtId="0" hierarchy="9" level="32767"/>
    <cacheField name="[Measures].[Count of Units]" caption="Count of Units" numFmtId="0" hierarchy="11" level="32767"/>
    <cacheField name="[Range].[Products].[Products]" caption="Products" numFmtId="0" hierarchy="2" level="1">
      <sharedItems containsSemiMixedTypes="0" containsNonDate="0" containsString="0"/>
    </cacheField>
  </cacheFields>
  <cacheHierarchies count="13">
    <cacheHierarchy uniqueName="[Range].[Date]" caption="Date" attribute="1" time="1" defaultMemberUniqueName="[Range].[Date].[All]" allUniqueName="[Range].[Date].[All]" dimensionUniqueName="[Range]" displayFolder="" count="2" memberValueDatatype="7" unbalanced="0"/>
    <cacheHierarchy uniqueName="[Range].[Sales Persons]" caption="Sales Persons" attribute="1" defaultMemberUniqueName="[Range].[Sales Persons].[All]" allUniqueName="[Range].[Sales Persons].[All]" dimensionUniqueName="[Range]" displayFolder="" count="2" memberValueDatatype="130" unbalanced="0"/>
    <cacheHierarchy uniqueName="[Range].[Products]" caption="Products" attribute="1" defaultMemberUniqueName="[Range].[Products].[All]" allUniqueName="[Range].[Products].[All]" dimensionUniqueName="[Range]" displayFolder="" count="2" memberValueDatatype="130" unbalanced="0">
      <fieldsUsage count="2">
        <fieldUsage x="-1"/>
        <fieldUsage x="2"/>
      </fieldsUsage>
    </cacheHierarchy>
    <cacheHierarchy uniqueName="[Range].[Place]" caption="Place" attribute="1" defaultMemberUniqueName="[Range].[Place].[All]" allUniqueName="[Range].[Place].[All]" dimensionUniqueName="[Range]" displayFolder="" count="2" memberValueDatatype="130" unbalanced="0"/>
    <cacheHierarchy uniqueName="[Range].[Price]" caption="Price" attribute="1" defaultMemberUniqueName="[Range].[Price].[All]" allUniqueName="[Range].[Price].[All]" dimensionUniqueName="[Range]" displayFolder="" count="0" memberValueDatatype="20" unbalanced="0"/>
    <cacheHierarchy uniqueName="[Range].[Units]" caption="Units" attribute="1" defaultMemberUniqueName="[Range].[Units].[All]" allUniqueName="[Range].[Units].[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ukonda sainikitha" refreshedDate="45953.425854861111" backgroundQuery="1" createdVersion="8" refreshedVersion="8" minRefreshableVersion="3" recordCount="0" supportSubquery="1" supportAdvancedDrill="1" xr:uid="{13915926-6726-45B8-981A-D947051D0704}">
  <cacheSource type="external" connectionId="1"/>
  <cacheFields count="3">
    <cacheField name="[Measures].[Sum of Amount]" caption="Sum of Amount" numFmtId="0" hierarchy="9" level="32767"/>
    <cacheField name="[Range].[Place].[Place]" caption="Place" numFmtId="0" hierarchy="3" level="1">
      <sharedItems count="6">
        <s v="Bapatla"/>
        <s v="Chirala"/>
        <s v="Guntur"/>
        <s v="Ongole"/>
        <s v="Tenali"/>
        <s v="Vijayawada"/>
      </sharedItems>
    </cacheField>
    <cacheField name="[Range].[Products].[Products]" caption="Products" numFmtId="0" hierarchy="2" level="1">
      <sharedItems containsSemiMixedTypes="0" containsNonDate="0" containsString="0"/>
    </cacheField>
  </cacheFields>
  <cacheHierarchies count="13">
    <cacheHierarchy uniqueName="[Range].[Date]" caption="Date" attribute="1" time="1" defaultMemberUniqueName="[Range].[Date].[All]" allUniqueName="[Range].[Date].[All]" dimensionUniqueName="[Range]" displayFolder="" count="2" memberValueDatatype="7" unbalanced="0"/>
    <cacheHierarchy uniqueName="[Range].[Sales Persons]" caption="Sales Persons" attribute="1" defaultMemberUniqueName="[Range].[Sales Persons].[All]" allUniqueName="[Range].[Sales Persons].[All]" dimensionUniqueName="[Range]" displayFolder="" count="2" memberValueDatatype="130" unbalanced="0"/>
    <cacheHierarchy uniqueName="[Range].[Products]" caption="Products" attribute="1" defaultMemberUniqueName="[Range].[Products].[All]" allUniqueName="[Range].[Products].[All]" dimensionUniqueName="[Range]" displayFolder="" count="2" memberValueDatatype="130" unbalanced="0">
      <fieldsUsage count="2">
        <fieldUsage x="-1"/>
        <fieldUsage x="2"/>
      </fieldsUsage>
    </cacheHierarchy>
    <cacheHierarchy uniqueName="[Range].[Place]" caption="Place" attribute="1" defaultMemberUniqueName="[Range].[Place].[All]" allUniqueName="[Range].[Place].[All]" dimensionUniqueName="[Range]" displayFolder="" count="2" memberValueDatatype="130" unbalanced="0">
      <fieldsUsage count="2">
        <fieldUsage x="-1"/>
        <fieldUsage x="1"/>
      </fieldsUsage>
    </cacheHierarchy>
    <cacheHierarchy uniqueName="[Range].[Price]" caption="Price" attribute="1" defaultMemberUniqueName="[Range].[Price].[All]" allUniqueName="[Range].[Price].[All]" dimensionUniqueName="[Range]" displayFolder="" count="0" memberValueDatatype="20" unbalanced="0"/>
    <cacheHierarchy uniqueName="[Range].[Units]" caption="Units" attribute="1" defaultMemberUniqueName="[Range].[Units].[All]" allUniqueName="[Range].[Units].[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count="0" hidden="1">
      <extLst>
        <ext xmlns:x15="http://schemas.microsoft.com/office/spreadsheetml/2010/11/main" uri="{B97F6D7D-B522-45F9-BDA1-12C45D357490}">
          <x15:cacheHierarchy aggregatedColumn="5"/>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ukonda sainikitha" refreshedDate="45953.425855439818" backgroundQuery="1" createdVersion="8" refreshedVersion="8" minRefreshableVersion="3" recordCount="0" supportSubquery="1" supportAdvancedDrill="1" xr:uid="{D4E8DA3A-550C-494A-9D5A-44EE24608006}">
  <cacheSource type="external" connectionId="1"/>
  <cacheFields count="3">
    <cacheField name="[Measures].[Sum of Amount]" caption="Sum of Amount" numFmtId="0" hierarchy="9" level="32767"/>
    <cacheField name="[Range].[Sales Persons].[Sales Persons]" caption="Sales Persons" numFmtId="0" hierarchy="1" level="1">
      <sharedItems count="6">
        <s v="Ganesh"/>
        <s v="Gopi"/>
        <s v="Kiran"/>
        <s v="Mahesh"/>
        <s v="Prathap"/>
        <s v="Ramesh"/>
      </sharedItems>
    </cacheField>
    <cacheField name="[Range].[Products].[Products]" caption="Products" numFmtId="0" hierarchy="2" level="1">
      <sharedItems containsSemiMixedTypes="0" containsNonDate="0" containsString="0"/>
    </cacheField>
  </cacheFields>
  <cacheHierarchies count="13">
    <cacheHierarchy uniqueName="[Range].[Date]" caption="Date" attribute="1" time="1" defaultMemberUniqueName="[Range].[Date].[All]" allUniqueName="[Range].[Date].[All]" dimensionUniqueName="[Range]" displayFolder="" count="2" memberValueDatatype="7" unbalanced="0"/>
    <cacheHierarchy uniqueName="[Range].[Sales Persons]" caption="Sales Persons" attribute="1" defaultMemberUniqueName="[Range].[Sales Persons].[All]" allUniqueName="[Range].[Sales Persons].[All]" dimensionUniqueName="[Range]" displayFolder="" count="2" memberValueDatatype="130" unbalanced="0">
      <fieldsUsage count="2">
        <fieldUsage x="-1"/>
        <fieldUsage x="1"/>
      </fieldsUsage>
    </cacheHierarchy>
    <cacheHierarchy uniqueName="[Range].[Products]" caption="Products" attribute="1" defaultMemberUniqueName="[Range].[Products].[All]" allUniqueName="[Range].[Products].[All]" dimensionUniqueName="[Range]" displayFolder="" count="2" memberValueDatatype="130" unbalanced="0">
      <fieldsUsage count="2">
        <fieldUsage x="-1"/>
        <fieldUsage x="2"/>
      </fieldsUsage>
    </cacheHierarchy>
    <cacheHierarchy uniqueName="[Range].[Place]" caption="Place" attribute="1" defaultMemberUniqueName="[Range].[Place].[All]" allUniqueName="[Range].[Place].[All]" dimensionUniqueName="[Range]" displayFolder="" count="2" memberValueDatatype="130" unbalanced="0"/>
    <cacheHierarchy uniqueName="[Range].[Price]" caption="Price" attribute="1" defaultMemberUniqueName="[Range].[Price].[All]" allUniqueName="[Range].[Price].[All]" dimensionUniqueName="[Range]" displayFolder="" count="0" memberValueDatatype="20" unbalanced="0"/>
    <cacheHierarchy uniqueName="[Range].[Units]" caption="Units" attribute="1" defaultMemberUniqueName="[Range].[Units].[All]" allUniqueName="[Range].[Units].[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count="0" hidden="1">
      <extLst>
        <ext xmlns:x15="http://schemas.microsoft.com/office/spreadsheetml/2010/11/main" uri="{B97F6D7D-B522-45F9-BDA1-12C45D357490}">
          <x15:cacheHierarchy aggregatedColumn="5"/>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ukonda sainikitha" refreshedDate="45953.425855787034" backgroundQuery="1" createdVersion="8" refreshedVersion="8" minRefreshableVersion="3" recordCount="0" supportSubquery="1" supportAdvancedDrill="1" xr:uid="{70D5BD9C-D372-42FE-B74C-6B0F2CD42941}">
  <cacheSource type="external" connectionId="1"/>
  <cacheFields count="2">
    <cacheField name="[Measures].[Sum of Amount]" caption="Sum of Amount" numFmtId="0" hierarchy="9" level="32767"/>
    <cacheField name="[Range].[Products].[Products]" caption="Products" numFmtId="0" hierarchy="2" level="1">
      <sharedItems containsSemiMixedTypes="0" containsNonDate="0" containsString="0"/>
    </cacheField>
  </cacheFields>
  <cacheHierarchies count="13">
    <cacheHierarchy uniqueName="[Range].[Date]" caption="Date" attribute="1" time="1" defaultMemberUniqueName="[Range].[Date].[All]" allUniqueName="[Range].[Date].[All]" dimensionUniqueName="[Range]" displayFolder="" count="2" memberValueDatatype="7" unbalanced="0"/>
    <cacheHierarchy uniqueName="[Range].[Sales Persons]" caption="Sales Persons" attribute="1" defaultMemberUniqueName="[Range].[Sales Persons].[All]" allUniqueName="[Range].[Sales Persons].[All]" dimensionUniqueName="[Range]" displayFolder="" count="0" memberValueDatatype="130" unbalanced="0"/>
    <cacheHierarchy uniqueName="[Range].[Products]" caption="Products" attribute="1" defaultMemberUniqueName="[Range].[Products].[All]" allUniqueName="[Range].[Products].[All]" dimensionUniqueName="[Range]" displayFolder="" count="2" memberValueDatatype="130" unbalanced="0">
      <fieldsUsage count="2">
        <fieldUsage x="-1"/>
        <fieldUsage x="1"/>
      </fieldsUsage>
    </cacheHierarchy>
    <cacheHierarchy uniqueName="[Range].[Place]" caption="Place" attribute="1" defaultMemberUniqueName="[Range].[Place].[All]" allUniqueName="[Range].[Place].[All]" dimensionUniqueName="[Range]" displayFolder="" count="2" memberValueDatatype="130" unbalanced="0"/>
    <cacheHierarchy uniqueName="[Range].[Price]" caption="Price" attribute="1" defaultMemberUniqueName="[Range].[Price].[All]" allUniqueName="[Range].[Price].[All]" dimensionUniqueName="[Range]" displayFolder="" count="0" memberValueDatatype="20" unbalanced="0"/>
    <cacheHierarchy uniqueName="[Range].[Units]" caption="Units" attribute="1" defaultMemberUniqueName="[Range].[Units].[All]" allUniqueName="[Range].[Units].[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count="0" hidden="1">
      <extLst>
        <ext xmlns:x15="http://schemas.microsoft.com/office/spreadsheetml/2010/11/main" uri="{B97F6D7D-B522-45F9-BDA1-12C45D357490}">
          <x15:cacheHierarchy aggregatedColumn="5"/>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ukonda sainikitha" refreshedDate="45953.425856250004" backgroundQuery="1" createdVersion="8" refreshedVersion="8" minRefreshableVersion="3" recordCount="0" supportSubquery="1" supportAdvancedDrill="1" xr:uid="{48F9E3C1-7322-452C-807D-CF9F724F7DD0}">
  <cacheSource type="external" connectionId="1"/>
  <cacheFields count="2">
    <cacheField name="[Measures].[Sum of Amount]" caption="Sum of Amount" numFmtId="0" hierarchy="9" level="32767"/>
    <cacheField name="[Range].[Products].[Products]" caption="Products" numFmtId="0" hierarchy="2" level="1">
      <sharedItems count="6">
        <s v="4K LED TV's"/>
        <s v="Furniture"/>
        <s v="Laptops"/>
        <s v="LED TV's"/>
        <s v="Mobiles"/>
        <s v="Speakers"/>
      </sharedItems>
    </cacheField>
  </cacheFields>
  <cacheHierarchies count="13">
    <cacheHierarchy uniqueName="[Range].[Date]" caption="Date" attribute="1" time="1" defaultMemberUniqueName="[Range].[Date].[All]" allUniqueName="[Range].[Date].[All]" dimensionUniqueName="[Range]" displayFolder="" count="2" memberValueDatatype="7" unbalanced="0"/>
    <cacheHierarchy uniqueName="[Range].[Sales Persons]" caption="Sales Persons" attribute="1" defaultMemberUniqueName="[Range].[Sales Persons].[All]" allUniqueName="[Range].[Sales Persons].[All]" dimensionUniqueName="[Range]" displayFolder="" count="2" memberValueDatatype="130" unbalanced="0"/>
    <cacheHierarchy uniqueName="[Range].[Products]" caption="Products" attribute="1" defaultMemberUniqueName="[Range].[Products].[All]" allUniqueName="[Range].[Products].[All]" dimensionUniqueName="[Range]" displayFolder="" count="2" memberValueDatatype="130" unbalanced="0">
      <fieldsUsage count="2">
        <fieldUsage x="-1"/>
        <fieldUsage x="1"/>
      </fieldsUsage>
    </cacheHierarchy>
    <cacheHierarchy uniqueName="[Range].[Place]" caption="Place" attribute="1" defaultMemberUniqueName="[Range].[Place].[All]" allUniqueName="[Range].[Place].[All]" dimensionUniqueName="[Range]" displayFolder="" count="2" memberValueDatatype="130" unbalanced="0"/>
    <cacheHierarchy uniqueName="[Range].[Price]" caption="Price" attribute="1" defaultMemberUniqueName="[Range].[Price].[All]" allUniqueName="[Range].[Price].[All]" dimensionUniqueName="[Range]" displayFolder="" count="0" memberValueDatatype="20" unbalanced="0"/>
    <cacheHierarchy uniqueName="[Range].[Units]" caption="Units" attribute="1" defaultMemberUniqueName="[Range].[Units].[All]" allUniqueName="[Range].[Units].[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count="0" hidden="1">
      <extLst>
        <ext xmlns:x15="http://schemas.microsoft.com/office/spreadsheetml/2010/11/main" uri="{B97F6D7D-B522-45F9-BDA1-12C45D357490}">
          <x15:cacheHierarchy aggregatedColumn="5"/>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ukonda sainikitha" refreshedDate="45953.425856828704" backgroundQuery="1" createdVersion="8" refreshedVersion="8" minRefreshableVersion="3" recordCount="0" supportSubquery="1" supportAdvancedDrill="1" xr:uid="{D307C96F-9512-4D3F-8D8E-007E3122F2DA}">
  <cacheSource type="external" connectionId="1"/>
  <cacheFields count="3">
    <cacheField name="[Range].[Sales Persons].[Sales Persons]" caption="Sales Persons" numFmtId="0" hierarchy="1" level="1">
      <sharedItems count="6">
        <s v="Ganesh"/>
        <s v="Gopi"/>
        <s v="Kiran"/>
        <s v="Mahesh"/>
        <s v="Prathap"/>
        <s v="Ramesh"/>
      </sharedItems>
    </cacheField>
    <cacheField name="[Measures].[Sum of Amount]" caption="Sum of Amount" numFmtId="0" hierarchy="9" level="32767"/>
    <cacheField name="[Range].[Products].[Products]" caption="Products" numFmtId="0" hierarchy="2" level="1">
      <sharedItems containsSemiMixedTypes="0" containsNonDate="0" containsString="0"/>
    </cacheField>
  </cacheFields>
  <cacheHierarchies count="13">
    <cacheHierarchy uniqueName="[Range].[Date]" caption="Date" attribute="1" time="1" defaultMemberUniqueName="[Range].[Date].[All]" allUniqueName="[Range].[Date].[All]" dimensionUniqueName="[Range]" displayFolder="" count="2" memberValueDatatype="7" unbalanced="0"/>
    <cacheHierarchy uniqueName="[Range].[Sales Persons]" caption="Sales Persons" attribute="1" defaultMemberUniqueName="[Range].[Sales Persons].[All]" allUniqueName="[Range].[Sales Persons].[All]" dimensionUniqueName="[Range]" displayFolder="" count="2" memberValueDatatype="130" unbalanced="0">
      <fieldsUsage count="2">
        <fieldUsage x="-1"/>
        <fieldUsage x="0"/>
      </fieldsUsage>
    </cacheHierarchy>
    <cacheHierarchy uniqueName="[Range].[Products]" caption="Products" attribute="1" defaultMemberUniqueName="[Range].[Products].[All]" allUniqueName="[Range].[Products].[All]" dimensionUniqueName="[Range]" displayFolder="" count="2" memberValueDatatype="130" unbalanced="0">
      <fieldsUsage count="2">
        <fieldUsage x="-1"/>
        <fieldUsage x="2"/>
      </fieldsUsage>
    </cacheHierarchy>
    <cacheHierarchy uniqueName="[Range].[Place]" caption="Place" attribute="1" defaultMemberUniqueName="[Range].[Place].[All]" allUniqueName="[Range].[Place].[All]" dimensionUniqueName="[Range]" displayFolder="" count="2" memberValueDatatype="130" unbalanced="0"/>
    <cacheHierarchy uniqueName="[Range].[Price]" caption="Price" attribute="1" defaultMemberUniqueName="[Range].[Price].[All]" allUniqueName="[Range].[Price].[All]" dimensionUniqueName="[Range]" displayFolder="" count="0" memberValueDatatype="20" unbalanced="0"/>
    <cacheHierarchy uniqueName="[Range].[Units]" caption="Units" attribute="1" defaultMemberUniqueName="[Range].[Units].[All]" allUniqueName="[Range].[Units].[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count="0" hidden="1">
      <extLst>
        <ext xmlns:x15="http://schemas.microsoft.com/office/spreadsheetml/2010/11/main" uri="{B97F6D7D-B522-45F9-BDA1-12C45D357490}">
          <x15:cacheHierarchy aggregatedColumn="5"/>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ukonda sainikitha" refreshedDate="45953.425857407405" backgroundQuery="1" createdVersion="8" refreshedVersion="8" minRefreshableVersion="3" recordCount="0" supportSubquery="1" supportAdvancedDrill="1" xr:uid="{50067769-A065-44BA-9AFC-8853ECBC376A}">
  <cacheSource type="external" connectionId="1"/>
  <cacheFields count="2">
    <cacheField name="[Range].[Products].[Products]" caption="Products" numFmtId="0" hierarchy="2" level="1">
      <sharedItems count="6">
        <s v="4K LED TV's"/>
        <s v="Furniture"/>
        <s v="Laptops"/>
        <s v="LED TV's"/>
        <s v="Mobiles"/>
        <s v="Speakers"/>
      </sharedItems>
    </cacheField>
    <cacheField name="[Measures].[Count of Amount]" caption="Count of Amount" numFmtId="0" hierarchy="12" level="32767"/>
  </cacheFields>
  <cacheHierarchies count="13">
    <cacheHierarchy uniqueName="[Range].[Date]" caption="Date" attribute="1" time="1" defaultMemberUniqueName="[Range].[Date].[All]" allUniqueName="[Range].[Date].[All]" dimensionUniqueName="[Range]" displayFolder="" count="2" memberValueDatatype="7" unbalanced="0"/>
    <cacheHierarchy uniqueName="[Range].[Sales Persons]" caption="Sales Persons" attribute="1" defaultMemberUniqueName="[Range].[Sales Persons].[All]" allUniqueName="[Range].[Sales Persons].[All]" dimensionUniqueName="[Range]" displayFolder="" count="2" memberValueDatatype="130" unbalanced="0"/>
    <cacheHierarchy uniqueName="[Range].[Products]" caption="Products" attribute="1" defaultMemberUniqueName="[Range].[Products].[All]" allUniqueName="[Range].[Products].[All]" dimensionUniqueName="[Range]" displayFolder="" count="2" memberValueDatatype="130" unbalanced="0">
      <fieldsUsage count="2">
        <fieldUsage x="-1"/>
        <fieldUsage x="0"/>
      </fieldsUsage>
    </cacheHierarchy>
    <cacheHierarchy uniqueName="[Range].[Place]" caption="Place" attribute="1" defaultMemberUniqueName="[Range].[Place].[All]" allUniqueName="[Range].[Place].[All]" dimensionUniqueName="[Range]" displayFolder="" count="2" memberValueDatatype="130" unbalanced="0"/>
    <cacheHierarchy uniqueName="[Range].[Price]" caption="Price" attribute="1" defaultMemberUniqueName="[Range].[Price].[All]" allUniqueName="[Range].[Price].[All]" dimensionUniqueName="[Range]" displayFolder="" count="0" memberValueDatatype="20" unbalanced="0"/>
    <cacheHierarchy uniqueName="[Range].[Units]" caption="Units" attribute="1" defaultMemberUniqueName="[Range].[Units].[All]" allUniqueName="[Range].[Units].[All]" dimensionUniqueName="[Range]" displayFolder="" count="0" memberValueDatatype="20" unbalanced="0"/>
    <cacheHierarchy uniqueName="[Range].[Amount]" caption="Amount" attribute="1" defaultMemberUniqueName="[Range].[Amount].[All]" allUniqueName="[Range].[Amount].[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6"/>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count="0" hidden="1">
      <extLst>
        <ext xmlns:x15="http://schemas.microsoft.com/office/spreadsheetml/2010/11/main" uri="{B97F6D7D-B522-45F9-BDA1-12C45D357490}">
          <x15:cacheHierarchy aggregatedColumn="5"/>
        </ext>
      </extLst>
    </cacheHierarchy>
    <cacheHierarchy uniqueName="[Measures].[Count of Amount]" caption="Count of Amount"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ukonda sainikitha" refreshedDate="45938.391958564818" backgroundQuery="1" createdVersion="3" refreshedVersion="8" minRefreshableVersion="3" recordCount="0" supportSubquery="1" supportAdvancedDrill="1" xr:uid="{8EF39863-F6B0-4269-84C3-D855CCE89129}">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Date]" caption="Date" attribute="1" time="1" defaultMemberUniqueName="[Range].[Date].[All]" allUniqueName="[Range].[Date].[All]" dimensionUniqueName="[Range]" displayFolder="" count="0" memberValueDatatype="7" unbalanced="0"/>
    <cacheHierarchy uniqueName="[Range].[Sales Persons]" caption="Sales Persons" attribute="1" defaultMemberUniqueName="[Range].[Sales Persons].[All]" allUniqueName="[Range].[Sales Persons].[All]" dimensionUniqueName="[Range]" displayFolder="" count="2" memberValueDatatype="130" unbalanced="0"/>
    <cacheHierarchy uniqueName="[Range].[Products]" caption="Products" attribute="1" defaultMemberUniqueName="[Range].[Products].[All]" allUniqueName="[Range].[Products].[All]" dimensionUniqueName="[Range]" displayFolder="" count="2" memberValueDatatype="130" unbalanced="0"/>
    <cacheHierarchy uniqueName="[Range].[Place]" caption="Place" attribute="1" defaultMemberUniqueName="[Range].[Place].[All]" allUniqueName="[Range].[Place].[All]" dimensionUniqueName="[Range]" displayFolder="" count="2" memberValueDatatype="130" unbalanced="0"/>
    <cacheHierarchy uniqueName="[Range].[Price]" caption="Price" attribute="1" defaultMemberUniqueName="[Range].[Price].[All]" allUniqueName="[Range].[Price].[All]" dimensionUniqueName="[Range]" displayFolder="" count="0" memberValueDatatype="20" unbalanced="0"/>
    <cacheHierarchy uniqueName="[Range].[Units]" caption="Units" attribute="1" defaultMemberUniqueName="[Range].[Units].[All]" allUniqueName="[Range].[Units].[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6"/>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37182674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ukonda sainikitha" refreshedDate="45938.391959143519" backgroundQuery="1" createdVersion="3" refreshedVersion="8" minRefreshableVersion="3" recordCount="0" supportSubquery="1" supportAdvancedDrill="1" xr:uid="{3EB068B2-0694-4884-AEC8-1DBD9BDA9CDE}">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Date]" caption="Date" attribute="1" time="1" defaultMemberUniqueName="[Range].[Date].[All]" allUniqueName="[Range].[Date].[All]" dimensionUniqueName="[Range]" displayFolder="" count="2" memberValueDatatype="7" unbalanced="0"/>
    <cacheHierarchy uniqueName="[Range].[Sales Persons]" caption="Sales Persons" attribute="1" defaultMemberUniqueName="[Range].[Sales Persons].[All]" allUniqueName="[Range].[Sales Persons].[All]" dimensionUniqueName="[Range]" displayFolder="" count="0" memberValueDatatype="130" unbalanced="0"/>
    <cacheHierarchy uniqueName="[Range].[Products]" caption="Products" attribute="1" defaultMemberUniqueName="[Range].[Products].[All]" allUniqueName="[Range].[Products].[All]" dimensionUniqueName="[Range]" displayFolder="" count="0" memberValueDatatype="130" unbalanced="0"/>
    <cacheHierarchy uniqueName="[Range].[Place]" caption="Place" attribute="1" defaultMemberUniqueName="[Range].[Place].[All]" allUniqueName="[Range].[Place].[All]" dimensionUniqueName="[Range]" displayFolder="" count="0" memberValueDatatype="130" unbalanced="0"/>
    <cacheHierarchy uniqueName="[Range].[Price]" caption="Price" attribute="1" defaultMemberUniqueName="[Range].[Price].[All]" allUniqueName="[Range].[Price].[All]" dimensionUniqueName="[Range]" displayFolder="" count="0" memberValueDatatype="20" unbalanced="0"/>
    <cacheHierarchy uniqueName="[Range].[Units]" caption="Units" attribute="1" defaultMemberUniqueName="[Range].[Units].[All]" allUniqueName="[Range].[Units].[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6"/>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5"/>
        </ext>
      </extLst>
    </cacheHierarchy>
    <cacheHierarchy uniqueName="[Measures].[Count of Units]" caption="Count of Units" measure="1" displayFolder="" measureGroup="Rang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pivotCacheId="5643294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688DEE-94D0-4271-93CE-923888542ECF}" name="PivotTable6" cacheId="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9">
  <location ref="B32:C39" firstHeaderRow="1" firstDataRow="1" firstDataCol="1"/>
  <pivotFields count="3">
    <pivotField dataField="1" subtotalTop="0" showAll="0" defaultSubtotal="0"/>
    <pivotField axis="axisRow" allDrilled="1" subtotalTop="0" showAll="0"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Amount" fld="0" baseField="0" baseItem="0" numFmtId="164"/>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Hierarchies count="13">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27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E06ECE-BE14-4E50-84BC-B85044D4A7F0}" name="PivotTable5" cacheId="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23">
  <location ref="B57:C64"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Amount" fld="1" baseField="0" baseItem="0" numFmtId="164"/>
  </dataFields>
  <formats count="1">
    <format dxfId="1">
      <pivotArea outline="0" collapsedLevelsAreSubtotals="1" fieldPosition="0"/>
    </format>
  </formats>
  <chartFormats count="16">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0" count="1" selected="0">
            <x v="0"/>
          </reference>
        </references>
      </pivotArea>
    </chartFormat>
    <chartFormat chart="20" format="10">
      <pivotArea type="data" outline="0" fieldPosition="0">
        <references count="2">
          <reference field="4294967294" count="1" selected="0">
            <x v="0"/>
          </reference>
          <reference field="0" count="1" selected="0">
            <x v="1"/>
          </reference>
        </references>
      </pivotArea>
    </chartFormat>
    <chartFormat chart="20" format="11">
      <pivotArea type="data" outline="0" fieldPosition="0">
        <references count="2">
          <reference field="4294967294" count="1" selected="0">
            <x v="0"/>
          </reference>
          <reference field="0" count="1" selected="0">
            <x v="2"/>
          </reference>
        </references>
      </pivotArea>
    </chartFormat>
    <chartFormat chart="20" format="12">
      <pivotArea type="data" outline="0" fieldPosition="0">
        <references count="2">
          <reference field="4294967294" count="1" selected="0">
            <x v="0"/>
          </reference>
          <reference field="0" count="1" selected="0">
            <x v="3"/>
          </reference>
        </references>
      </pivotArea>
    </chartFormat>
    <chartFormat chart="20" format="13">
      <pivotArea type="data" outline="0" fieldPosition="0">
        <references count="2">
          <reference field="4294967294" count="1" selected="0">
            <x v="0"/>
          </reference>
          <reference field="0" count="1" selected="0">
            <x v="4"/>
          </reference>
        </references>
      </pivotArea>
    </chartFormat>
    <chartFormat chart="20" format="14">
      <pivotArea type="data" outline="0" fieldPosition="0">
        <references count="2">
          <reference field="4294967294" count="1" selected="0">
            <x v="0"/>
          </reference>
          <reference field="0" count="1" selected="0">
            <x v="5"/>
          </reference>
        </references>
      </pivotArea>
    </chartFormat>
    <chartFormat chart="18" format="1">
      <pivotArea type="data" outline="0" fieldPosition="0">
        <references count="2">
          <reference field="4294967294" count="1" selected="0">
            <x v="0"/>
          </reference>
          <reference field="0" count="1" selected="0">
            <x v="0"/>
          </reference>
        </references>
      </pivotArea>
    </chartFormat>
    <chartFormat chart="18" format="2">
      <pivotArea type="data" outline="0" fieldPosition="0">
        <references count="2">
          <reference field="4294967294" count="1" selected="0">
            <x v="0"/>
          </reference>
          <reference field="0" count="1" selected="0">
            <x v="1"/>
          </reference>
        </references>
      </pivotArea>
    </chartFormat>
    <chartFormat chart="18" format="3">
      <pivotArea type="data" outline="0" fieldPosition="0">
        <references count="2">
          <reference field="4294967294" count="1" selected="0">
            <x v="0"/>
          </reference>
          <reference field="0" count="1" selected="0">
            <x v="2"/>
          </reference>
        </references>
      </pivotArea>
    </chartFormat>
    <chartFormat chart="18" format="4">
      <pivotArea type="data" outline="0" fieldPosition="0">
        <references count="2">
          <reference field="4294967294" count="1" selected="0">
            <x v="0"/>
          </reference>
          <reference field="0" count="1" selected="0">
            <x v="4"/>
          </reference>
        </references>
      </pivotArea>
    </chartFormat>
    <chartFormat chart="18" format="5">
      <pivotArea type="data" outline="0" fieldPosition="0">
        <references count="2">
          <reference field="4294967294" count="1" selected="0">
            <x v="0"/>
          </reference>
          <reference field="0" count="1" selected="0">
            <x v="5"/>
          </reference>
        </references>
      </pivotArea>
    </chartFormat>
    <chartFormat chart="18" format="6">
      <pivotArea type="data" outline="0" fieldPosition="0">
        <references count="2">
          <reference field="4294967294" count="1" selected="0">
            <x v="0"/>
          </reference>
          <reference field="0" count="1" selected="0">
            <x v="3"/>
          </reference>
        </references>
      </pivotArea>
    </chartFormat>
  </chartFormats>
  <pivotHierarchies count="13">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Sum of Amount"/>
    <pivotHierarchy dragToData="1"/>
    <pivotHierarchy dragToData="1"/>
    <pivotHierarchy dragToData="1" caption="Count of Amount"/>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27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882146-34D5-47B7-B6B2-5D4A03BCBF5D}" name="PivotTable1" cacheId="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B4:C5"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Amount" fld="0" baseField="0" baseItem="0" numFmtId="165"/>
    <dataField name="Count of Units" fld="1" subtotal="count" baseField="0" baseItem="1"/>
  </dataFields>
  <formats count="1">
    <format dxfId="2">
      <pivotArea outline="0" collapsedLevelsAreSubtotals="1" fieldPosition="0">
        <references count="1">
          <reference field="4294967294" count="1" selected="0">
            <x v="0"/>
          </reference>
        </references>
      </pivotArea>
    </format>
  </formats>
  <pivotHierarchies count="13">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Units"/>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27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BB8B70-98C0-4047-88BB-FE64412CEC5E}" name="PivotTable4" cacheId="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0">
  <location ref="B21:C28"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Amount" fld="0" baseField="0" baseItem="0" numFmtId="164"/>
  </dataFields>
  <formats count="1">
    <format dxfId="3">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 count="1" selected="0">
            <x v="4"/>
          </reference>
        </references>
      </pivotArea>
    </chartFormat>
    <chartFormat chart="7" format="14">
      <pivotArea type="data" outline="0" fieldPosition="0">
        <references count="2">
          <reference field="4294967294" count="1" selected="0">
            <x v="0"/>
          </reference>
          <reference field="1" count="1" selected="0">
            <x v="5"/>
          </reference>
        </references>
      </pivotArea>
    </chartFormat>
    <chartFormat chart="5" format="10">
      <pivotArea type="data" outline="0" fieldPosition="0">
        <references count="2">
          <reference field="4294967294" count="1" selected="0">
            <x v="0"/>
          </reference>
          <reference field="1" count="1" selected="0">
            <x v="5"/>
          </reference>
        </references>
      </pivotArea>
    </chartFormat>
    <chartFormat chart="0" format="2">
      <pivotArea type="data" outline="0" fieldPosition="0">
        <references count="2">
          <reference field="4294967294" count="1" selected="0">
            <x v="0"/>
          </reference>
          <reference field="1" count="1" selected="0">
            <x v="5"/>
          </reference>
        </references>
      </pivotArea>
    </chartFormat>
  </chartFormats>
  <pivotHierarchies count="13">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27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BE9F34-F2CF-47A5-A7D7-5841D7497DE0}" name="PivotTable2" cacheId="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8">
  <location ref="B47:C54"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of Amount" fld="1" subtotal="count" baseField="0" baseItem="1" numFmtId="1"/>
  </dataFields>
  <formats count="1">
    <format dxfId="4">
      <pivotArea outline="0" collapsedLevelsAreSubtotals="1" fieldPosition="0"/>
    </format>
  </formats>
  <chartFormats count="29">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0" count="1" selected="0">
            <x v="0"/>
          </reference>
        </references>
      </pivotArea>
    </chartFormat>
    <chartFormat chart="10" format="3">
      <pivotArea type="data" outline="0" fieldPosition="0">
        <references count="2">
          <reference field="4294967294" count="1" selected="0">
            <x v="0"/>
          </reference>
          <reference field="0" count="1" selected="0">
            <x v="1"/>
          </reference>
        </references>
      </pivotArea>
    </chartFormat>
    <chartFormat chart="10" format="4">
      <pivotArea type="data" outline="0" fieldPosition="0">
        <references count="2">
          <reference field="4294967294" count="1" selected="0">
            <x v="0"/>
          </reference>
          <reference field="0" count="1" selected="0">
            <x v="2"/>
          </reference>
        </references>
      </pivotArea>
    </chartFormat>
    <chartFormat chart="10" format="5">
      <pivotArea type="data" outline="0" fieldPosition="0">
        <references count="2">
          <reference field="4294967294" count="1" selected="0">
            <x v="0"/>
          </reference>
          <reference field="0" count="1" selected="0">
            <x v="3"/>
          </reference>
        </references>
      </pivotArea>
    </chartFormat>
    <chartFormat chart="10" format="6">
      <pivotArea type="data" outline="0" fieldPosition="0">
        <references count="2">
          <reference field="4294967294" count="1" selected="0">
            <x v="0"/>
          </reference>
          <reference field="0" count="1" selected="0">
            <x v="4"/>
          </reference>
        </references>
      </pivotArea>
    </chartFormat>
    <chartFormat chart="10" format="7">
      <pivotArea type="data" outline="0" fieldPosition="0">
        <references count="2">
          <reference field="4294967294" count="1" selected="0">
            <x v="0"/>
          </reference>
          <reference field="0" count="1" selected="0">
            <x v="5"/>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0" count="1" selected="0">
            <x v="0"/>
          </reference>
        </references>
      </pivotArea>
    </chartFormat>
    <chartFormat chart="11" format="10">
      <pivotArea type="data" outline="0" fieldPosition="0">
        <references count="2">
          <reference field="4294967294" count="1" selected="0">
            <x v="0"/>
          </reference>
          <reference field="0" count="1" selected="0">
            <x v="1"/>
          </reference>
        </references>
      </pivotArea>
    </chartFormat>
    <chartFormat chart="11" format="11">
      <pivotArea type="data" outline="0" fieldPosition="0">
        <references count="2">
          <reference field="4294967294" count="1" selected="0">
            <x v="0"/>
          </reference>
          <reference field="0" count="1" selected="0">
            <x v="2"/>
          </reference>
        </references>
      </pivotArea>
    </chartFormat>
    <chartFormat chart="11" format="12">
      <pivotArea type="data" outline="0" fieldPosition="0">
        <references count="2">
          <reference field="4294967294" count="1" selected="0">
            <x v="0"/>
          </reference>
          <reference field="0" count="1" selected="0">
            <x v="3"/>
          </reference>
        </references>
      </pivotArea>
    </chartFormat>
    <chartFormat chart="11" format="13">
      <pivotArea type="data" outline="0" fieldPosition="0">
        <references count="2">
          <reference field="4294967294" count="1" selected="0">
            <x v="0"/>
          </reference>
          <reference field="0" count="1" selected="0">
            <x v="4"/>
          </reference>
        </references>
      </pivotArea>
    </chartFormat>
    <chartFormat chart="11" format="14">
      <pivotArea type="data" outline="0" fieldPosition="0">
        <references count="2">
          <reference field="4294967294" count="1" selected="0">
            <x v="0"/>
          </reference>
          <reference field="0" count="1" selected="0">
            <x v="5"/>
          </reference>
        </references>
      </pivotArea>
    </chartFormat>
    <chartFormat chart="9" format="1">
      <pivotArea type="data" outline="0" fieldPosition="0">
        <references count="2">
          <reference field="4294967294" count="1" selected="0">
            <x v="0"/>
          </reference>
          <reference field="0" count="1" selected="0">
            <x v="1"/>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0" count="1" selected="0">
            <x v="0"/>
          </reference>
        </references>
      </pivotArea>
    </chartFormat>
    <chartFormat chart="9" format="3">
      <pivotArea type="data" outline="0" fieldPosition="0">
        <references count="2">
          <reference field="4294967294" count="1" selected="0">
            <x v="0"/>
          </reference>
          <reference field="0" count="1" selected="0">
            <x v="2"/>
          </reference>
        </references>
      </pivotArea>
    </chartFormat>
    <chartFormat chart="9" format="4">
      <pivotArea type="data" outline="0" fieldPosition="0">
        <references count="2">
          <reference field="4294967294" count="1" selected="0">
            <x v="0"/>
          </reference>
          <reference field="0" count="1" selected="0">
            <x v="4"/>
          </reference>
        </references>
      </pivotArea>
    </chartFormat>
    <chartFormat chart="9" format="5">
      <pivotArea type="data" outline="0" fieldPosition="0">
        <references count="2">
          <reference field="4294967294" count="1" selected="0">
            <x v="0"/>
          </reference>
          <reference field="0" count="1" selected="0">
            <x v="5"/>
          </reference>
        </references>
      </pivotArea>
    </chartFormat>
    <chartFormat chart="9" format="6">
      <pivotArea type="data" outline="0" fieldPosition="0">
        <references count="2">
          <reference field="4294967294" count="1" selected="0">
            <x v="0"/>
          </reference>
          <reference field="0" count="1" selected="0">
            <x v="3"/>
          </reference>
        </references>
      </pivotArea>
    </chartFormat>
  </chartFormats>
  <pivotHierarchies count="13">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Amount"/>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27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60A3E1-0F0D-4997-A61D-22C7ECA7ABD4}" name="PivotTable3" cacheId="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3">
  <location ref="B11:C18"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Amount" fld="0" baseField="0" baseItem="0" numFmtId="164"/>
  </dataFields>
  <formats count="1">
    <format dxfId="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Hierarchies count="13">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27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172A4E-627C-4F23-83AE-2E751F4C7960}" name="PivotTable7" cacheId="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B42:B4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Amount" fld="0" baseField="0" baseItem="0"/>
  </dataFields>
  <pivotHierarchies count="13">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27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C4FE37FA-455E-437F-A5B0-AA5E99B761A5}" sourceName="[Range].[Place]">
  <pivotTables>
    <pivotTable tabId="6" name="PivotTable1"/>
    <pivotTable tabId="6" name="PivotTable3"/>
    <pivotTable tabId="6" name="PivotTable6"/>
    <pivotTable tabId="6" name="PivotTable7"/>
    <pivotTable tabId="6" name="PivotTable2"/>
    <pivotTable tabId="6" name="PivotTable4"/>
    <pivotTable tabId="6" name="PivotTable5"/>
  </pivotTables>
  <data>
    <olap pivotCacheId="371826745">
      <levels count="2">
        <level uniqueName="[Range].[Place].[(All)]" sourceCaption="(All)" count="0"/>
        <level uniqueName="[Range].[Place].[Place]" sourceCaption="Place" count="6">
          <ranges>
            <range startItem="0">
              <i n="[Range].[Place].&amp;[Bapatla]" c="Bapatla"/>
              <i n="[Range].[Place].&amp;[Chirala]" c="Chirala"/>
              <i n="[Range].[Place].&amp;[Guntur]" c="Guntur"/>
              <i n="[Range].[Place].&amp;[Ongole]" c="Ongole"/>
              <i n="[Range].[Place].&amp;[Tenali]" c="Tenali"/>
              <i n="[Range].[Place].&amp;[Vijayawada]" c="Vijayawada"/>
            </range>
          </ranges>
        </level>
      </levels>
      <selections count="1">
        <selection n="[Range].[Plac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AF9008A7-F787-4463-9304-A0CE162B5380}" sourceName="[Range].[Products]">
  <pivotTables>
    <pivotTable tabId="6" name="PivotTable1"/>
    <pivotTable tabId="6" name="PivotTable4"/>
    <pivotTable tabId="6" name="PivotTable6"/>
    <pivotTable tabId="6" name="PivotTable7"/>
    <pivotTable tabId="6" name="PivotTable3"/>
    <pivotTable tabId="6" name="PivotTable5"/>
    <pivotTable tabId="6" name="PivotTable2"/>
  </pivotTables>
  <data>
    <olap pivotCacheId="371826745">
      <levels count="2">
        <level uniqueName="[Range].[Products].[(All)]" sourceCaption="(All)" count="0"/>
        <level uniqueName="[Range].[Products].[Products]" sourceCaption="Products" count="6">
          <ranges>
            <range startItem="0">
              <i n="[Range].[Products].&amp;[4K LED TV's]" c="4K LED TV's"/>
              <i n="[Range].[Products].&amp;[Furniture]" c="Furniture"/>
              <i n="[Range].[Products].&amp;[Laptops]" c="Laptops"/>
              <i n="[Range].[Products].&amp;[LED TV's]" c="LED TV's"/>
              <i n="[Range].[Products].&amp;[Mobiles]" c="Mobiles"/>
              <i n="[Range].[Products].&amp;[Speakers]" c="Speakers"/>
            </range>
          </ranges>
        </level>
      </levels>
      <selections count="1">
        <selection n="[Range].[Product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s" xr10:uid="{1AE1099A-587B-471A-BDDF-85342A9C0B75}" sourceName="[Range].[Sales Persons]">
  <pivotTables>
    <pivotTable tabId="6" name="PivotTable2"/>
    <pivotTable tabId="6" name="PivotTable1"/>
    <pivotTable tabId="6" name="PivotTable3"/>
    <pivotTable tabId="6" name="PivotTable4"/>
    <pivotTable tabId="6" name="PivotTable6"/>
    <pivotTable tabId="6" name="PivotTable5"/>
  </pivotTables>
  <data>
    <olap pivotCacheId="371826745">
      <levels count="2">
        <level uniqueName="[Range].[Sales Persons].[(All)]" sourceCaption="(All)" count="0"/>
        <level uniqueName="[Range].[Sales Persons].[Sales Persons]" sourceCaption="Sales Persons" count="6">
          <ranges>
            <range startItem="0">
              <i n="[Range].[Sales Persons].&amp;[Ganesh]" c="Ganesh"/>
              <i n="[Range].[Sales Persons].&amp;[Gopi]" c="Gopi"/>
              <i n="[Range].[Sales Persons].&amp;[Kiran]" c="Kiran"/>
              <i n="[Range].[Sales Persons].&amp;[Mahesh]" c="Mahesh"/>
              <i n="[Range].[Sales Persons].&amp;[Prathap]" c="Prathap"/>
              <i n="[Range].[Sales Persons].&amp;[Ramesh]" c="Ramesh"/>
            </range>
          </ranges>
        </level>
      </levels>
      <selections count="1">
        <selection n="[Range].[Sales Person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3" xr10:uid="{17358050-6A32-4896-86BA-5FF9CDE44625}" cache="Slicer_Place" caption="Place" columnCount="2" level="1" style="SlicerStyleOther2" rowHeight="247650"/>
  <slicer name="Products 3" xr10:uid="{A15C2442-4072-4D25-9E53-8835DAD878FA}" cache="Slicer_Products" caption="Products" columnCount="6"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2" xr10:uid="{EFA01378-A14B-4435-AF3C-950F11CFC02C}" cache="Slicer_Place" caption="Place" columnCount="2" level="1" style="SlicerStyleOther2" rowHeight="247650"/>
  <slicer name="Products 5" xr10:uid="{55F00BB4-6043-4590-9DA4-C9FF8FD7CA94}" cache="Slicer_Products" caption="Products" columnCount="6" level="1" rowHeight="247650"/>
  <slicer name="Sales Persons 1" xr10:uid="{24509BD1-B65A-49C4-B963-9439CDF58165}" cache="Slicer_Sales_Persons" caption="Sales Persons" level="1"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4" xr10:uid="{4F043950-E62C-4767-AE87-D7D8468CED4E}" cache="Slicer_Place" caption="Place" columnCount="2" level="1" style="SlicerStyleOther2" rowHeight="247650"/>
  <slicer name="Products 4" xr10:uid="{70925CD9-7205-4808-927A-542DFA26F48C}" cache="Slicer_Products" caption="Products" columnCount="6" level="1"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xr10:uid="{BBC11D3D-39FE-4066-AD4B-668F88A48E31}" cache="Slicer_Place" caption="Place" columnCount="2" level="1" style="SlicerStyleOther2" rowHeight="247650"/>
  <slicer name="Products" xr10:uid="{DA87D6E0-2B02-429A-8A03-46A8F6E953E3}" cache="Slicer_Products" caption="Products" columnCount="6" level="1" rowHeight="247650"/>
  <slicer name="Sales Persons" xr10:uid="{C0FE1E9E-C414-4819-AA10-54894BA18820}" cache="Slicer_Sales_Persons" caption="Sales Persons" columnCount="6"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47BC02B4-D168-4F6B-999C-401E461B7B9B}" sourceName="[Range].[Date]">
  <pivotTables>
    <pivotTable tabId="6" name="PivotTable1"/>
    <pivotTable tabId="6" name="PivotTable3"/>
    <pivotTable tabId="6" name="PivotTable4"/>
    <pivotTable tabId="6" name="PivotTable6"/>
    <pivotTable tabId="6" name="PivotTable7"/>
    <pivotTable tabId="6" name="PivotTable2"/>
    <pivotTable tabId="6" name="PivotTable5"/>
  </pivotTables>
  <state minimalRefreshVersion="6" lastRefreshVersion="6" pivotCacheId="564329455"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56ED055B-8027-4926-B162-E86E439FB056}" cache="Timeline_Date" caption="Date" level="0" selectionLevel="0" scrollPosition="2020-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A2BB9D59-6DCE-4446-906B-A7401656027F}" cache="Timeline_Date" caption="Date" level="2" selectionLevel="2" scrollPosition="2020-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9AAE7421-8DA8-4B08-B1F8-9496B70F739B}" cache="Timeline_Date" caption="Date" level="1" selectionLevel="1" scrollPosition="2020-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CCF47A0-40BA-4FCD-96DA-A0EE1EE3EBC2}" cache="Timeline_Date" caption="Date" level="2" selectionLevel="2" scrollPosition="2020-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4.xml"/><Relationship Id="rId4" Type="http://schemas.openxmlformats.org/officeDocument/2006/relationships/pivotTable" Target="../pivotTables/pivotTable4.xml"/><Relationship Id="rId9" Type="http://schemas.microsoft.com/office/2007/relationships/slicer" Target="../slicers/slicer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E0F07-02E1-4AF3-81E0-32C1A65A9D5E}">
  <dimension ref="A1"/>
  <sheetViews>
    <sheetView tabSelected="1" zoomScale="97" zoomScaleNormal="9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80767-8C74-49B3-990F-F28E9D4DE220}">
  <dimension ref="A1"/>
  <sheetViews>
    <sheetView zoomScale="98" zoomScaleNormal="17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AD95-044B-43A2-A8EC-CDCFACF5AF12}">
  <dimension ref="A1"/>
  <sheetViews>
    <sheetView zoomScale="96" zoomScaleNormal="94"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0322E-ADFA-433B-A391-C14613420EA8}">
  <dimension ref="B4:C64"/>
  <sheetViews>
    <sheetView workbookViewId="0">
      <selection activeCell="B67" sqref="B67"/>
    </sheetView>
  </sheetViews>
  <sheetFormatPr defaultRowHeight="14.4" x14ac:dyDescent="0.3"/>
  <cols>
    <col min="1" max="2" width="12.44140625" bestFit="1" customWidth="1"/>
    <col min="3" max="3" width="14.6640625" bestFit="1" customWidth="1"/>
    <col min="4" max="4" width="8.5546875" bestFit="1" customWidth="1"/>
    <col min="5" max="5" width="7.6640625" bestFit="1" customWidth="1"/>
    <col min="6" max="6" width="7.77734375" bestFit="1" customWidth="1"/>
    <col min="7" max="7" width="7.5546875" bestFit="1" customWidth="1"/>
    <col min="8" max="8" width="8.77734375" bestFit="1" customWidth="1"/>
    <col min="9" max="9" width="10.5546875" bestFit="1" customWidth="1"/>
    <col min="10" max="10" width="9.33203125" bestFit="1" customWidth="1"/>
    <col min="11" max="12" width="8.33203125" bestFit="1" customWidth="1"/>
    <col min="13" max="17" width="9.33203125" bestFit="1" customWidth="1"/>
    <col min="18" max="20" width="8.33203125" bestFit="1" customWidth="1"/>
    <col min="21" max="25" width="9.33203125" bestFit="1" customWidth="1"/>
    <col min="26" max="27" width="8.33203125" bestFit="1" customWidth="1"/>
    <col min="28" max="33" width="9.33203125" bestFit="1" customWidth="1"/>
    <col min="34" max="35" width="8.33203125" bestFit="1" customWidth="1"/>
    <col min="36" max="40" width="9.33203125" bestFit="1" customWidth="1"/>
    <col min="41" max="43" width="8.33203125" bestFit="1" customWidth="1"/>
    <col min="44" max="48" width="9.33203125" bestFit="1" customWidth="1"/>
    <col min="49" max="50" width="8.33203125" bestFit="1" customWidth="1"/>
    <col min="51" max="56" width="9.33203125" bestFit="1" customWidth="1"/>
    <col min="57" max="58" width="8.33203125" bestFit="1" customWidth="1"/>
    <col min="59" max="63" width="9.33203125" bestFit="1" customWidth="1"/>
    <col min="64" max="66" width="8.33203125" bestFit="1" customWidth="1"/>
    <col min="67" max="73" width="9.33203125" bestFit="1" customWidth="1"/>
    <col min="74" max="79" width="10.33203125" bestFit="1" customWidth="1"/>
    <col min="80" max="81" width="9.33203125" bestFit="1" customWidth="1"/>
    <col min="82" max="86" width="10.33203125" bestFit="1" customWidth="1"/>
    <col min="87" max="88" width="9.33203125" bestFit="1" customWidth="1"/>
    <col min="89" max="94" width="10.33203125" bestFit="1" customWidth="1"/>
    <col min="95" max="96" width="8.33203125" bestFit="1" customWidth="1"/>
    <col min="97" max="102" width="9.33203125" bestFit="1" customWidth="1"/>
    <col min="103" max="104" width="8.33203125" bestFit="1" customWidth="1"/>
    <col min="105" max="109" width="9.33203125" bestFit="1" customWidth="1"/>
    <col min="110" max="111" width="8.33203125" bestFit="1" customWidth="1"/>
    <col min="112" max="116" width="9.33203125" bestFit="1" customWidth="1"/>
    <col min="117" max="119" width="8.33203125" bestFit="1" customWidth="1"/>
    <col min="120" max="124" width="9.33203125" bestFit="1" customWidth="1"/>
    <col min="125" max="126" width="8.33203125" bestFit="1" customWidth="1"/>
    <col min="127" max="132" width="9.33203125" bestFit="1" customWidth="1"/>
    <col min="133" max="134" width="8.33203125" bestFit="1" customWidth="1"/>
    <col min="135" max="139" width="9.33203125" bestFit="1" customWidth="1"/>
    <col min="140" max="141" width="8.33203125" bestFit="1" customWidth="1"/>
    <col min="142" max="147" width="9.33203125" bestFit="1" customWidth="1"/>
    <col min="148" max="149" width="8.33203125" bestFit="1" customWidth="1"/>
    <col min="150" max="155" width="9.33203125" bestFit="1" customWidth="1"/>
    <col min="156" max="157" width="8.33203125" bestFit="1" customWidth="1"/>
    <col min="158" max="164" width="9.33203125" bestFit="1" customWidth="1"/>
    <col min="165" max="170" width="10.33203125" bestFit="1" customWidth="1"/>
    <col min="171" max="172" width="9.33203125" bestFit="1" customWidth="1"/>
    <col min="173" max="177" width="10.33203125" bestFit="1" customWidth="1"/>
    <col min="178" max="180" width="9.33203125" bestFit="1" customWidth="1"/>
    <col min="181" max="185" width="10.33203125" bestFit="1" customWidth="1"/>
    <col min="186" max="187" width="8.33203125" bestFit="1" customWidth="1"/>
    <col min="188" max="193" width="9.33203125" bestFit="1" customWidth="1"/>
    <col min="194" max="195" width="8.33203125" bestFit="1" customWidth="1"/>
    <col min="196" max="200" width="9.33203125" bestFit="1" customWidth="1"/>
    <col min="201" max="202" width="8.33203125" bestFit="1" customWidth="1"/>
    <col min="203" max="208" width="9.33203125" bestFit="1" customWidth="1"/>
    <col min="209" max="210" width="8.33203125" bestFit="1" customWidth="1"/>
    <col min="211" max="215" width="9.33203125" bestFit="1" customWidth="1"/>
    <col min="216" max="217" width="8.33203125" bestFit="1" customWidth="1"/>
    <col min="218" max="223" width="9.33203125" bestFit="1" customWidth="1"/>
    <col min="224" max="225" width="8.33203125" bestFit="1" customWidth="1"/>
    <col min="226" max="230" width="9.33203125" bestFit="1" customWidth="1"/>
    <col min="231" max="233" width="8.33203125" bestFit="1" customWidth="1"/>
    <col min="234" max="238" width="9.33203125" bestFit="1" customWidth="1"/>
    <col min="239" max="240" width="8.33203125" bestFit="1" customWidth="1"/>
    <col min="241" max="246" width="9.33203125" bestFit="1" customWidth="1"/>
    <col min="247" max="248" width="8.33203125" bestFit="1" customWidth="1"/>
    <col min="249" max="256" width="9.33203125" bestFit="1" customWidth="1"/>
    <col min="257" max="261" width="10.33203125" bestFit="1" customWidth="1"/>
    <col min="262" max="263" width="9.33203125" bestFit="1" customWidth="1"/>
    <col min="264" max="269" width="10.33203125" bestFit="1" customWidth="1"/>
    <col min="270" max="271" width="9.33203125" bestFit="1" customWidth="1"/>
    <col min="272" max="280" width="10.33203125" bestFit="1" customWidth="1"/>
    <col min="281" max="281" width="10.5546875" bestFit="1" customWidth="1"/>
  </cols>
  <sheetData>
    <row r="4" spans="2:3" x14ac:dyDescent="0.3">
      <c r="B4" t="s">
        <v>25</v>
      </c>
      <c r="C4" t="s">
        <v>26</v>
      </c>
    </row>
    <row r="5" spans="2:3" x14ac:dyDescent="0.3">
      <c r="B5" s="17">
        <v>118731893</v>
      </c>
      <c r="C5">
        <v>278</v>
      </c>
    </row>
    <row r="8" spans="2:3" x14ac:dyDescent="0.3">
      <c r="B8" s="18">
        <f>GETPIVOTDATA("[Measures].[Sum of Amount]",$B$4)</f>
        <v>118731893</v>
      </c>
      <c r="C8">
        <f>GETPIVOTDATA("[Measures].[Count of Units]",$B$4)</f>
        <v>278</v>
      </c>
    </row>
    <row r="11" spans="2:3" x14ac:dyDescent="0.3">
      <c r="B11" s="13" t="s">
        <v>27</v>
      </c>
      <c r="C11" t="s">
        <v>25</v>
      </c>
    </row>
    <row r="12" spans="2:3" x14ac:dyDescent="0.3">
      <c r="B12" s="14" t="s">
        <v>16</v>
      </c>
      <c r="C12" s="16">
        <v>46830474</v>
      </c>
    </row>
    <row r="13" spans="2:3" x14ac:dyDescent="0.3">
      <c r="B13" s="14" t="s">
        <v>8</v>
      </c>
      <c r="C13" s="16">
        <v>5263843</v>
      </c>
    </row>
    <row r="14" spans="2:3" x14ac:dyDescent="0.3">
      <c r="B14" s="14" t="s">
        <v>20</v>
      </c>
      <c r="C14" s="16">
        <v>48711017</v>
      </c>
    </row>
    <row r="15" spans="2:3" x14ac:dyDescent="0.3">
      <c r="B15" s="14" t="s">
        <v>13</v>
      </c>
      <c r="C15" s="16">
        <v>3523539</v>
      </c>
    </row>
    <row r="16" spans="2:3" x14ac:dyDescent="0.3">
      <c r="B16" s="14" t="s">
        <v>17</v>
      </c>
      <c r="C16" s="16">
        <v>10414063</v>
      </c>
    </row>
    <row r="17" spans="2:3" x14ac:dyDescent="0.3">
      <c r="B17" s="14" t="s">
        <v>22</v>
      </c>
      <c r="C17" s="16">
        <v>3988957</v>
      </c>
    </row>
    <row r="18" spans="2:3" x14ac:dyDescent="0.3">
      <c r="B18" s="14" t="s">
        <v>28</v>
      </c>
      <c r="C18" s="16">
        <v>118731893</v>
      </c>
    </row>
    <row r="21" spans="2:3" x14ac:dyDescent="0.3">
      <c r="B21" s="13" t="s">
        <v>27</v>
      </c>
      <c r="C21" t="s">
        <v>25</v>
      </c>
    </row>
    <row r="22" spans="2:3" x14ac:dyDescent="0.3">
      <c r="B22" s="14" t="s">
        <v>14</v>
      </c>
      <c r="C22" s="16">
        <v>16052685</v>
      </c>
    </row>
    <row r="23" spans="2:3" x14ac:dyDescent="0.3">
      <c r="B23" s="14" t="s">
        <v>21</v>
      </c>
      <c r="C23" s="16">
        <v>16926316</v>
      </c>
    </row>
    <row r="24" spans="2:3" x14ac:dyDescent="0.3">
      <c r="B24" s="14" t="s">
        <v>9</v>
      </c>
      <c r="C24" s="16">
        <v>19179514</v>
      </c>
    </row>
    <row r="25" spans="2:3" x14ac:dyDescent="0.3">
      <c r="B25" s="14" t="s">
        <v>24</v>
      </c>
      <c r="C25" s="16">
        <v>10438408</v>
      </c>
    </row>
    <row r="26" spans="2:3" x14ac:dyDescent="0.3">
      <c r="B26" s="14" t="s">
        <v>18</v>
      </c>
      <c r="C26" s="16">
        <v>41054876</v>
      </c>
    </row>
    <row r="27" spans="2:3" x14ac:dyDescent="0.3">
      <c r="B27" s="14" t="s">
        <v>11</v>
      </c>
      <c r="C27" s="16">
        <v>15080094</v>
      </c>
    </row>
    <row r="28" spans="2:3" x14ac:dyDescent="0.3">
      <c r="B28" s="14" t="s">
        <v>28</v>
      </c>
      <c r="C28" s="16">
        <v>118731893</v>
      </c>
    </row>
    <row r="32" spans="2:3" x14ac:dyDescent="0.3">
      <c r="B32" s="13" t="s">
        <v>27</v>
      </c>
      <c r="C32" t="s">
        <v>25</v>
      </c>
    </row>
    <row r="33" spans="2:3" x14ac:dyDescent="0.3">
      <c r="B33" s="14" t="s">
        <v>19</v>
      </c>
      <c r="C33" s="16">
        <v>40881900</v>
      </c>
    </row>
    <row r="34" spans="2:3" x14ac:dyDescent="0.3">
      <c r="B34" s="14" t="s">
        <v>12</v>
      </c>
      <c r="C34" s="16">
        <v>26744959</v>
      </c>
    </row>
    <row r="35" spans="2:3" x14ac:dyDescent="0.3">
      <c r="B35" s="14" t="s">
        <v>10</v>
      </c>
      <c r="C35" s="16">
        <v>22262435</v>
      </c>
    </row>
    <row r="36" spans="2:3" x14ac:dyDescent="0.3">
      <c r="B36" s="14" t="s">
        <v>15</v>
      </c>
      <c r="C36" s="16">
        <v>15265496</v>
      </c>
    </row>
    <row r="37" spans="2:3" x14ac:dyDescent="0.3">
      <c r="B37" s="14" t="s">
        <v>23</v>
      </c>
      <c r="C37" s="16">
        <v>4172743</v>
      </c>
    </row>
    <row r="38" spans="2:3" x14ac:dyDescent="0.3">
      <c r="B38" s="14" t="s">
        <v>7</v>
      </c>
      <c r="C38" s="16">
        <v>9404360</v>
      </c>
    </row>
    <row r="39" spans="2:3" x14ac:dyDescent="0.3">
      <c r="B39" s="14" t="s">
        <v>28</v>
      </c>
      <c r="C39" s="16">
        <v>118731893</v>
      </c>
    </row>
    <row r="42" spans="2:3" x14ac:dyDescent="0.3">
      <c r="B42" t="s">
        <v>25</v>
      </c>
    </row>
    <row r="43" spans="2:3" x14ac:dyDescent="0.3">
      <c r="B43">
        <v>118731893</v>
      </c>
    </row>
    <row r="47" spans="2:3" x14ac:dyDescent="0.3">
      <c r="B47" s="13" t="s">
        <v>27</v>
      </c>
      <c r="C47" t="s">
        <v>31</v>
      </c>
    </row>
    <row r="48" spans="2:3" x14ac:dyDescent="0.3">
      <c r="B48" s="14" t="s">
        <v>16</v>
      </c>
      <c r="C48" s="19">
        <v>55</v>
      </c>
    </row>
    <row r="49" spans="2:3" x14ac:dyDescent="0.3">
      <c r="B49" s="14" t="s">
        <v>8</v>
      </c>
      <c r="C49" s="19">
        <v>39</v>
      </c>
    </row>
    <row r="50" spans="2:3" x14ac:dyDescent="0.3">
      <c r="B50" s="14" t="s">
        <v>20</v>
      </c>
      <c r="C50" s="19">
        <v>61</v>
      </c>
    </row>
    <row r="51" spans="2:3" x14ac:dyDescent="0.3">
      <c r="B51" s="14" t="s">
        <v>13</v>
      </c>
      <c r="C51" s="19">
        <v>34</v>
      </c>
    </row>
    <row r="52" spans="2:3" x14ac:dyDescent="0.3">
      <c r="B52" s="14" t="s">
        <v>17</v>
      </c>
      <c r="C52" s="19">
        <v>40</v>
      </c>
    </row>
    <row r="53" spans="2:3" x14ac:dyDescent="0.3">
      <c r="B53" s="14" t="s">
        <v>22</v>
      </c>
      <c r="C53" s="19">
        <v>49</v>
      </c>
    </row>
    <row r="54" spans="2:3" x14ac:dyDescent="0.3">
      <c r="B54" s="14" t="s">
        <v>28</v>
      </c>
      <c r="C54" s="19">
        <v>278</v>
      </c>
    </row>
    <row r="57" spans="2:3" x14ac:dyDescent="0.3">
      <c r="B57" s="13" t="s">
        <v>27</v>
      </c>
      <c r="C57" t="s">
        <v>25</v>
      </c>
    </row>
    <row r="58" spans="2:3" x14ac:dyDescent="0.3">
      <c r="B58" s="14" t="s">
        <v>19</v>
      </c>
      <c r="C58" s="16">
        <v>40881900</v>
      </c>
    </row>
    <row r="59" spans="2:3" x14ac:dyDescent="0.3">
      <c r="B59" s="14" t="s">
        <v>12</v>
      </c>
      <c r="C59" s="16">
        <v>26744959</v>
      </c>
    </row>
    <row r="60" spans="2:3" x14ac:dyDescent="0.3">
      <c r="B60" s="14" t="s">
        <v>10</v>
      </c>
      <c r="C60" s="16">
        <v>22262435</v>
      </c>
    </row>
    <row r="61" spans="2:3" x14ac:dyDescent="0.3">
      <c r="B61" s="14" t="s">
        <v>15</v>
      </c>
      <c r="C61" s="16">
        <v>15265496</v>
      </c>
    </row>
    <row r="62" spans="2:3" x14ac:dyDescent="0.3">
      <c r="B62" s="14" t="s">
        <v>23</v>
      </c>
      <c r="C62" s="16">
        <v>4172743</v>
      </c>
    </row>
    <row r="63" spans="2:3" x14ac:dyDescent="0.3">
      <c r="B63" s="14" t="s">
        <v>7</v>
      </c>
      <c r="C63" s="16">
        <v>9404360</v>
      </c>
    </row>
    <row r="64" spans="2:3" x14ac:dyDescent="0.3">
      <c r="B64" s="14" t="s">
        <v>28</v>
      </c>
      <c r="C64" s="16">
        <v>118731893</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96DE-F2D6-4CBF-B116-C7C28F974CFD}">
  <dimension ref="A1:I279"/>
  <sheetViews>
    <sheetView workbookViewId="0">
      <selection activeCell="I19" sqref="I19"/>
    </sheetView>
  </sheetViews>
  <sheetFormatPr defaultRowHeight="14.4" x14ac:dyDescent="0.3"/>
  <cols>
    <col min="1" max="1" width="31.21875" style="12" bestFit="1" customWidth="1"/>
    <col min="2" max="2" width="16.109375" bestFit="1" customWidth="1"/>
    <col min="3" max="3" width="11.44140625" bestFit="1" customWidth="1"/>
    <col min="4" max="4" width="11.5546875" bestFit="1" customWidth="1"/>
    <col min="5" max="6" width="6.5546875" bestFit="1" customWidth="1"/>
    <col min="7" max="7" width="9.88671875" bestFit="1" customWidth="1"/>
  </cols>
  <sheetData>
    <row r="1" spans="1:9" ht="18" x14ac:dyDescent="0.35">
      <c r="A1" s="8" t="s">
        <v>0</v>
      </c>
      <c r="B1" s="1" t="s">
        <v>1</v>
      </c>
      <c r="C1" s="1" t="s">
        <v>2</v>
      </c>
      <c r="D1" s="1" t="s">
        <v>3</v>
      </c>
      <c r="E1" s="1" t="s">
        <v>4</v>
      </c>
      <c r="F1" s="1" t="s">
        <v>5</v>
      </c>
      <c r="G1" s="1" t="s">
        <v>6</v>
      </c>
      <c r="H1" s="15" t="s">
        <v>30</v>
      </c>
      <c r="I1" s="15" t="s">
        <v>29</v>
      </c>
    </row>
    <row r="2" spans="1:9" ht="15.6" x14ac:dyDescent="0.3">
      <c r="A2" s="9">
        <v>43831</v>
      </c>
      <c r="B2" s="2" t="s">
        <v>7</v>
      </c>
      <c r="C2" s="2" t="s">
        <v>8</v>
      </c>
      <c r="D2" s="2" t="s">
        <v>9</v>
      </c>
      <c r="E2" s="2">
        <v>499</v>
      </c>
      <c r="F2" s="2">
        <v>50</v>
      </c>
      <c r="G2" s="3">
        <f>E2*F2</f>
        <v>24950</v>
      </c>
      <c r="H2">
        <f>MONTH(A2)</f>
        <v>1</v>
      </c>
      <c r="I2">
        <f>YEAR(A2)</f>
        <v>2020</v>
      </c>
    </row>
    <row r="3" spans="1:9" ht="15.6" x14ac:dyDescent="0.3">
      <c r="A3" s="10">
        <v>43835</v>
      </c>
      <c r="B3" s="4" t="s">
        <v>10</v>
      </c>
      <c r="C3" s="4" t="s">
        <v>8</v>
      </c>
      <c r="D3" s="4" t="s">
        <v>11</v>
      </c>
      <c r="E3" s="4">
        <v>5599</v>
      </c>
      <c r="F3" s="4">
        <v>33</v>
      </c>
      <c r="G3" s="5">
        <f t="shared" ref="G3:G66" si="0">E3*F3</f>
        <v>184767</v>
      </c>
      <c r="H3">
        <f t="shared" ref="H3:H66" si="1">MONTH(A3)</f>
        <v>1</v>
      </c>
      <c r="I3">
        <f t="shared" ref="I3:I66" si="2">YEAR(A3)</f>
        <v>2020</v>
      </c>
    </row>
    <row r="4" spans="1:9" ht="15.6" x14ac:dyDescent="0.3">
      <c r="A4" s="9">
        <v>43839</v>
      </c>
      <c r="B4" s="2" t="s">
        <v>12</v>
      </c>
      <c r="C4" s="2" t="s">
        <v>13</v>
      </c>
      <c r="D4" s="2" t="s">
        <v>14</v>
      </c>
      <c r="E4" s="2">
        <v>1450</v>
      </c>
      <c r="F4" s="2">
        <v>44</v>
      </c>
      <c r="G4" s="3">
        <f t="shared" si="0"/>
        <v>63800</v>
      </c>
      <c r="H4">
        <f t="shared" si="1"/>
        <v>1</v>
      </c>
      <c r="I4">
        <f t="shared" si="2"/>
        <v>2020</v>
      </c>
    </row>
    <row r="5" spans="1:9" ht="15.6" x14ac:dyDescent="0.3">
      <c r="A5" s="10">
        <v>43843</v>
      </c>
      <c r="B5" s="4" t="s">
        <v>15</v>
      </c>
      <c r="C5" s="4" t="s">
        <v>16</v>
      </c>
      <c r="D5" s="4" t="s">
        <v>9</v>
      </c>
      <c r="E5" s="4">
        <v>85000</v>
      </c>
      <c r="F5" s="4">
        <v>50</v>
      </c>
      <c r="G5" s="5">
        <f t="shared" si="0"/>
        <v>4250000</v>
      </c>
      <c r="H5">
        <f t="shared" si="1"/>
        <v>1</v>
      </c>
      <c r="I5">
        <f t="shared" si="2"/>
        <v>2020</v>
      </c>
    </row>
    <row r="6" spans="1:9" ht="15.6" x14ac:dyDescent="0.3">
      <c r="A6" s="9">
        <v>43847</v>
      </c>
      <c r="B6" s="2" t="s">
        <v>15</v>
      </c>
      <c r="C6" s="2" t="s">
        <v>17</v>
      </c>
      <c r="D6" s="2" t="s">
        <v>18</v>
      </c>
      <c r="E6" s="2">
        <v>15000</v>
      </c>
      <c r="F6" s="2">
        <v>11</v>
      </c>
      <c r="G6" s="3">
        <f t="shared" si="0"/>
        <v>165000</v>
      </c>
      <c r="H6">
        <f t="shared" si="1"/>
        <v>1</v>
      </c>
      <c r="I6">
        <f t="shared" si="2"/>
        <v>2020</v>
      </c>
    </row>
    <row r="7" spans="1:9" ht="15.6" x14ac:dyDescent="0.3">
      <c r="A7" s="10">
        <v>43851</v>
      </c>
      <c r="B7" s="4" t="s">
        <v>10</v>
      </c>
      <c r="C7" s="4" t="s">
        <v>8</v>
      </c>
      <c r="D7" s="4" t="s">
        <v>18</v>
      </c>
      <c r="E7" s="4">
        <v>2550</v>
      </c>
      <c r="F7" s="4">
        <v>48</v>
      </c>
      <c r="G7" s="5">
        <f t="shared" si="0"/>
        <v>122400</v>
      </c>
      <c r="H7">
        <f t="shared" si="1"/>
        <v>1</v>
      </c>
      <c r="I7">
        <f t="shared" si="2"/>
        <v>2020</v>
      </c>
    </row>
    <row r="8" spans="1:9" ht="15.6" x14ac:dyDescent="0.3">
      <c r="A8" s="9">
        <v>43855</v>
      </c>
      <c r="B8" s="2" t="s">
        <v>19</v>
      </c>
      <c r="C8" s="2" t="s">
        <v>20</v>
      </c>
      <c r="D8" s="2" t="s">
        <v>14</v>
      </c>
      <c r="E8" s="2">
        <v>33000</v>
      </c>
      <c r="F8" s="2">
        <v>26</v>
      </c>
      <c r="G8" s="3">
        <f t="shared" si="0"/>
        <v>858000</v>
      </c>
      <c r="H8">
        <f t="shared" si="1"/>
        <v>1</v>
      </c>
      <c r="I8">
        <f t="shared" si="2"/>
        <v>2020</v>
      </c>
    </row>
    <row r="9" spans="1:9" ht="15.6" x14ac:dyDescent="0.3">
      <c r="A9" s="10">
        <v>43859</v>
      </c>
      <c r="B9" s="4" t="s">
        <v>7</v>
      </c>
      <c r="C9" s="4" t="s">
        <v>16</v>
      </c>
      <c r="D9" s="4" t="s">
        <v>21</v>
      </c>
      <c r="E9" s="4">
        <v>86000</v>
      </c>
      <c r="F9" s="4">
        <v>39</v>
      </c>
      <c r="G9" s="5">
        <f t="shared" si="0"/>
        <v>3354000</v>
      </c>
      <c r="H9">
        <f t="shared" si="1"/>
        <v>1</v>
      </c>
      <c r="I9">
        <f t="shared" si="2"/>
        <v>2020</v>
      </c>
    </row>
    <row r="10" spans="1:9" ht="15.6" x14ac:dyDescent="0.3">
      <c r="A10" s="9">
        <v>43863</v>
      </c>
      <c r="B10" s="2" t="s">
        <v>12</v>
      </c>
      <c r="C10" s="2" t="s">
        <v>22</v>
      </c>
      <c r="D10" s="2" t="s">
        <v>18</v>
      </c>
      <c r="E10" s="2">
        <v>990</v>
      </c>
      <c r="F10" s="2">
        <v>9</v>
      </c>
      <c r="G10" s="3">
        <f t="shared" si="0"/>
        <v>8910</v>
      </c>
      <c r="H10">
        <f t="shared" si="1"/>
        <v>2</v>
      </c>
      <c r="I10">
        <f t="shared" si="2"/>
        <v>2020</v>
      </c>
    </row>
    <row r="11" spans="1:9" ht="15.6" x14ac:dyDescent="0.3">
      <c r="A11" s="10">
        <v>43867</v>
      </c>
      <c r="B11" s="4" t="s">
        <v>7</v>
      </c>
      <c r="C11" s="4" t="s">
        <v>8</v>
      </c>
      <c r="D11" s="4" t="s">
        <v>9</v>
      </c>
      <c r="E11" s="4">
        <v>5599</v>
      </c>
      <c r="F11" s="4">
        <v>41</v>
      </c>
      <c r="G11" s="5">
        <f t="shared" si="0"/>
        <v>229559</v>
      </c>
      <c r="H11">
        <f t="shared" si="1"/>
        <v>2</v>
      </c>
      <c r="I11">
        <f t="shared" si="2"/>
        <v>2020</v>
      </c>
    </row>
    <row r="12" spans="1:9" ht="15.6" x14ac:dyDescent="0.3">
      <c r="A12" s="9">
        <v>43871</v>
      </c>
      <c r="B12" s="2" t="s">
        <v>19</v>
      </c>
      <c r="C12" s="2" t="s">
        <v>20</v>
      </c>
      <c r="D12" s="2" t="s">
        <v>14</v>
      </c>
      <c r="E12" s="2">
        <v>499</v>
      </c>
      <c r="F12" s="2">
        <v>39</v>
      </c>
      <c r="G12" s="3">
        <f t="shared" si="0"/>
        <v>19461</v>
      </c>
      <c r="H12">
        <f t="shared" si="1"/>
        <v>2</v>
      </c>
      <c r="I12">
        <f t="shared" si="2"/>
        <v>2020</v>
      </c>
    </row>
    <row r="13" spans="1:9" ht="15.6" x14ac:dyDescent="0.3">
      <c r="A13" s="10">
        <v>43875</v>
      </c>
      <c r="B13" s="4" t="s">
        <v>10</v>
      </c>
      <c r="C13" s="4" t="s">
        <v>22</v>
      </c>
      <c r="D13" s="4" t="s">
        <v>9</v>
      </c>
      <c r="E13" s="4">
        <v>1999</v>
      </c>
      <c r="F13" s="4">
        <v>4</v>
      </c>
      <c r="G13" s="5">
        <f t="shared" si="0"/>
        <v>7996</v>
      </c>
      <c r="H13">
        <f t="shared" si="1"/>
        <v>2</v>
      </c>
      <c r="I13">
        <f t="shared" si="2"/>
        <v>2020</v>
      </c>
    </row>
    <row r="14" spans="1:9" ht="15.6" x14ac:dyDescent="0.3">
      <c r="A14" s="9">
        <v>43879</v>
      </c>
      <c r="B14" s="2" t="s">
        <v>15</v>
      </c>
      <c r="C14" s="2" t="s">
        <v>16</v>
      </c>
      <c r="D14" s="2" t="s">
        <v>9</v>
      </c>
      <c r="E14" s="2">
        <v>63400</v>
      </c>
      <c r="F14" s="2">
        <v>8</v>
      </c>
      <c r="G14" s="3">
        <f t="shared" si="0"/>
        <v>507200</v>
      </c>
      <c r="H14">
        <f t="shared" si="1"/>
        <v>2</v>
      </c>
      <c r="I14">
        <f t="shared" si="2"/>
        <v>2020</v>
      </c>
    </row>
    <row r="15" spans="1:9" ht="15.6" x14ac:dyDescent="0.3">
      <c r="A15" s="10">
        <v>43883</v>
      </c>
      <c r="B15" s="4" t="s">
        <v>23</v>
      </c>
      <c r="C15" s="4" t="s">
        <v>22</v>
      </c>
      <c r="D15" s="4" t="s">
        <v>18</v>
      </c>
      <c r="E15" s="4">
        <v>1499</v>
      </c>
      <c r="F15" s="4">
        <v>27</v>
      </c>
      <c r="G15" s="5">
        <f t="shared" si="0"/>
        <v>40473</v>
      </c>
      <c r="H15">
        <f t="shared" si="1"/>
        <v>2</v>
      </c>
      <c r="I15">
        <f t="shared" si="2"/>
        <v>2020</v>
      </c>
    </row>
    <row r="16" spans="1:9" ht="15.6" x14ac:dyDescent="0.3">
      <c r="A16" s="9">
        <v>43887</v>
      </c>
      <c r="B16" s="2" t="s">
        <v>15</v>
      </c>
      <c r="C16" s="2" t="s">
        <v>17</v>
      </c>
      <c r="D16" s="2" t="s">
        <v>14</v>
      </c>
      <c r="E16" s="2">
        <v>120</v>
      </c>
      <c r="F16" s="2">
        <v>10</v>
      </c>
      <c r="G16" s="3">
        <f t="shared" si="0"/>
        <v>1200</v>
      </c>
      <c r="H16">
        <f t="shared" si="1"/>
        <v>2</v>
      </c>
      <c r="I16">
        <f t="shared" si="2"/>
        <v>2020</v>
      </c>
    </row>
    <row r="17" spans="1:9" ht="15.6" x14ac:dyDescent="0.3">
      <c r="A17" s="10">
        <v>43891</v>
      </c>
      <c r="B17" s="4" t="s">
        <v>10</v>
      </c>
      <c r="C17" s="4" t="s">
        <v>20</v>
      </c>
      <c r="D17" s="4" t="s">
        <v>21</v>
      </c>
      <c r="E17" s="4">
        <v>11999</v>
      </c>
      <c r="F17" s="4">
        <v>17</v>
      </c>
      <c r="G17" s="5">
        <f t="shared" si="0"/>
        <v>203983</v>
      </c>
      <c r="H17">
        <f t="shared" si="1"/>
        <v>3</v>
      </c>
      <c r="I17">
        <f t="shared" si="2"/>
        <v>2020</v>
      </c>
    </row>
    <row r="18" spans="1:9" ht="15.6" x14ac:dyDescent="0.3">
      <c r="A18" s="9">
        <v>43895</v>
      </c>
      <c r="B18" s="2" t="s">
        <v>12</v>
      </c>
      <c r="C18" s="2" t="s">
        <v>16</v>
      </c>
      <c r="D18" s="2" t="s">
        <v>11</v>
      </c>
      <c r="E18" s="2">
        <v>47500</v>
      </c>
      <c r="F18" s="2">
        <v>27</v>
      </c>
      <c r="G18" s="3">
        <f t="shared" si="0"/>
        <v>1282500</v>
      </c>
      <c r="H18">
        <f t="shared" si="1"/>
        <v>3</v>
      </c>
      <c r="I18">
        <f t="shared" si="2"/>
        <v>2020</v>
      </c>
    </row>
    <row r="19" spans="1:9" ht="15.6" x14ac:dyDescent="0.3">
      <c r="A19" s="10">
        <v>43899</v>
      </c>
      <c r="B19" s="4" t="s">
        <v>19</v>
      </c>
      <c r="C19" s="4" t="s">
        <v>20</v>
      </c>
      <c r="D19" s="4" t="s">
        <v>11</v>
      </c>
      <c r="E19" s="4">
        <v>2999</v>
      </c>
      <c r="F19" s="4">
        <v>43</v>
      </c>
      <c r="G19" s="5">
        <f t="shared" si="0"/>
        <v>128957</v>
      </c>
      <c r="H19">
        <f t="shared" si="1"/>
        <v>3</v>
      </c>
      <c r="I19">
        <f t="shared" si="2"/>
        <v>2020</v>
      </c>
    </row>
    <row r="20" spans="1:9" ht="15.6" x14ac:dyDescent="0.3">
      <c r="A20" s="9">
        <v>43903</v>
      </c>
      <c r="B20" s="2" t="s">
        <v>15</v>
      </c>
      <c r="C20" s="2" t="s">
        <v>17</v>
      </c>
      <c r="D20" s="2" t="s">
        <v>11</v>
      </c>
      <c r="E20" s="2">
        <v>8900</v>
      </c>
      <c r="F20" s="2">
        <v>9</v>
      </c>
      <c r="G20" s="3">
        <f t="shared" si="0"/>
        <v>80100</v>
      </c>
      <c r="H20">
        <f t="shared" si="1"/>
        <v>3</v>
      </c>
      <c r="I20">
        <f t="shared" si="2"/>
        <v>2020</v>
      </c>
    </row>
    <row r="21" spans="1:9" ht="15.6" x14ac:dyDescent="0.3">
      <c r="A21" s="10">
        <v>43907</v>
      </c>
      <c r="B21" s="4" t="s">
        <v>10</v>
      </c>
      <c r="C21" s="4" t="s">
        <v>20</v>
      </c>
      <c r="D21" s="4" t="s">
        <v>9</v>
      </c>
      <c r="E21" s="4">
        <v>22000</v>
      </c>
      <c r="F21" s="4">
        <v>42</v>
      </c>
      <c r="G21" s="5">
        <f t="shared" si="0"/>
        <v>924000</v>
      </c>
      <c r="H21">
        <f t="shared" si="1"/>
        <v>3</v>
      </c>
      <c r="I21">
        <f t="shared" si="2"/>
        <v>2020</v>
      </c>
    </row>
    <row r="22" spans="1:9" ht="15.6" x14ac:dyDescent="0.3">
      <c r="A22" s="9">
        <v>43911</v>
      </c>
      <c r="B22" s="2" t="s">
        <v>12</v>
      </c>
      <c r="C22" s="2" t="s">
        <v>13</v>
      </c>
      <c r="D22" s="2" t="s">
        <v>11</v>
      </c>
      <c r="E22" s="2">
        <v>1250</v>
      </c>
      <c r="F22" s="2">
        <v>6</v>
      </c>
      <c r="G22" s="3">
        <f t="shared" si="0"/>
        <v>7500</v>
      </c>
      <c r="H22">
        <f t="shared" si="1"/>
        <v>3</v>
      </c>
      <c r="I22">
        <f t="shared" si="2"/>
        <v>2020</v>
      </c>
    </row>
    <row r="23" spans="1:9" ht="15.6" x14ac:dyDescent="0.3">
      <c r="A23" s="10">
        <v>43915</v>
      </c>
      <c r="B23" s="4" t="s">
        <v>15</v>
      </c>
      <c r="C23" s="4" t="s">
        <v>17</v>
      </c>
      <c r="D23" s="4" t="s">
        <v>18</v>
      </c>
      <c r="E23" s="4">
        <v>999</v>
      </c>
      <c r="F23" s="4">
        <v>28</v>
      </c>
      <c r="G23" s="5">
        <f t="shared" si="0"/>
        <v>27972</v>
      </c>
      <c r="H23">
        <f t="shared" si="1"/>
        <v>3</v>
      </c>
      <c r="I23">
        <f t="shared" si="2"/>
        <v>2020</v>
      </c>
    </row>
    <row r="24" spans="1:9" ht="15.6" x14ac:dyDescent="0.3">
      <c r="A24" s="9">
        <v>43919</v>
      </c>
      <c r="B24" s="2" t="s">
        <v>19</v>
      </c>
      <c r="C24" s="2" t="s">
        <v>13</v>
      </c>
      <c r="D24" s="2" t="s">
        <v>21</v>
      </c>
      <c r="E24" s="2">
        <v>1450</v>
      </c>
      <c r="F24" s="2">
        <v>13</v>
      </c>
      <c r="G24" s="3">
        <f t="shared" si="0"/>
        <v>18850</v>
      </c>
      <c r="H24">
        <f t="shared" si="1"/>
        <v>3</v>
      </c>
      <c r="I24">
        <f t="shared" si="2"/>
        <v>2020</v>
      </c>
    </row>
    <row r="25" spans="1:9" ht="15.6" x14ac:dyDescent="0.3">
      <c r="A25" s="10">
        <v>43923</v>
      </c>
      <c r="B25" s="4" t="s">
        <v>19</v>
      </c>
      <c r="C25" s="4" t="s">
        <v>13</v>
      </c>
      <c r="D25" s="4" t="s">
        <v>14</v>
      </c>
      <c r="E25" s="4">
        <v>23999</v>
      </c>
      <c r="F25" s="4">
        <v>8</v>
      </c>
      <c r="G25" s="5">
        <f t="shared" si="0"/>
        <v>191992</v>
      </c>
      <c r="H25">
        <f t="shared" si="1"/>
        <v>4</v>
      </c>
      <c r="I25">
        <f t="shared" si="2"/>
        <v>2020</v>
      </c>
    </row>
    <row r="26" spans="1:9" ht="15.6" x14ac:dyDescent="0.3">
      <c r="A26" s="9">
        <v>43927</v>
      </c>
      <c r="B26" s="2" t="s">
        <v>10</v>
      </c>
      <c r="C26" s="2" t="s">
        <v>16</v>
      </c>
      <c r="D26" s="2" t="s">
        <v>21</v>
      </c>
      <c r="E26" s="2">
        <v>65200</v>
      </c>
      <c r="F26" s="2">
        <v>7</v>
      </c>
      <c r="G26" s="3">
        <f t="shared" si="0"/>
        <v>456400</v>
      </c>
      <c r="H26">
        <f t="shared" si="1"/>
        <v>4</v>
      </c>
      <c r="I26">
        <f t="shared" si="2"/>
        <v>2020</v>
      </c>
    </row>
    <row r="27" spans="1:9" ht="15.6" x14ac:dyDescent="0.3">
      <c r="A27" s="10">
        <v>43931</v>
      </c>
      <c r="B27" s="4" t="s">
        <v>10</v>
      </c>
      <c r="C27" s="4" t="s">
        <v>22</v>
      </c>
      <c r="D27" s="4" t="s">
        <v>11</v>
      </c>
      <c r="E27" s="4">
        <v>699</v>
      </c>
      <c r="F27" s="4">
        <v>45</v>
      </c>
      <c r="G27" s="5">
        <f t="shared" si="0"/>
        <v>31455</v>
      </c>
      <c r="H27">
        <f t="shared" si="1"/>
        <v>4</v>
      </c>
      <c r="I27">
        <f t="shared" si="2"/>
        <v>2020</v>
      </c>
    </row>
    <row r="28" spans="1:9" ht="15.6" x14ac:dyDescent="0.3">
      <c r="A28" s="9">
        <v>43935</v>
      </c>
      <c r="B28" s="2" t="s">
        <v>7</v>
      </c>
      <c r="C28" s="2" t="s">
        <v>8</v>
      </c>
      <c r="D28" s="2" t="s">
        <v>9</v>
      </c>
      <c r="E28" s="2">
        <v>2550</v>
      </c>
      <c r="F28" s="2">
        <v>22</v>
      </c>
      <c r="G28" s="3">
        <f t="shared" si="0"/>
        <v>56100</v>
      </c>
      <c r="H28">
        <f t="shared" si="1"/>
        <v>4</v>
      </c>
      <c r="I28">
        <f t="shared" si="2"/>
        <v>2020</v>
      </c>
    </row>
    <row r="29" spans="1:9" ht="15.6" x14ac:dyDescent="0.3">
      <c r="A29" s="10">
        <v>43939</v>
      </c>
      <c r="B29" s="4" t="s">
        <v>12</v>
      </c>
      <c r="C29" s="4" t="s">
        <v>20</v>
      </c>
      <c r="D29" s="4" t="s">
        <v>21</v>
      </c>
      <c r="E29" s="4">
        <v>22000</v>
      </c>
      <c r="F29" s="4">
        <v>4</v>
      </c>
      <c r="G29" s="5">
        <f t="shared" si="0"/>
        <v>88000</v>
      </c>
      <c r="H29">
        <f t="shared" si="1"/>
        <v>4</v>
      </c>
      <c r="I29">
        <f t="shared" si="2"/>
        <v>2020</v>
      </c>
    </row>
    <row r="30" spans="1:9" ht="15.6" x14ac:dyDescent="0.3">
      <c r="A30" s="9">
        <v>43943</v>
      </c>
      <c r="B30" s="2" t="s">
        <v>19</v>
      </c>
      <c r="C30" s="2" t="s">
        <v>16</v>
      </c>
      <c r="D30" s="2" t="s">
        <v>9</v>
      </c>
      <c r="E30" s="2">
        <v>22000</v>
      </c>
      <c r="F30" s="2">
        <v>10</v>
      </c>
      <c r="G30" s="3">
        <f t="shared" si="0"/>
        <v>220000</v>
      </c>
      <c r="H30">
        <f t="shared" si="1"/>
        <v>4</v>
      </c>
      <c r="I30">
        <f t="shared" si="2"/>
        <v>2020</v>
      </c>
    </row>
    <row r="31" spans="1:9" ht="15.6" x14ac:dyDescent="0.3">
      <c r="A31" s="10">
        <v>43947</v>
      </c>
      <c r="B31" s="4" t="s">
        <v>23</v>
      </c>
      <c r="C31" s="4" t="s">
        <v>22</v>
      </c>
      <c r="D31" s="4" t="s">
        <v>18</v>
      </c>
      <c r="E31" s="4">
        <v>1499</v>
      </c>
      <c r="F31" s="4">
        <v>16</v>
      </c>
      <c r="G31" s="5">
        <f t="shared" si="0"/>
        <v>23984</v>
      </c>
      <c r="H31">
        <f t="shared" si="1"/>
        <v>4</v>
      </c>
      <c r="I31">
        <f t="shared" si="2"/>
        <v>2020</v>
      </c>
    </row>
    <row r="32" spans="1:9" ht="15.6" x14ac:dyDescent="0.3">
      <c r="A32" s="9">
        <v>43951</v>
      </c>
      <c r="B32" s="2" t="s">
        <v>10</v>
      </c>
      <c r="C32" s="2" t="s">
        <v>17</v>
      </c>
      <c r="D32" s="2" t="s">
        <v>21</v>
      </c>
      <c r="E32" s="2">
        <v>120</v>
      </c>
      <c r="F32" s="2">
        <v>22</v>
      </c>
      <c r="G32" s="3">
        <f t="shared" si="0"/>
        <v>2640</v>
      </c>
      <c r="H32">
        <f t="shared" si="1"/>
        <v>4</v>
      </c>
      <c r="I32">
        <f t="shared" si="2"/>
        <v>2020</v>
      </c>
    </row>
    <row r="33" spans="1:9" ht="15.6" x14ac:dyDescent="0.3">
      <c r="A33" s="10">
        <v>43955</v>
      </c>
      <c r="B33" s="4" t="s">
        <v>7</v>
      </c>
      <c r="C33" s="4" t="s">
        <v>8</v>
      </c>
      <c r="D33" s="4" t="s">
        <v>14</v>
      </c>
      <c r="E33" s="4">
        <v>1450</v>
      </c>
      <c r="F33" s="4">
        <v>20</v>
      </c>
      <c r="G33" s="5">
        <f t="shared" si="0"/>
        <v>29000</v>
      </c>
      <c r="H33">
        <f t="shared" si="1"/>
        <v>5</v>
      </c>
      <c r="I33">
        <f t="shared" si="2"/>
        <v>2020</v>
      </c>
    </row>
    <row r="34" spans="1:9" ht="15.6" x14ac:dyDescent="0.3">
      <c r="A34" s="9">
        <v>43959</v>
      </c>
      <c r="B34" s="2" t="s">
        <v>23</v>
      </c>
      <c r="C34" s="2" t="s">
        <v>22</v>
      </c>
      <c r="D34" s="2" t="s">
        <v>18</v>
      </c>
      <c r="E34" s="2">
        <v>1999</v>
      </c>
      <c r="F34" s="2">
        <v>23</v>
      </c>
      <c r="G34" s="3">
        <f t="shared" si="0"/>
        <v>45977</v>
      </c>
      <c r="H34">
        <f t="shared" si="1"/>
        <v>5</v>
      </c>
      <c r="I34">
        <f t="shared" si="2"/>
        <v>2020</v>
      </c>
    </row>
    <row r="35" spans="1:9" ht="15.6" x14ac:dyDescent="0.3">
      <c r="A35" s="10">
        <v>43963</v>
      </c>
      <c r="B35" s="4" t="s">
        <v>10</v>
      </c>
      <c r="C35" s="4" t="s">
        <v>8</v>
      </c>
      <c r="D35" s="4" t="s">
        <v>9</v>
      </c>
      <c r="E35" s="4">
        <v>800</v>
      </c>
      <c r="F35" s="4">
        <v>43</v>
      </c>
      <c r="G35" s="5">
        <f t="shared" si="0"/>
        <v>34400</v>
      </c>
      <c r="H35">
        <f t="shared" si="1"/>
        <v>5</v>
      </c>
      <c r="I35">
        <f t="shared" si="2"/>
        <v>2020</v>
      </c>
    </row>
    <row r="36" spans="1:9" ht="15.6" x14ac:dyDescent="0.3">
      <c r="A36" s="9">
        <v>43967</v>
      </c>
      <c r="B36" s="2" t="s">
        <v>12</v>
      </c>
      <c r="C36" s="2" t="s">
        <v>17</v>
      </c>
      <c r="D36" s="2" t="s">
        <v>18</v>
      </c>
      <c r="E36" s="2">
        <v>18000</v>
      </c>
      <c r="F36" s="2">
        <v>41</v>
      </c>
      <c r="G36" s="3">
        <f t="shared" si="0"/>
        <v>738000</v>
      </c>
      <c r="H36">
        <f t="shared" si="1"/>
        <v>5</v>
      </c>
      <c r="I36">
        <f t="shared" si="2"/>
        <v>2020</v>
      </c>
    </row>
    <row r="37" spans="1:9" ht="15.6" x14ac:dyDescent="0.3">
      <c r="A37" s="10">
        <v>43971</v>
      </c>
      <c r="B37" s="4" t="s">
        <v>7</v>
      </c>
      <c r="C37" s="4" t="s">
        <v>8</v>
      </c>
      <c r="D37" s="4" t="s">
        <v>11</v>
      </c>
      <c r="E37" s="4">
        <v>13999</v>
      </c>
      <c r="F37" s="4">
        <v>37</v>
      </c>
      <c r="G37" s="5">
        <f t="shared" si="0"/>
        <v>517963</v>
      </c>
      <c r="H37">
        <f t="shared" si="1"/>
        <v>5</v>
      </c>
      <c r="I37">
        <f t="shared" si="2"/>
        <v>2020</v>
      </c>
    </row>
    <row r="38" spans="1:9" ht="15.6" x14ac:dyDescent="0.3">
      <c r="A38" s="9">
        <v>43975</v>
      </c>
      <c r="B38" s="2" t="s">
        <v>10</v>
      </c>
      <c r="C38" s="2" t="s">
        <v>20</v>
      </c>
      <c r="D38" s="2" t="s">
        <v>18</v>
      </c>
      <c r="E38" s="2">
        <v>22000</v>
      </c>
      <c r="F38" s="2">
        <v>45</v>
      </c>
      <c r="G38" s="3">
        <f t="shared" si="0"/>
        <v>990000</v>
      </c>
      <c r="H38">
        <f t="shared" si="1"/>
        <v>5</v>
      </c>
      <c r="I38">
        <f t="shared" si="2"/>
        <v>2020</v>
      </c>
    </row>
    <row r="39" spans="1:9" ht="15.6" x14ac:dyDescent="0.3">
      <c r="A39" s="10">
        <v>43979</v>
      </c>
      <c r="B39" s="4" t="s">
        <v>19</v>
      </c>
      <c r="C39" s="4" t="s">
        <v>16</v>
      </c>
      <c r="D39" s="4" t="s">
        <v>9</v>
      </c>
      <c r="E39" s="4">
        <v>89999</v>
      </c>
      <c r="F39" s="4">
        <v>15</v>
      </c>
      <c r="G39" s="5">
        <f t="shared" si="0"/>
        <v>1349985</v>
      </c>
      <c r="H39">
        <f t="shared" si="1"/>
        <v>5</v>
      </c>
      <c r="I39">
        <f t="shared" si="2"/>
        <v>2020</v>
      </c>
    </row>
    <row r="40" spans="1:9" ht="15.6" x14ac:dyDescent="0.3">
      <c r="A40" s="9">
        <v>43983</v>
      </c>
      <c r="B40" s="2" t="s">
        <v>7</v>
      </c>
      <c r="C40" s="2" t="s">
        <v>8</v>
      </c>
      <c r="D40" s="2" t="s">
        <v>14</v>
      </c>
      <c r="E40" s="2">
        <v>13999</v>
      </c>
      <c r="F40" s="2">
        <v>22</v>
      </c>
      <c r="G40" s="3">
        <f t="shared" si="0"/>
        <v>307978</v>
      </c>
      <c r="H40">
        <f t="shared" si="1"/>
        <v>6</v>
      </c>
      <c r="I40">
        <f t="shared" si="2"/>
        <v>2020</v>
      </c>
    </row>
    <row r="41" spans="1:9" ht="15.6" x14ac:dyDescent="0.3">
      <c r="A41" s="10">
        <v>43987</v>
      </c>
      <c r="B41" s="4" t="s">
        <v>12</v>
      </c>
      <c r="C41" s="4" t="s">
        <v>22</v>
      </c>
      <c r="D41" s="4" t="s">
        <v>11</v>
      </c>
      <c r="E41" s="4">
        <v>2900</v>
      </c>
      <c r="F41" s="4">
        <v>20</v>
      </c>
      <c r="G41" s="5">
        <f t="shared" si="0"/>
        <v>58000</v>
      </c>
      <c r="H41">
        <f t="shared" si="1"/>
        <v>6</v>
      </c>
      <c r="I41">
        <f t="shared" si="2"/>
        <v>2020</v>
      </c>
    </row>
    <row r="42" spans="1:9" ht="15.6" x14ac:dyDescent="0.3">
      <c r="A42" s="9">
        <v>43991</v>
      </c>
      <c r="B42" s="2" t="s">
        <v>10</v>
      </c>
      <c r="C42" s="2" t="s">
        <v>20</v>
      </c>
      <c r="D42" s="2" t="s">
        <v>18</v>
      </c>
      <c r="E42" s="2">
        <v>33000</v>
      </c>
      <c r="F42" s="2">
        <v>16</v>
      </c>
      <c r="G42" s="3">
        <f t="shared" si="0"/>
        <v>528000</v>
      </c>
      <c r="H42">
        <f t="shared" si="1"/>
        <v>6</v>
      </c>
      <c r="I42">
        <f t="shared" si="2"/>
        <v>2020</v>
      </c>
    </row>
    <row r="43" spans="1:9" ht="15.6" x14ac:dyDescent="0.3">
      <c r="A43" s="10">
        <v>43995</v>
      </c>
      <c r="B43" s="4" t="s">
        <v>12</v>
      </c>
      <c r="C43" s="4" t="s">
        <v>20</v>
      </c>
      <c r="D43" s="4" t="s">
        <v>11</v>
      </c>
      <c r="E43" s="4">
        <v>22000</v>
      </c>
      <c r="F43" s="4">
        <v>17</v>
      </c>
      <c r="G43" s="5">
        <f t="shared" si="0"/>
        <v>374000</v>
      </c>
      <c r="H43">
        <f t="shared" si="1"/>
        <v>6</v>
      </c>
      <c r="I43">
        <f t="shared" si="2"/>
        <v>2020</v>
      </c>
    </row>
    <row r="44" spans="1:9" ht="15.6" x14ac:dyDescent="0.3">
      <c r="A44" s="9">
        <v>43999</v>
      </c>
      <c r="B44" s="2" t="s">
        <v>23</v>
      </c>
      <c r="C44" s="2" t="s">
        <v>22</v>
      </c>
      <c r="D44" s="2" t="s">
        <v>11</v>
      </c>
      <c r="E44" s="2">
        <v>699</v>
      </c>
      <c r="F44" s="2">
        <v>50</v>
      </c>
      <c r="G44" s="3">
        <f t="shared" si="0"/>
        <v>34950</v>
      </c>
      <c r="H44">
        <f t="shared" si="1"/>
        <v>6</v>
      </c>
      <c r="I44">
        <f t="shared" si="2"/>
        <v>2020</v>
      </c>
    </row>
    <row r="45" spans="1:9" ht="15.6" x14ac:dyDescent="0.3">
      <c r="A45" s="10">
        <v>44003</v>
      </c>
      <c r="B45" s="4" t="s">
        <v>19</v>
      </c>
      <c r="C45" s="4" t="s">
        <v>20</v>
      </c>
      <c r="D45" s="4" t="s">
        <v>14</v>
      </c>
      <c r="E45" s="4">
        <v>499</v>
      </c>
      <c r="F45" s="4">
        <v>4</v>
      </c>
      <c r="G45" s="5">
        <f t="shared" si="0"/>
        <v>1996</v>
      </c>
      <c r="H45">
        <f t="shared" si="1"/>
        <v>6</v>
      </c>
      <c r="I45">
        <f t="shared" si="2"/>
        <v>2020</v>
      </c>
    </row>
    <row r="46" spans="1:9" ht="15.6" x14ac:dyDescent="0.3">
      <c r="A46" s="9">
        <v>44007</v>
      </c>
      <c r="B46" s="2" t="s">
        <v>10</v>
      </c>
      <c r="C46" s="2" t="s">
        <v>22</v>
      </c>
      <c r="D46" s="2" t="s">
        <v>18</v>
      </c>
      <c r="E46" s="2">
        <v>590</v>
      </c>
      <c r="F46" s="2">
        <v>43</v>
      </c>
      <c r="G46" s="3">
        <f t="shared" si="0"/>
        <v>25370</v>
      </c>
      <c r="H46">
        <f t="shared" si="1"/>
        <v>6</v>
      </c>
      <c r="I46">
        <f t="shared" si="2"/>
        <v>2020</v>
      </c>
    </row>
    <row r="47" spans="1:9" ht="15.6" x14ac:dyDescent="0.3">
      <c r="A47" s="10">
        <v>44011</v>
      </c>
      <c r="B47" s="4" t="s">
        <v>23</v>
      </c>
      <c r="C47" s="4" t="s">
        <v>22</v>
      </c>
      <c r="D47" s="4" t="s">
        <v>11</v>
      </c>
      <c r="E47" s="4">
        <v>590</v>
      </c>
      <c r="F47" s="4">
        <v>42</v>
      </c>
      <c r="G47" s="5">
        <f t="shared" si="0"/>
        <v>24780</v>
      </c>
      <c r="H47">
        <f t="shared" si="1"/>
        <v>6</v>
      </c>
      <c r="I47">
        <f t="shared" si="2"/>
        <v>2020</v>
      </c>
    </row>
    <row r="48" spans="1:9" ht="15.6" x14ac:dyDescent="0.3">
      <c r="A48" s="9">
        <v>44015</v>
      </c>
      <c r="B48" s="2" t="s">
        <v>10</v>
      </c>
      <c r="C48" s="2" t="s">
        <v>16</v>
      </c>
      <c r="D48" s="2" t="s">
        <v>9</v>
      </c>
      <c r="E48" s="2">
        <v>120</v>
      </c>
      <c r="F48" s="2">
        <v>9</v>
      </c>
      <c r="G48" s="3">
        <f t="shared" si="0"/>
        <v>1080</v>
      </c>
      <c r="H48">
        <f t="shared" si="1"/>
        <v>7</v>
      </c>
      <c r="I48">
        <f t="shared" si="2"/>
        <v>2020</v>
      </c>
    </row>
    <row r="49" spans="1:9" ht="15.6" x14ac:dyDescent="0.3">
      <c r="A49" s="10">
        <v>44019</v>
      </c>
      <c r="B49" s="4" t="s">
        <v>19</v>
      </c>
      <c r="C49" s="4" t="s">
        <v>20</v>
      </c>
      <c r="D49" s="4" t="s">
        <v>21</v>
      </c>
      <c r="E49" s="4">
        <v>52000</v>
      </c>
      <c r="F49" s="4">
        <v>40</v>
      </c>
      <c r="G49" s="5">
        <f t="shared" si="0"/>
        <v>2080000</v>
      </c>
      <c r="H49">
        <f t="shared" si="1"/>
        <v>7</v>
      </c>
      <c r="I49">
        <f t="shared" si="2"/>
        <v>2020</v>
      </c>
    </row>
    <row r="50" spans="1:9" ht="15.6" x14ac:dyDescent="0.3">
      <c r="A50" s="9">
        <v>44023</v>
      </c>
      <c r="B50" s="2" t="s">
        <v>12</v>
      </c>
      <c r="C50" s="2" t="s">
        <v>13</v>
      </c>
      <c r="D50" s="2" t="s">
        <v>18</v>
      </c>
      <c r="E50" s="2">
        <v>7999</v>
      </c>
      <c r="F50" s="2">
        <v>14</v>
      </c>
      <c r="G50" s="3">
        <f t="shared" si="0"/>
        <v>111986</v>
      </c>
      <c r="H50">
        <f t="shared" si="1"/>
        <v>7</v>
      </c>
      <c r="I50">
        <f t="shared" si="2"/>
        <v>2020</v>
      </c>
    </row>
    <row r="51" spans="1:9" ht="15.6" x14ac:dyDescent="0.3">
      <c r="A51" s="10">
        <v>44027</v>
      </c>
      <c r="B51" s="4" t="s">
        <v>10</v>
      </c>
      <c r="C51" s="4" t="s">
        <v>13</v>
      </c>
      <c r="D51" s="4" t="s">
        <v>21</v>
      </c>
      <c r="E51" s="4">
        <v>550</v>
      </c>
      <c r="F51" s="4">
        <v>9</v>
      </c>
      <c r="G51" s="5">
        <f t="shared" si="0"/>
        <v>4950</v>
      </c>
      <c r="H51">
        <f t="shared" si="1"/>
        <v>7</v>
      </c>
      <c r="I51">
        <f t="shared" si="2"/>
        <v>2020</v>
      </c>
    </row>
    <row r="52" spans="1:9" ht="15.6" x14ac:dyDescent="0.3">
      <c r="A52" s="9">
        <v>44031</v>
      </c>
      <c r="B52" s="2" t="s">
        <v>12</v>
      </c>
      <c r="C52" s="2" t="s">
        <v>16</v>
      </c>
      <c r="D52" s="2" t="s">
        <v>18</v>
      </c>
      <c r="E52" s="2">
        <v>79999</v>
      </c>
      <c r="F52" s="2">
        <v>10</v>
      </c>
      <c r="G52" s="3">
        <f t="shared" si="0"/>
        <v>799990</v>
      </c>
      <c r="H52">
        <f t="shared" si="1"/>
        <v>7</v>
      </c>
      <c r="I52">
        <f t="shared" si="2"/>
        <v>2020</v>
      </c>
    </row>
    <row r="53" spans="1:9" ht="15.6" x14ac:dyDescent="0.3">
      <c r="A53" s="10">
        <v>44035</v>
      </c>
      <c r="B53" s="4" t="s">
        <v>23</v>
      </c>
      <c r="C53" s="4" t="s">
        <v>22</v>
      </c>
      <c r="D53" s="4" t="s">
        <v>18</v>
      </c>
      <c r="E53" s="4">
        <v>1999</v>
      </c>
      <c r="F53" s="4">
        <v>37</v>
      </c>
      <c r="G53" s="5">
        <f t="shared" si="0"/>
        <v>73963</v>
      </c>
      <c r="H53">
        <f t="shared" si="1"/>
        <v>7</v>
      </c>
      <c r="I53">
        <f t="shared" si="2"/>
        <v>2020</v>
      </c>
    </row>
    <row r="54" spans="1:9" ht="15.6" x14ac:dyDescent="0.3">
      <c r="A54" s="9">
        <v>44039</v>
      </c>
      <c r="B54" s="2" t="s">
        <v>19</v>
      </c>
      <c r="C54" s="2" t="s">
        <v>20</v>
      </c>
      <c r="D54" s="2" t="s">
        <v>14</v>
      </c>
      <c r="E54" s="2">
        <v>89999</v>
      </c>
      <c r="F54" s="2">
        <v>29</v>
      </c>
      <c r="G54" s="3">
        <f t="shared" si="0"/>
        <v>2609971</v>
      </c>
      <c r="H54">
        <f t="shared" si="1"/>
        <v>7</v>
      </c>
      <c r="I54">
        <f t="shared" si="2"/>
        <v>2020</v>
      </c>
    </row>
    <row r="55" spans="1:9" ht="15.6" x14ac:dyDescent="0.3">
      <c r="A55" s="10">
        <v>44043</v>
      </c>
      <c r="B55" s="4" t="s">
        <v>10</v>
      </c>
      <c r="C55" s="4" t="s">
        <v>16</v>
      </c>
      <c r="D55" s="4" t="s">
        <v>18</v>
      </c>
      <c r="E55" s="4">
        <v>78500</v>
      </c>
      <c r="F55" s="4">
        <v>44</v>
      </c>
      <c r="G55" s="5">
        <f t="shared" si="0"/>
        <v>3454000</v>
      </c>
      <c r="H55">
        <f t="shared" si="1"/>
        <v>7</v>
      </c>
      <c r="I55">
        <f t="shared" si="2"/>
        <v>2020</v>
      </c>
    </row>
    <row r="56" spans="1:9" ht="15.6" x14ac:dyDescent="0.3">
      <c r="A56" s="9">
        <v>44047</v>
      </c>
      <c r="B56" s="2" t="s">
        <v>19</v>
      </c>
      <c r="C56" s="2" t="s">
        <v>20</v>
      </c>
      <c r="D56" s="2" t="s">
        <v>11</v>
      </c>
      <c r="E56" s="2">
        <v>3990</v>
      </c>
      <c r="F56" s="2">
        <v>31</v>
      </c>
      <c r="G56" s="3">
        <f t="shared" si="0"/>
        <v>123690</v>
      </c>
      <c r="H56">
        <f t="shared" si="1"/>
        <v>8</v>
      </c>
      <c r="I56">
        <f t="shared" si="2"/>
        <v>2020</v>
      </c>
    </row>
    <row r="57" spans="1:9" ht="15.6" x14ac:dyDescent="0.3">
      <c r="A57" s="10">
        <v>44051</v>
      </c>
      <c r="B57" s="4" t="s">
        <v>12</v>
      </c>
      <c r="C57" s="4" t="s">
        <v>20</v>
      </c>
      <c r="D57" s="4" t="s">
        <v>18</v>
      </c>
      <c r="E57" s="4">
        <v>52000</v>
      </c>
      <c r="F57" s="4">
        <v>29</v>
      </c>
      <c r="G57" s="5">
        <f t="shared" si="0"/>
        <v>1508000</v>
      </c>
      <c r="H57">
        <f t="shared" si="1"/>
        <v>8</v>
      </c>
      <c r="I57">
        <f t="shared" si="2"/>
        <v>2020</v>
      </c>
    </row>
    <row r="58" spans="1:9" ht="15.6" x14ac:dyDescent="0.3">
      <c r="A58" s="9">
        <v>44055</v>
      </c>
      <c r="B58" s="2" t="s">
        <v>7</v>
      </c>
      <c r="C58" s="2" t="s">
        <v>16</v>
      </c>
      <c r="D58" s="2" t="s">
        <v>18</v>
      </c>
      <c r="E58" s="2">
        <v>13999</v>
      </c>
      <c r="F58" s="2">
        <v>34</v>
      </c>
      <c r="G58" s="3">
        <f t="shared" si="0"/>
        <v>475966</v>
      </c>
      <c r="H58">
        <f t="shared" si="1"/>
        <v>8</v>
      </c>
      <c r="I58">
        <f t="shared" si="2"/>
        <v>2020</v>
      </c>
    </row>
    <row r="59" spans="1:9" ht="15.6" x14ac:dyDescent="0.3">
      <c r="A59" s="10">
        <v>44059</v>
      </c>
      <c r="B59" s="4" t="s">
        <v>10</v>
      </c>
      <c r="C59" s="4" t="s">
        <v>17</v>
      </c>
      <c r="D59" s="4" t="s">
        <v>11</v>
      </c>
      <c r="E59" s="4">
        <v>120</v>
      </c>
      <c r="F59" s="4">
        <v>29</v>
      </c>
      <c r="G59" s="5">
        <f t="shared" si="0"/>
        <v>3480</v>
      </c>
      <c r="H59">
        <f t="shared" si="1"/>
        <v>8</v>
      </c>
      <c r="I59">
        <f t="shared" si="2"/>
        <v>2020</v>
      </c>
    </row>
    <row r="60" spans="1:9" ht="15.6" x14ac:dyDescent="0.3">
      <c r="A60" s="9">
        <v>44063</v>
      </c>
      <c r="B60" s="2" t="s">
        <v>19</v>
      </c>
      <c r="C60" s="2" t="s">
        <v>13</v>
      </c>
      <c r="D60" s="2" t="s">
        <v>11</v>
      </c>
      <c r="E60" s="2">
        <v>23999</v>
      </c>
      <c r="F60" s="2">
        <v>25</v>
      </c>
      <c r="G60" s="3">
        <f t="shared" si="0"/>
        <v>599975</v>
      </c>
      <c r="H60">
        <f t="shared" si="1"/>
        <v>8</v>
      </c>
      <c r="I60">
        <f t="shared" si="2"/>
        <v>2020</v>
      </c>
    </row>
    <row r="61" spans="1:9" ht="15.6" x14ac:dyDescent="0.3">
      <c r="A61" s="10">
        <v>44067</v>
      </c>
      <c r="B61" s="4" t="s">
        <v>19</v>
      </c>
      <c r="C61" s="4" t="s">
        <v>16</v>
      </c>
      <c r="D61" s="4" t="s">
        <v>18</v>
      </c>
      <c r="E61" s="4">
        <v>45000</v>
      </c>
      <c r="F61" s="4">
        <v>31</v>
      </c>
      <c r="G61" s="5">
        <f t="shared" si="0"/>
        <v>1395000</v>
      </c>
      <c r="H61">
        <f t="shared" si="1"/>
        <v>8</v>
      </c>
      <c r="I61">
        <f t="shared" si="2"/>
        <v>2020</v>
      </c>
    </row>
    <row r="62" spans="1:9" ht="15.6" x14ac:dyDescent="0.3">
      <c r="A62" s="9">
        <v>44071</v>
      </c>
      <c r="B62" s="2" t="s">
        <v>10</v>
      </c>
      <c r="C62" s="2" t="s">
        <v>22</v>
      </c>
      <c r="D62" s="2" t="s">
        <v>11</v>
      </c>
      <c r="E62" s="2">
        <v>450</v>
      </c>
      <c r="F62" s="2">
        <v>16</v>
      </c>
      <c r="G62" s="3">
        <f t="shared" si="0"/>
        <v>7200</v>
      </c>
      <c r="H62">
        <f t="shared" si="1"/>
        <v>8</v>
      </c>
      <c r="I62">
        <f t="shared" si="2"/>
        <v>2020</v>
      </c>
    </row>
    <row r="63" spans="1:9" ht="15.6" x14ac:dyDescent="0.3">
      <c r="A63" s="10">
        <v>44075</v>
      </c>
      <c r="B63" s="4" t="s">
        <v>15</v>
      </c>
      <c r="C63" s="4" t="s">
        <v>17</v>
      </c>
      <c r="D63" s="4" t="s">
        <v>18</v>
      </c>
      <c r="E63" s="4">
        <v>65000</v>
      </c>
      <c r="F63" s="4">
        <v>48</v>
      </c>
      <c r="G63" s="5">
        <f t="shared" si="0"/>
        <v>3120000</v>
      </c>
      <c r="H63">
        <f t="shared" si="1"/>
        <v>9</v>
      </c>
      <c r="I63">
        <f t="shared" si="2"/>
        <v>2020</v>
      </c>
    </row>
    <row r="64" spans="1:9" ht="15.6" x14ac:dyDescent="0.3">
      <c r="A64" s="9">
        <v>44079</v>
      </c>
      <c r="B64" s="2" t="s">
        <v>12</v>
      </c>
      <c r="C64" s="2" t="s">
        <v>16</v>
      </c>
      <c r="D64" s="2" t="s">
        <v>21</v>
      </c>
      <c r="E64" s="2">
        <v>35600</v>
      </c>
      <c r="F64" s="2">
        <v>22</v>
      </c>
      <c r="G64" s="3">
        <f t="shared" si="0"/>
        <v>783200</v>
      </c>
      <c r="H64">
        <f t="shared" si="1"/>
        <v>9</v>
      </c>
      <c r="I64">
        <f t="shared" si="2"/>
        <v>2020</v>
      </c>
    </row>
    <row r="65" spans="1:9" ht="15.6" x14ac:dyDescent="0.3">
      <c r="A65" s="10">
        <v>44083</v>
      </c>
      <c r="B65" s="4" t="s">
        <v>23</v>
      </c>
      <c r="C65" s="4" t="s">
        <v>22</v>
      </c>
      <c r="D65" s="4" t="s">
        <v>14</v>
      </c>
      <c r="E65" s="4">
        <v>699</v>
      </c>
      <c r="F65" s="4">
        <v>6</v>
      </c>
      <c r="G65" s="5">
        <f t="shared" si="0"/>
        <v>4194</v>
      </c>
      <c r="H65">
        <f t="shared" si="1"/>
        <v>9</v>
      </c>
      <c r="I65">
        <f t="shared" si="2"/>
        <v>2020</v>
      </c>
    </row>
    <row r="66" spans="1:9" ht="15.6" x14ac:dyDescent="0.3">
      <c r="A66" s="9">
        <v>44087</v>
      </c>
      <c r="B66" s="2" t="s">
        <v>10</v>
      </c>
      <c r="C66" s="2" t="s">
        <v>22</v>
      </c>
      <c r="D66" s="2" t="s">
        <v>11</v>
      </c>
      <c r="E66" s="2">
        <v>990</v>
      </c>
      <c r="F66" s="2">
        <v>12</v>
      </c>
      <c r="G66" s="3">
        <f t="shared" si="0"/>
        <v>11880</v>
      </c>
      <c r="H66">
        <f t="shared" si="1"/>
        <v>9</v>
      </c>
      <c r="I66">
        <f t="shared" si="2"/>
        <v>2020</v>
      </c>
    </row>
    <row r="67" spans="1:9" ht="15.6" x14ac:dyDescent="0.3">
      <c r="A67" s="10">
        <v>44091</v>
      </c>
      <c r="B67" s="4" t="s">
        <v>23</v>
      </c>
      <c r="C67" s="4" t="s">
        <v>16</v>
      </c>
      <c r="D67" s="4" t="s">
        <v>9</v>
      </c>
      <c r="E67" s="4">
        <v>450</v>
      </c>
      <c r="F67" s="4">
        <v>44</v>
      </c>
      <c r="G67" s="5">
        <f t="shared" ref="G67:G130" si="3">E67*F67</f>
        <v>19800</v>
      </c>
      <c r="H67">
        <f t="shared" ref="H67:H130" si="4">MONTH(A67)</f>
        <v>9</v>
      </c>
      <c r="I67">
        <f t="shared" ref="I67:I130" si="5">YEAR(A67)</f>
        <v>2020</v>
      </c>
    </row>
    <row r="68" spans="1:9" ht="15.6" x14ac:dyDescent="0.3">
      <c r="A68" s="9">
        <v>44095</v>
      </c>
      <c r="B68" s="2" t="s">
        <v>23</v>
      </c>
      <c r="C68" s="2" t="s">
        <v>22</v>
      </c>
      <c r="D68" s="2" t="s">
        <v>14</v>
      </c>
      <c r="E68" s="2">
        <v>1499</v>
      </c>
      <c r="F68" s="2">
        <v>15</v>
      </c>
      <c r="G68" s="3">
        <f t="shared" si="3"/>
        <v>22485</v>
      </c>
      <c r="H68">
        <f t="shared" si="4"/>
        <v>9</v>
      </c>
      <c r="I68">
        <f t="shared" si="5"/>
        <v>2020</v>
      </c>
    </row>
    <row r="69" spans="1:9" ht="15.6" x14ac:dyDescent="0.3">
      <c r="A69" s="10">
        <v>44099</v>
      </c>
      <c r="B69" s="4" t="s">
        <v>7</v>
      </c>
      <c r="C69" s="4" t="s">
        <v>8</v>
      </c>
      <c r="D69" s="4" t="s">
        <v>21</v>
      </c>
      <c r="E69" s="4">
        <v>499</v>
      </c>
      <c r="F69" s="4">
        <v>26</v>
      </c>
      <c r="G69" s="5">
        <f t="shared" si="3"/>
        <v>12974</v>
      </c>
      <c r="H69">
        <f t="shared" si="4"/>
        <v>9</v>
      </c>
      <c r="I69">
        <f t="shared" si="5"/>
        <v>2020</v>
      </c>
    </row>
    <row r="70" spans="1:9" ht="15.6" x14ac:dyDescent="0.3">
      <c r="A70" s="9">
        <v>44103</v>
      </c>
      <c r="B70" s="2" t="s">
        <v>12</v>
      </c>
      <c r="C70" s="2" t="s">
        <v>16</v>
      </c>
      <c r="D70" s="2" t="s">
        <v>21</v>
      </c>
      <c r="E70" s="2">
        <v>44000</v>
      </c>
      <c r="F70" s="2">
        <v>16</v>
      </c>
      <c r="G70" s="3">
        <f t="shared" si="3"/>
        <v>704000</v>
      </c>
      <c r="H70">
        <f t="shared" si="4"/>
        <v>9</v>
      </c>
      <c r="I70">
        <f t="shared" si="5"/>
        <v>2020</v>
      </c>
    </row>
    <row r="71" spans="1:9" ht="15.6" x14ac:dyDescent="0.3">
      <c r="A71" s="10">
        <v>44107</v>
      </c>
      <c r="B71" s="4" t="s">
        <v>7</v>
      </c>
      <c r="C71" s="4" t="s">
        <v>8</v>
      </c>
      <c r="D71" s="4" t="s">
        <v>18</v>
      </c>
      <c r="E71" s="4">
        <v>5599</v>
      </c>
      <c r="F71" s="4">
        <v>35</v>
      </c>
      <c r="G71" s="5">
        <f t="shared" si="3"/>
        <v>195965</v>
      </c>
      <c r="H71">
        <f t="shared" si="4"/>
        <v>10</v>
      </c>
      <c r="I71">
        <f t="shared" si="5"/>
        <v>2020</v>
      </c>
    </row>
    <row r="72" spans="1:9" ht="15.6" x14ac:dyDescent="0.3">
      <c r="A72" s="9">
        <v>44111</v>
      </c>
      <c r="B72" s="2" t="s">
        <v>15</v>
      </c>
      <c r="C72" s="2" t="s">
        <v>16</v>
      </c>
      <c r="D72" s="2" t="s">
        <v>9</v>
      </c>
      <c r="E72" s="2">
        <v>54100</v>
      </c>
      <c r="F72" s="2">
        <v>36</v>
      </c>
      <c r="G72" s="3">
        <f t="shared" si="3"/>
        <v>1947600</v>
      </c>
      <c r="H72">
        <f t="shared" si="4"/>
        <v>10</v>
      </c>
      <c r="I72">
        <f t="shared" si="5"/>
        <v>2020</v>
      </c>
    </row>
    <row r="73" spans="1:9" ht="15.6" x14ac:dyDescent="0.3">
      <c r="A73" s="10">
        <v>44115</v>
      </c>
      <c r="B73" s="4" t="s">
        <v>7</v>
      </c>
      <c r="C73" s="4" t="s">
        <v>8</v>
      </c>
      <c r="D73" s="4" t="s">
        <v>14</v>
      </c>
      <c r="E73" s="4">
        <v>2550</v>
      </c>
      <c r="F73" s="4">
        <v>20</v>
      </c>
      <c r="G73" s="5">
        <f t="shared" si="3"/>
        <v>51000</v>
      </c>
      <c r="H73">
        <f t="shared" si="4"/>
        <v>10</v>
      </c>
      <c r="I73">
        <f t="shared" si="5"/>
        <v>2020</v>
      </c>
    </row>
    <row r="74" spans="1:9" ht="15.6" x14ac:dyDescent="0.3">
      <c r="A74" s="9">
        <v>44119</v>
      </c>
      <c r="B74" s="2" t="s">
        <v>10</v>
      </c>
      <c r="C74" s="2" t="s">
        <v>16</v>
      </c>
      <c r="D74" s="2" t="s">
        <v>14</v>
      </c>
      <c r="E74" s="2">
        <v>1450</v>
      </c>
      <c r="F74" s="2">
        <v>47</v>
      </c>
      <c r="G74" s="3">
        <f t="shared" si="3"/>
        <v>68150</v>
      </c>
      <c r="H74">
        <f t="shared" si="4"/>
        <v>10</v>
      </c>
      <c r="I74">
        <f t="shared" si="5"/>
        <v>2020</v>
      </c>
    </row>
    <row r="75" spans="1:9" ht="15.6" x14ac:dyDescent="0.3">
      <c r="A75" s="10">
        <v>44123</v>
      </c>
      <c r="B75" s="4" t="s">
        <v>23</v>
      </c>
      <c r="C75" s="4" t="s">
        <v>22</v>
      </c>
      <c r="D75" s="4" t="s">
        <v>18</v>
      </c>
      <c r="E75" s="4">
        <v>2900</v>
      </c>
      <c r="F75" s="4">
        <v>6</v>
      </c>
      <c r="G75" s="5">
        <f t="shared" si="3"/>
        <v>17400</v>
      </c>
      <c r="H75">
        <f t="shared" si="4"/>
        <v>10</v>
      </c>
      <c r="I75">
        <f t="shared" si="5"/>
        <v>2020</v>
      </c>
    </row>
    <row r="76" spans="1:9" ht="15.6" x14ac:dyDescent="0.3">
      <c r="A76" s="9">
        <v>44127</v>
      </c>
      <c r="B76" s="2" t="s">
        <v>15</v>
      </c>
      <c r="C76" s="2" t="s">
        <v>16</v>
      </c>
      <c r="D76" s="2" t="s">
        <v>21</v>
      </c>
      <c r="E76" s="2">
        <v>65200</v>
      </c>
      <c r="F76" s="2">
        <v>6</v>
      </c>
      <c r="G76" s="3">
        <f t="shared" si="3"/>
        <v>391200</v>
      </c>
      <c r="H76">
        <f t="shared" si="4"/>
        <v>10</v>
      </c>
      <c r="I76">
        <f t="shared" si="5"/>
        <v>2020</v>
      </c>
    </row>
    <row r="77" spans="1:9" ht="15.6" x14ac:dyDescent="0.3">
      <c r="A77" s="10">
        <v>44131</v>
      </c>
      <c r="B77" s="4" t="s">
        <v>10</v>
      </c>
      <c r="C77" s="4" t="s">
        <v>20</v>
      </c>
      <c r="D77" s="4" t="s">
        <v>21</v>
      </c>
      <c r="E77" s="4">
        <v>52000</v>
      </c>
      <c r="F77" s="4">
        <v>41</v>
      </c>
      <c r="G77" s="5">
        <f t="shared" si="3"/>
        <v>2132000</v>
      </c>
      <c r="H77">
        <f t="shared" si="4"/>
        <v>10</v>
      </c>
      <c r="I77">
        <f t="shared" si="5"/>
        <v>2020</v>
      </c>
    </row>
    <row r="78" spans="1:9" ht="15.6" x14ac:dyDescent="0.3">
      <c r="A78" s="9">
        <v>44135</v>
      </c>
      <c r="B78" s="2" t="s">
        <v>12</v>
      </c>
      <c r="C78" s="2" t="s">
        <v>16</v>
      </c>
      <c r="D78" s="2" t="s">
        <v>11</v>
      </c>
      <c r="E78" s="2">
        <v>59000</v>
      </c>
      <c r="F78" s="2">
        <v>29</v>
      </c>
      <c r="G78" s="3">
        <f t="shared" si="3"/>
        <v>1711000</v>
      </c>
      <c r="H78">
        <f t="shared" si="4"/>
        <v>10</v>
      </c>
      <c r="I78">
        <f t="shared" si="5"/>
        <v>2020</v>
      </c>
    </row>
    <row r="79" spans="1:9" ht="15.6" x14ac:dyDescent="0.3">
      <c r="A79" s="10">
        <v>44139</v>
      </c>
      <c r="B79" s="4" t="s">
        <v>19</v>
      </c>
      <c r="C79" s="4" t="s">
        <v>13</v>
      </c>
      <c r="D79" s="4" t="s">
        <v>21</v>
      </c>
      <c r="E79" s="4">
        <v>7999</v>
      </c>
      <c r="F79" s="4">
        <v>31</v>
      </c>
      <c r="G79" s="5">
        <f t="shared" si="3"/>
        <v>247969</v>
      </c>
      <c r="H79">
        <f t="shared" si="4"/>
        <v>11</v>
      </c>
      <c r="I79">
        <f t="shared" si="5"/>
        <v>2020</v>
      </c>
    </row>
    <row r="80" spans="1:9" ht="15.6" x14ac:dyDescent="0.3">
      <c r="A80" s="9">
        <v>44143</v>
      </c>
      <c r="B80" s="2" t="s">
        <v>10</v>
      </c>
      <c r="C80" s="2" t="s">
        <v>17</v>
      </c>
      <c r="D80" s="2" t="s">
        <v>11</v>
      </c>
      <c r="E80" s="2">
        <v>45000</v>
      </c>
      <c r="F80" s="2">
        <v>34</v>
      </c>
      <c r="G80" s="3">
        <f t="shared" si="3"/>
        <v>1530000</v>
      </c>
      <c r="H80">
        <f t="shared" si="4"/>
        <v>11</v>
      </c>
      <c r="I80">
        <f t="shared" si="5"/>
        <v>2020</v>
      </c>
    </row>
    <row r="81" spans="1:9" ht="15.6" x14ac:dyDescent="0.3">
      <c r="A81" s="10">
        <v>44147</v>
      </c>
      <c r="B81" s="4" t="s">
        <v>23</v>
      </c>
      <c r="C81" s="4" t="s">
        <v>22</v>
      </c>
      <c r="D81" s="4" t="s">
        <v>9</v>
      </c>
      <c r="E81" s="4">
        <v>990</v>
      </c>
      <c r="F81" s="4">
        <v>43</v>
      </c>
      <c r="G81" s="5">
        <f t="shared" si="3"/>
        <v>42570</v>
      </c>
      <c r="H81">
        <f t="shared" si="4"/>
        <v>11</v>
      </c>
      <c r="I81">
        <f t="shared" si="5"/>
        <v>2020</v>
      </c>
    </row>
    <row r="82" spans="1:9" ht="15.6" x14ac:dyDescent="0.3">
      <c r="A82" s="9">
        <v>44151</v>
      </c>
      <c r="B82" s="2" t="s">
        <v>19</v>
      </c>
      <c r="C82" s="2" t="s">
        <v>20</v>
      </c>
      <c r="D82" s="2" t="s">
        <v>9</v>
      </c>
      <c r="E82" s="2">
        <v>11999</v>
      </c>
      <c r="F82" s="2">
        <v>37</v>
      </c>
      <c r="G82" s="3">
        <f t="shared" si="3"/>
        <v>443963</v>
      </c>
      <c r="H82">
        <f t="shared" si="4"/>
        <v>11</v>
      </c>
      <c r="I82">
        <f t="shared" si="5"/>
        <v>2020</v>
      </c>
    </row>
    <row r="83" spans="1:9" ht="15.6" x14ac:dyDescent="0.3">
      <c r="A83" s="10">
        <v>44155</v>
      </c>
      <c r="B83" s="4" t="s">
        <v>19</v>
      </c>
      <c r="C83" s="4" t="s">
        <v>13</v>
      </c>
      <c r="D83" s="4" t="s">
        <v>9</v>
      </c>
      <c r="E83" s="4">
        <v>960</v>
      </c>
      <c r="F83" s="4">
        <v>7</v>
      </c>
      <c r="G83" s="5">
        <f t="shared" si="3"/>
        <v>6720</v>
      </c>
      <c r="H83">
        <f t="shared" si="4"/>
        <v>11</v>
      </c>
      <c r="I83">
        <f t="shared" si="5"/>
        <v>2020</v>
      </c>
    </row>
    <row r="84" spans="1:9" ht="15.6" x14ac:dyDescent="0.3">
      <c r="A84" s="9">
        <v>44159</v>
      </c>
      <c r="B84" s="2" t="s">
        <v>10</v>
      </c>
      <c r="C84" s="2" t="s">
        <v>8</v>
      </c>
      <c r="D84" s="2" t="s">
        <v>14</v>
      </c>
      <c r="E84" s="2">
        <v>1450</v>
      </c>
      <c r="F84" s="2">
        <v>19</v>
      </c>
      <c r="G84" s="3">
        <f t="shared" si="3"/>
        <v>27550</v>
      </c>
      <c r="H84">
        <f t="shared" si="4"/>
        <v>11</v>
      </c>
      <c r="I84">
        <f t="shared" si="5"/>
        <v>2020</v>
      </c>
    </row>
    <row r="85" spans="1:9" ht="15.6" x14ac:dyDescent="0.3">
      <c r="A85" s="10">
        <v>44163</v>
      </c>
      <c r="B85" s="4" t="s">
        <v>12</v>
      </c>
      <c r="C85" s="4" t="s">
        <v>16</v>
      </c>
      <c r="D85" s="4" t="s">
        <v>11</v>
      </c>
      <c r="E85" s="4">
        <v>45000</v>
      </c>
      <c r="F85" s="4">
        <v>47</v>
      </c>
      <c r="G85" s="5">
        <f t="shared" si="3"/>
        <v>2115000</v>
      </c>
      <c r="H85">
        <f t="shared" si="4"/>
        <v>11</v>
      </c>
      <c r="I85">
        <f t="shared" si="5"/>
        <v>2020</v>
      </c>
    </row>
    <row r="86" spans="1:9" ht="15.6" x14ac:dyDescent="0.3">
      <c r="A86" s="9">
        <v>44167</v>
      </c>
      <c r="B86" s="2" t="s">
        <v>10</v>
      </c>
      <c r="C86" s="2" t="s">
        <v>22</v>
      </c>
      <c r="D86" s="2" t="s">
        <v>11</v>
      </c>
      <c r="E86" s="2">
        <v>1499</v>
      </c>
      <c r="F86" s="2">
        <v>37</v>
      </c>
      <c r="G86" s="3">
        <f t="shared" si="3"/>
        <v>55463</v>
      </c>
      <c r="H86">
        <f t="shared" si="4"/>
        <v>12</v>
      </c>
      <c r="I86">
        <f t="shared" si="5"/>
        <v>2020</v>
      </c>
    </row>
    <row r="87" spans="1:9" ht="15.6" x14ac:dyDescent="0.3">
      <c r="A87" s="10">
        <v>44171</v>
      </c>
      <c r="B87" s="4" t="s">
        <v>19</v>
      </c>
      <c r="C87" s="4" t="s">
        <v>20</v>
      </c>
      <c r="D87" s="4" t="s">
        <v>14</v>
      </c>
      <c r="E87" s="4">
        <v>79999</v>
      </c>
      <c r="F87" s="4">
        <v>4</v>
      </c>
      <c r="G87" s="5">
        <f t="shared" si="3"/>
        <v>319996</v>
      </c>
      <c r="H87">
        <f t="shared" si="4"/>
        <v>12</v>
      </c>
      <c r="I87">
        <f t="shared" si="5"/>
        <v>2020</v>
      </c>
    </row>
    <row r="88" spans="1:9" ht="15.6" x14ac:dyDescent="0.3">
      <c r="A88" s="9">
        <v>44175</v>
      </c>
      <c r="B88" s="2" t="s">
        <v>15</v>
      </c>
      <c r="C88" s="2" t="s">
        <v>16</v>
      </c>
      <c r="D88" s="2" t="s">
        <v>21</v>
      </c>
      <c r="E88" s="2">
        <v>999</v>
      </c>
      <c r="F88" s="2">
        <v>45</v>
      </c>
      <c r="G88" s="3">
        <f t="shared" si="3"/>
        <v>44955</v>
      </c>
      <c r="H88">
        <f t="shared" si="4"/>
        <v>12</v>
      </c>
      <c r="I88">
        <f t="shared" si="5"/>
        <v>2020</v>
      </c>
    </row>
    <row r="89" spans="1:9" ht="15.6" x14ac:dyDescent="0.3">
      <c r="A89" s="10">
        <v>44179</v>
      </c>
      <c r="B89" s="4" t="s">
        <v>10</v>
      </c>
      <c r="C89" s="4" t="s">
        <v>20</v>
      </c>
      <c r="D89" s="4" t="s">
        <v>9</v>
      </c>
      <c r="E89" s="4">
        <v>52000</v>
      </c>
      <c r="F89" s="4">
        <v>15</v>
      </c>
      <c r="G89" s="5">
        <f t="shared" si="3"/>
        <v>780000</v>
      </c>
      <c r="H89">
        <f t="shared" si="4"/>
        <v>12</v>
      </c>
      <c r="I89">
        <f t="shared" si="5"/>
        <v>2020</v>
      </c>
    </row>
    <row r="90" spans="1:9" ht="15.6" x14ac:dyDescent="0.3">
      <c r="A90" s="9">
        <v>44183</v>
      </c>
      <c r="B90" s="2" t="s">
        <v>12</v>
      </c>
      <c r="C90" s="2" t="s">
        <v>16</v>
      </c>
      <c r="D90" s="2" t="s">
        <v>18</v>
      </c>
      <c r="E90" s="2">
        <v>52000</v>
      </c>
      <c r="F90" s="2">
        <v>39</v>
      </c>
      <c r="G90" s="3">
        <f t="shared" si="3"/>
        <v>2028000</v>
      </c>
      <c r="H90">
        <f t="shared" si="4"/>
        <v>12</v>
      </c>
      <c r="I90">
        <f t="shared" si="5"/>
        <v>2020</v>
      </c>
    </row>
    <row r="91" spans="1:9" ht="15.6" x14ac:dyDescent="0.3">
      <c r="A91" s="10">
        <v>44187</v>
      </c>
      <c r="B91" s="4" t="s">
        <v>19</v>
      </c>
      <c r="C91" s="4" t="s">
        <v>13</v>
      </c>
      <c r="D91" s="4" t="s">
        <v>14</v>
      </c>
      <c r="E91" s="4">
        <v>960</v>
      </c>
      <c r="F91" s="4">
        <v>33</v>
      </c>
      <c r="G91" s="5">
        <f t="shared" si="3"/>
        <v>31680</v>
      </c>
      <c r="H91">
        <f t="shared" si="4"/>
        <v>12</v>
      </c>
      <c r="I91">
        <f t="shared" si="5"/>
        <v>2020</v>
      </c>
    </row>
    <row r="92" spans="1:9" ht="15.6" x14ac:dyDescent="0.3">
      <c r="A92" s="9">
        <v>44191</v>
      </c>
      <c r="B92" s="2" t="s">
        <v>19</v>
      </c>
      <c r="C92" s="2" t="s">
        <v>16</v>
      </c>
      <c r="D92" s="2" t="s">
        <v>18</v>
      </c>
      <c r="E92" s="2">
        <v>19500</v>
      </c>
      <c r="F92" s="2">
        <v>45</v>
      </c>
      <c r="G92" s="3">
        <f t="shared" si="3"/>
        <v>877500</v>
      </c>
      <c r="H92">
        <f t="shared" si="4"/>
        <v>12</v>
      </c>
      <c r="I92">
        <f t="shared" si="5"/>
        <v>2020</v>
      </c>
    </row>
    <row r="93" spans="1:9" ht="15.6" x14ac:dyDescent="0.3">
      <c r="A93" s="10">
        <v>44195</v>
      </c>
      <c r="B93" s="4" t="s">
        <v>19</v>
      </c>
      <c r="C93" s="4" t="s">
        <v>20</v>
      </c>
      <c r="D93" s="4" t="s">
        <v>18</v>
      </c>
      <c r="E93" s="4">
        <v>2999</v>
      </c>
      <c r="F93" s="4">
        <v>33</v>
      </c>
      <c r="G93" s="5">
        <f t="shared" si="3"/>
        <v>98967</v>
      </c>
      <c r="H93">
        <f t="shared" si="4"/>
        <v>12</v>
      </c>
      <c r="I93">
        <f t="shared" si="5"/>
        <v>2020</v>
      </c>
    </row>
    <row r="94" spans="1:9" ht="15.6" x14ac:dyDescent="0.3">
      <c r="A94" s="9">
        <v>44199</v>
      </c>
      <c r="B94" s="2" t="s">
        <v>10</v>
      </c>
      <c r="C94" s="2" t="s">
        <v>13</v>
      </c>
      <c r="D94" s="2" t="s">
        <v>21</v>
      </c>
      <c r="E94" s="2">
        <v>1250</v>
      </c>
      <c r="F94" s="2">
        <v>14</v>
      </c>
      <c r="G94" s="3">
        <f t="shared" si="3"/>
        <v>17500</v>
      </c>
      <c r="H94">
        <f t="shared" si="4"/>
        <v>1</v>
      </c>
      <c r="I94">
        <f t="shared" si="5"/>
        <v>2021</v>
      </c>
    </row>
    <row r="95" spans="1:9" ht="15.6" x14ac:dyDescent="0.3">
      <c r="A95" s="10">
        <v>44203</v>
      </c>
      <c r="B95" s="4" t="s">
        <v>10</v>
      </c>
      <c r="C95" s="4" t="s">
        <v>17</v>
      </c>
      <c r="D95" s="4" t="s">
        <v>9</v>
      </c>
      <c r="E95" s="4">
        <v>120</v>
      </c>
      <c r="F95" s="4">
        <v>41</v>
      </c>
      <c r="G95" s="5">
        <f t="shared" si="3"/>
        <v>4920</v>
      </c>
      <c r="H95">
        <f t="shared" si="4"/>
        <v>1</v>
      </c>
      <c r="I95">
        <f t="shared" si="5"/>
        <v>2021</v>
      </c>
    </row>
    <row r="96" spans="1:9" ht="15.6" x14ac:dyDescent="0.3">
      <c r="A96" s="9">
        <v>44207</v>
      </c>
      <c r="B96" s="2" t="s">
        <v>12</v>
      </c>
      <c r="C96" s="2" t="s">
        <v>8</v>
      </c>
      <c r="D96" s="2" t="s">
        <v>18</v>
      </c>
      <c r="E96" s="2">
        <v>1450</v>
      </c>
      <c r="F96" s="2">
        <v>22</v>
      </c>
      <c r="G96" s="3">
        <f t="shared" si="3"/>
        <v>31900</v>
      </c>
      <c r="H96">
        <f t="shared" si="4"/>
        <v>1</v>
      </c>
      <c r="I96">
        <f t="shared" si="5"/>
        <v>2021</v>
      </c>
    </row>
    <row r="97" spans="1:9" ht="15.6" x14ac:dyDescent="0.3">
      <c r="A97" s="10">
        <v>44211</v>
      </c>
      <c r="B97" s="4" t="s">
        <v>19</v>
      </c>
      <c r="C97" s="4" t="s">
        <v>20</v>
      </c>
      <c r="D97" s="4" t="s">
        <v>9</v>
      </c>
      <c r="E97" s="4">
        <v>89999</v>
      </c>
      <c r="F97" s="4">
        <v>15</v>
      </c>
      <c r="G97" s="5">
        <f t="shared" si="3"/>
        <v>1349985</v>
      </c>
      <c r="H97">
        <f t="shared" si="4"/>
        <v>1</v>
      </c>
      <c r="I97">
        <f t="shared" si="5"/>
        <v>2021</v>
      </c>
    </row>
    <row r="98" spans="1:9" ht="15.6" x14ac:dyDescent="0.3">
      <c r="A98" s="9">
        <v>44215</v>
      </c>
      <c r="B98" s="2" t="s">
        <v>23</v>
      </c>
      <c r="C98" s="2" t="s">
        <v>16</v>
      </c>
      <c r="D98" s="2" t="s">
        <v>14</v>
      </c>
      <c r="E98" s="2">
        <v>1999</v>
      </c>
      <c r="F98" s="2">
        <v>48</v>
      </c>
      <c r="G98" s="3">
        <f t="shared" si="3"/>
        <v>95952</v>
      </c>
      <c r="H98">
        <f t="shared" si="4"/>
        <v>1</v>
      </c>
      <c r="I98">
        <f t="shared" si="5"/>
        <v>2021</v>
      </c>
    </row>
    <row r="99" spans="1:9" ht="15.6" x14ac:dyDescent="0.3">
      <c r="A99" s="10">
        <v>44219</v>
      </c>
      <c r="B99" s="4" t="s">
        <v>23</v>
      </c>
      <c r="C99" s="4" t="s">
        <v>22</v>
      </c>
      <c r="D99" s="4" t="s">
        <v>18</v>
      </c>
      <c r="E99" s="4">
        <v>2900</v>
      </c>
      <c r="F99" s="4">
        <v>49</v>
      </c>
      <c r="G99" s="5">
        <f t="shared" si="3"/>
        <v>142100</v>
      </c>
      <c r="H99">
        <f t="shared" si="4"/>
        <v>1</v>
      </c>
      <c r="I99">
        <f t="shared" si="5"/>
        <v>2021</v>
      </c>
    </row>
    <row r="100" spans="1:9" ht="15.6" x14ac:dyDescent="0.3">
      <c r="A100" s="9">
        <v>44223</v>
      </c>
      <c r="B100" s="2" t="s">
        <v>19</v>
      </c>
      <c r="C100" s="2" t="s">
        <v>20</v>
      </c>
      <c r="D100" s="2" t="s">
        <v>21</v>
      </c>
      <c r="E100" s="2">
        <v>700</v>
      </c>
      <c r="F100" s="2">
        <v>50</v>
      </c>
      <c r="G100" s="3">
        <f t="shared" si="3"/>
        <v>35000</v>
      </c>
      <c r="H100">
        <f t="shared" si="4"/>
        <v>1</v>
      </c>
      <c r="I100">
        <f t="shared" si="5"/>
        <v>2021</v>
      </c>
    </row>
    <row r="101" spans="1:9" ht="15.6" x14ac:dyDescent="0.3">
      <c r="A101" s="10">
        <v>44227</v>
      </c>
      <c r="B101" s="4" t="s">
        <v>15</v>
      </c>
      <c r="C101" s="4" t="s">
        <v>17</v>
      </c>
      <c r="D101" s="4" t="s">
        <v>18</v>
      </c>
      <c r="E101" s="4">
        <v>200</v>
      </c>
      <c r="F101" s="4">
        <v>41</v>
      </c>
      <c r="G101" s="5">
        <f t="shared" si="3"/>
        <v>8200</v>
      </c>
      <c r="H101">
        <f t="shared" si="4"/>
        <v>1</v>
      </c>
      <c r="I101">
        <f t="shared" si="5"/>
        <v>2021</v>
      </c>
    </row>
    <row r="102" spans="1:9" ht="15.6" x14ac:dyDescent="0.3">
      <c r="A102" s="9">
        <v>44231</v>
      </c>
      <c r="B102" s="2" t="s">
        <v>12</v>
      </c>
      <c r="C102" s="2" t="s">
        <v>16</v>
      </c>
      <c r="D102" s="2" t="s">
        <v>11</v>
      </c>
      <c r="E102" s="2">
        <v>49000</v>
      </c>
      <c r="F102" s="2">
        <v>29</v>
      </c>
      <c r="G102" s="3">
        <f t="shared" si="3"/>
        <v>1421000</v>
      </c>
      <c r="H102">
        <f t="shared" si="4"/>
        <v>2</v>
      </c>
      <c r="I102">
        <f t="shared" si="5"/>
        <v>2021</v>
      </c>
    </row>
    <row r="103" spans="1:9" ht="15.6" x14ac:dyDescent="0.3">
      <c r="A103" s="10">
        <v>44235</v>
      </c>
      <c r="B103" s="4" t="s">
        <v>7</v>
      </c>
      <c r="C103" s="4" t="s">
        <v>8</v>
      </c>
      <c r="D103" s="4" t="s">
        <v>21</v>
      </c>
      <c r="E103" s="4">
        <v>5599</v>
      </c>
      <c r="F103" s="4">
        <v>36</v>
      </c>
      <c r="G103" s="5">
        <f t="shared" si="3"/>
        <v>201564</v>
      </c>
      <c r="H103">
        <f t="shared" si="4"/>
        <v>2</v>
      </c>
      <c r="I103">
        <f t="shared" si="5"/>
        <v>2021</v>
      </c>
    </row>
    <row r="104" spans="1:9" ht="15.6" x14ac:dyDescent="0.3">
      <c r="A104" s="9">
        <v>44239</v>
      </c>
      <c r="B104" s="2" t="s">
        <v>15</v>
      </c>
      <c r="C104" s="2" t="s">
        <v>17</v>
      </c>
      <c r="D104" s="2" t="s">
        <v>18</v>
      </c>
      <c r="E104" s="2">
        <v>13500</v>
      </c>
      <c r="F104" s="2">
        <v>39</v>
      </c>
      <c r="G104" s="3">
        <f t="shared" si="3"/>
        <v>526500</v>
      </c>
      <c r="H104">
        <f t="shared" si="4"/>
        <v>2</v>
      </c>
      <c r="I104">
        <f t="shared" si="5"/>
        <v>2021</v>
      </c>
    </row>
    <row r="105" spans="1:9" ht="15.6" x14ac:dyDescent="0.3">
      <c r="A105" s="10">
        <v>44243</v>
      </c>
      <c r="B105" s="4" t="s">
        <v>12</v>
      </c>
      <c r="C105" s="4" t="s">
        <v>20</v>
      </c>
      <c r="D105" s="4" t="s">
        <v>18</v>
      </c>
      <c r="E105" s="4">
        <v>79999</v>
      </c>
      <c r="F105" s="4">
        <v>9</v>
      </c>
      <c r="G105" s="5">
        <f t="shared" si="3"/>
        <v>719991</v>
      </c>
      <c r="H105">
        <f t="shared" si="4"/>
        <v>2</v>
      </c>
      <c r="I105">
        <f t="shared" si="5"/>
        <v>2021</v>
      </c>
    </row>
    <row r="106" spans="1:9" ht="15.6" x14ac:dyDescent="0.3">
      <c r="A106" s="9">
        <v>44247</v>
      </c>
      <c r="B106" s="2" t="s">
        <v>19</v>
      </c>
      <c r="C106" s="2" t="s">
        <v>16</v>
      </c>
      <c r="D106" s="2" t="s">
        <v>14</v>
      </c>
      <c r="E106" s="2">
        <v>75200</v>
      </c>
      <c r="F106" s="2">
        <v>38</v>
      </c>
      <c r="G106" s="3">
        <f t="shared" si="3"/>
        <v>2857600</v>
      </c>
      <c r="H106">
        <f t="shared" si="4"/>
        <v>2</v>
      </c>
      <c r="I106">
        <f t="shared" si="5"/>
        <v>2021</v>
      </c>
    </row>
    <row r="107" spans="1:9" ht="15.6" x14ac:dyDescent="0.3">
      <c r="A107" s="10">
        <v>44251</v>
      </c>
      <c r="B107" s="4" t="s">
        <v>19</v>
      </c>
      <c r="C107" s="4" t="s">
        <v>13</v>
      </c>
      <c r="D107" s="4" t="s">
        <v>9</v>
      </c>
      <c r="E107" s="4">
        <v>550</v>
      </c>
      <c r="F107" s="4">
        <v>25</v>
      </c>
      <c r="G107" s="5">
        <f t="shared" si="3"/>
        <v>13750</v>
      </c>
      <c r="H107">
        <f t="shared" si="4"/>
        <v>2</v>
      </c>
      <c r="I107">
        <f t="shared" si="5"/>
        <v>2021</v>
      </c>
    </row>
    <row r="108" spans="1:9" ht="15.6" x14ac:dyDescent="0.3">
      <c r="A108" s="9">
        <v>44255</v>
      </c>
      <c r="B108" s="2" t="s">
        <v>7</v>
      </c>
      <c r="C108" s="2" t="s">
        <v>8</v>
      </c>
      <c r="D108" s="2" t="s">
        <v>9</v>
      </c>
      <c r="E108" s="2">
        <v>499</v>
      </c>
      <c r="F108" s="2">
        <v>50</v>
      </c>
      <c r="G108" s="3">
        <f t="shared" si="3"/>
        <v>24950</v>
      </c>
      <c r="H108">
        <f t="shared" si="4"/>
        <v>2</v>
      </c>
      <c r="I108">
        <f t="shared" si="5"/>
        <v>2021</v>
      </c>
    </row>
    <row r="109" spans="1:9" ht="15.6" x14ac:dyDescent="0.3">
      <c r="A109" s="10">
        <v>44259</v>
      </c>
      <c r="B109" s="4" t="s">
        <v>7</v>
      </c>
      <c r="C109" s="4" t="s">
        <v>8</v>
      </c>
      <c r="D109" s="4" t="s">
        <v>11</v>
      </c>
      <c r="E109" s="4">
        <v>5599</v>
      </c>
      <c r="F109" s="4">
        <v>33</v>
      </c>
      <c r="G109" s="5">
        <f t="shared" si="3"/>
        <v>184767</v>
      </c>
      <c r="H109">
        <f t="shared" si="4"/>
        <v>3</v>
      </c>
      <c r="I109">
        <f t="shared" si="5"/>
        <v>2021</v>
      </c>
    </row>
    <row r="110" spans="1:9" ht="15.6" x14ac:dyDescent="0.3">
      <c r="A110" s="9">
        <v>44263</v>
      </c>
      <c r="B110" s="2" t="s">
        <v>12</v>
      </c>
      <c r="C110" s="2" t="s">
        <v>13</v>
      </c>
      <c r="D110" s="2" t="s">
        <v>14</v>
      </c>
      <c r="E110" s="2">
        <v>1450</v>
      </c>
      <c r="F110" s="2">
        <v>44</v>
      </c>
      <c r="G110" s="3">
        <f t="shared" si="3"/>
        <v>63800</v>
      </c>
      <c r="H110">
        <f t="shared" si="4"/>
        <v>3</v>
      </c>
      <c r="I110">
        <f t="shared" si="5"/>
        <v>2021</v>
      </c>
    </row>
    <row r="111" spans="1:9" ht="15.6" x14ac:dyDescent="0.3">
      <c r="A111" s="10">
        <v>44267</v>
      </c>
      <c r="B111" s="4" t="s">
        <v>15</v>
      </c>
      <c r="C111" s="4" t="s">
        <v>17</v>
      </c>
      <c r="D111" s="4" t="s">
        <v>9</v>
      </c>
      <c r="E111" s="4">
        <v>999</v>
      </c>
      <c r="F111" s="4">
        <v>31</v>
      </c>
      <c r="G111" s="5">
        <f t="shared" si="3"/>
        <v>30969</v>
      </c>
      <c r="H111">
        <f t="shared" si="4"/>
        <v>3</v>
      </c>
      <c r="I111">
        <f t="shared" si="5"/>
        <v>2021</v>
      </c>
    </row>
    <row r="112" spans="1:9" ht="15.6" x14ac:dyDescent="0.3">
      <c r="A112" s="9">
        <v>44271</v>
      </c>
      <c r="B112" s="2" t="s">
        <v>15</v>
      </c>
      <c r="C112" s="2" t="s">
        <v>17</v>
      </c>
      <c r="D112" s="2" t="s">
        <v>18</v>
      </c>
      <c r="E112" s="2">
        <v>100</v>
      </c>
      <c r="F112" s="2">
        <v>11</v>
      </c>
      <c r="G112" s="3">
        <f t="shared" si="3"/>
        <v>1100</v>
      </c>
      <c r="H112">
        <f t="shared" si="4"/>
        <v>3</v>
      </c>
      <c r="I112">
        <f t="shared" si="5"/>
        <v>2021</v>
      </c>
    </row>
    <row r="113" spans="1:9" ht="15.6" x14ac:dyDescent="0.3">
      <c r="A113" s="10">
        <v>44275</v>
      </c>
      <c r="B113" s="4" t="s">
        <v>12</v>
      </c>
      <c r="C113" s="4" t="s">
        <v>8</v>
      </c>
      <c r="D113" s="4" t="s">
        <v>18</v>
      </c>
      <c r="E113" s="4">
        <v>2550</v>
      </c>
      <c r="F113" s="4">
        <v>48</v>
      </c>
      <c r="G113" s="5">
        <f t="shared" si="3"/>
        <v>122400</v>
      </c>
      <c r="H113">
        <f t="shared" si="4"/>
        <v>3</v>
      </c>
      <c r="I113">
        <f t="shared" si="5"/>
        <v>2021</v>
      </c>
    </row>
    <row r="114" spans="1:9" ht="15.6" x14ac:dyDescent="0.3">
      <c r="A114" s="9">
        <v>44279</v>
      </c>
      <c r="B114" s="2" t="s">
        <v>19</v>
      </c>
      <c r="C114" s="2" t="s">
        <v>20</v>
      </c>
      <c r="D114" s="2" t="s">
        <v>18</v>
      </c>
      <c r="E114" s="2">
        <v>33000</v>
      </c>
      <c r="F114" s="2">
        <v>26</v>
      </c>
      <c r="G114" s="3">
        <f t="shared" si="3"/>
        <v>858000</v>
      </c>
      <c r="H114">
        <f t="shared" si="4"/>
        <v>3</v>
      </c>
      <c r="I114">
        <f t="shared" si="5"/>
        <v>2021</v>
      </c>
    </row>
    <row r="115" spans="1:9" ht="15.6" x14ac:dyDescent="0.3">
      <c r="A115" s="10">
        <v>44283</v>
      </c>
      <c r="B115" s="4" t="s">
        <v>10</v>
      </c>
      <c r="C115" s="4" t="s">
        <v>8</v>
      </c>
      <c r="D115" s="4" t="s">
        <v>14</v>
      </c>
      <c r="E115" s="4">
        <v>800</v>
      </c>
      <c r="F115" s="4">
        <v>39</v>
      </c>
      <c r="G115" s="5">
        <f t="shared" si="3"/>
        <v>31200</v>
      </c>
      <c r="H115">
        <f t="shared" si="4"/>
        <v>3</v>
      </c>
      <c r="I115">
        <f t="shared" si="5"/>
        <v>2021</v>
      </c>
    </row>
    <row r="116" spans="1:9" ht="15.6" x14ac:dyDescent="0.3">
      <c r="A116" s="9">
        <v>44287</v>
      </c>
      <c r="B116" s="2" t="s">
        <v>23</v>
      </c>
      <c r="C116" s="2" t="s">
        <v>22</v>
      </c>
      <c r="D116" s="2" t="s">
        <v>14</v>
      </c>
      <c r="E116" s="2">
        <v>990</v>
      </c>
      <c r="F116" s="2">
        <v>9</v>
      </c>
      <c r="G116" s="3">
        <f t="shared" si="3"/>
        <v>8910</v>
      </c>
      <c r="H116">
        <f t="shared" si="4"/>
        <v>4</v>
      </c>
      <c r="I116">
        <f t="shared" si="5"/>
        <v>2021</v>
      </c>
    </row>
    <row r="117" spans="1:9" ht="15.6" x14ac:dyDescent="0.3">
      <c r="A117" s="10">
        <v>44291</v>
      </c>
      <c r="B117" s="4" t="s">
        <v>7</v>
      </c>
      <c r="C117" s="4" t="s">
        <v>8</v>
      </c>
      <c r="D117" s="4" t="s">
        <v>9</v>
      </c>
      <c r="E117" s="4">
        <v>5599</v>
      </c>
      <c r="F117" s="4">
        <v>41</v>
      </c>
      <c r="G117" s="5">
        <f t="shared" si="3"/>
        <v>229559</v>
      </c>
      <c r="H117">
        <f t="shared" si="4"/>
        <v>4</v>
      </c>
      <c r="I117">
        <f t="shared" si="5"/>
        <v>2021</v>
      </c>
    </row>
    <row r="118" spans="1:9" ht="15.6" x14ac:dyDescent="0.3">
      <c r="A118" s="9">
        <v>44295</v>
      </c>
      <c r="B118" s="2" t="s">
        <v>19</v>
      </c>
      <c r="C118" s="2" t="s">
        <v>20</v>
      </c>
      <c r="D118" s="2" t="s">
        <v>9</v>
      </c>
      <c r="E118" s="2">
        <v>499</v>
      </c>
      <c r="F118" s="2">
        <v>39</v>
      </c>
      <c r="G118" s="3">
        <f t="shared" si="3"/>
        <v>19461</v>
      </c>
      <c r="H118">
        <f t="shared" si="4"/>
        <v>4</v>
      </c>
      <c r="I118">
        <f t="shared" si="5"/>
        <v>2021</v>
      </c>
    </row>
    <row r="119" spans="1:9" ht="15.6" x14ac:dyDescent="0.3">
      <c r="A119" s="10">
        <v>44299</v>
      </c>
      <c r="B119" s="4" t="s">
        <v>23</v>
      </c>
      <c r="C119" s="4" t="s">
        <v>22</v>
      </c>
      <c r="D119" s="4" t="s">
        <v>9</v>
      </c>
      <c r="E119" s="4">
        <v>1999</v>
      </c>
      <c r="F119" s="4">
        <v>4</v>
      </c>
      <c r="G119" s="5">
        <f t="shared" si="3"/>
        <v>7996</v>
      </c>
      <c r="H119">
        <f t="shared" si="4"/>
        <v>4</v>
      </c>
      <c r="I119">
        <f t="shared" si="5"/>
        <v>2021</v>
      </c>
    </row>
    <row r="120" spans="1:9" ht="15.6" x14ac:dyDescent="0.3">
      <c r="A120" s="9">
        <v>44303</v>
      </c>
      <c r="B120" s="2" t="s">
        <v>12</v>
      </c>
      <c r="C120" s="2" t="s">
        <v>17</v>
      </c>
      <c r="D120" s="2" t="s">
        <v>9</v>
      </c>
      <c r="E120" s="2">
        <v>200</v>
      </c>
      <c r="F120" s="2">
        <v>8</v>
      </c>
      <c r="G120" s="3">
        <f t="shared" si="3"/>
        <v>1600</v>
      </c>
      <c r="H120">
        <f t="shared" si="4"/>
        <v>4</v>
      </c>
      <c r="I120">
        <f t="shared" si="5"/>
        <v>2021</v>
      </c>
    </row>
    <row r="121" spans="1:9" ht="15.6" x14ac:dyDescent="0.3">
      <c r="A121" s="10">
        <v>44307</v>
      </c>
      <c r="B121" s="4" t="s">
        <v>23</v>
      </c>
      <c r="C121" s="4" t="s">
        <v>22</v>
      </c>
      <c r="D121" s="4" t="s">
        <v>14</v>
      </c>
      <c r="E121" s="4">
        <v>1499</v>
      </c>
      <c r="F121" s="4">
        <v>27</v>
      </c>
      <c r="G121" s="5">
        <f t="shared" si="3"/>
        <v>40473</v>
      </c>
      <c r="H121">
        <f t="shared" si="4"/>
        <v>4</v>
      </c>
      <c r="I121">
        <f t="shared" si="5"/>
        <v>2021</v>
      </c>
    </row>
    <row r="122" spans="1:9" ht="15.6" x14ac:dyDescent="0.3">
      <c r="A122" s="9">
        <v>44311</v>
      </c>
      <c r="B122" s="2" t="s">
        <v>15</v>
      </c>
      <c r="C122" s="2" t="s">
        <v>17</v>
      </c>
      <c r="D122" s="2" t="s">
        <v>21</v>
      </c>
      <c r="E122" s="2">
        <v>120</v>
      </c>
      <c r="F122" s="2">
        <v>10</v>
      </c>
      <c r="G122" s="3">
        <f t="shared" si="3"/>
        <v>1200</v>
      </c>
      <c r="H122">
        <f t="shared" si="4"/>
        <v>4</v>
      </c>
      <c r="I122">
        <f t="shared" si="5"/>
        <v>2021</v>
      </c>
    </row>
    <row r="123" spans="1:9" ht="15.6" x14ac:dyDescent="0.3">
      <c r="A123" s="10">
        <v>44315</v>
      </c>
      <c r="B123" s="4" t="s">
        <v>10</v>
      </c>
      <c r="C123" s="4" t="s">
        <v>20</v>
      </c>
      <c r="D123" s="4" t="s">
        <v>21</v>
      </c>
      <c r="E123" s="4">
        <v>11999</v>
      </c>
      <c r="F123" s="4">
        <v>17</v>
      </c>
      <c r="G123" s="5">
        <f t="shared" si="3"/>
        <v>203983</v>
      </c>
      <c r="H123">
        <f t="shared" si="4"/>
        <v>4</v>
      </c>
      <c r="I123">
        <f t="shared" si="5"/>
        <v>2021</v>
      </c>
    </row>
    <row r="124" spans="1:9" ht="15.6" x14ac:dyDescent="0.3">
      <c r="A124" s="9">
        <v>44319</v>
      </c>
      <c r="B124" s="2" t="s">
        <v>10</v>
      </c>
      <c r="C124" s="2" t="s">
        <v>20</v>
      </c>
      <c r="D124" s="2" t="s">
        <v>11</v>
      </c>
      <c r="E124" s="2">
        <v>999</v>
      </c>
      <c r="F124" s="2">
        <v>27</v>
      </c>
      <c r="G124" s="3">
        <f t="shared" si="3"/>
        <v>26973</v>
      </c>
      <c r="H124">
        <f t="shared" si="4"/>
        <v>5</v>
      </c>
      <c r="I124">
        <f t="shared" si="5"/>
        <v>2021</v>
      </c>
    </row>
    <row r="125" spans="1:9" ht="15.6" x14ac:dyDescent="0.3">
      <c r="A125" s="10">
        <v>44323</v>
      </c>
      <c r="B125" s="4" t="s">
        <v>12</v>
      </c>
      <c r="C125" s="4" t="s">
        <v>20</v>
      </c>
      <c r="D125" s="4" t="s">
        <v>14</v>
      </c>
      <c r="E125" s="4">
        <v>2999</v>
      </c>
      <c r="F125" s="4">
        <v>43</v>
      </c>
      <c r="G125" s="5">
        <f t="shared" si="3"/>
        <v>128957</v>
      </c>
      <c r="H125">
        <f t="shared" si="4"/>
        <v>5</v>
      </c>
      <c r="I125">
        <f t="shared" si="5"/>
        <v>2021</v>
      </c>
    </row>
    <row r="126" spans="1:9" ht="15.6" x14ac:dyDescent="0.3">
      <c r="A126" s="9">
        <v>44327</v>
      </c>
      <c r="B126" s="2" t="s">
        <v>15</v>
      </c>
      <c r="C126" s="2" t="s">
        <v>16</v>
      </c>
      <c r="D126" s="2" t="s">
        <v>11</v>
      </c>
      <c r="E126" s="2">
        <v>47800</v>
      </c>
      <c r="F126" s="2">
        <v>9</v>
      </c>
      <c r="G126" s="3">
        <f t="shared" si="3"/>
        <v>430200</v>
      </c>
      <c r="H126">
        <f t="shared" si="4"/>
        <v>5</v>
      </c>
      <c r="I126">
        <f t="shared" si="5"/>
        <v>2021</v>
      </c>
    </row>
    <row r="127" spans="1:9" ht="15.6" x14ac:dyDescent="0.3">
      <c r="A127" s="10">
        <v>44331</v>
      </c>
      <c r="B127" s="4" t="s">
        <v>19</v>
      </c>
      <c r="C127" s="4" t="s">
        <v>16</v>
      </c>
      <c r="D127" s="4" t="s">
        <v>9</v>
      </c>
      <c r="E127" s="4">
        <v>22000</v>
      </c>
      <c r="F127" s="4">
        <v>42</v>
      </c>
      <c r="G127" s="5">
        <f t="shared" si="3"/>
        <v>924000</v>
      </c>
      <c r="H127">
        <f t="shared" si="4"/>
        <v>5</v>
      </c>
      <c r="I127">
        <f t="shared" si="5"/>
        <v>2021</v>
      </c>
    </row>
    <row r="128" spans="1:9" ht="15.6" x14ac:dyDescent="0.3">
      <c r="A128" s="9">
        <v>44335</v>
      </c>
      <c r="B128" s="2" t="s">
        <v>19</v>
      </c>
      <c r="C128" s="2" t="s">
        <v>13</v>
      </c>
      <c r="D128" s="2" t="s">
        <v>11</v>
      </c>
      <c r="E128" s="2">
        <v>1250</v>
      </c>
      <c r="F128" s="2">
        <v>6</v>
      </c>
      <c r="G128" s="3">
        <f t="shared" si="3"/>
        <v>7500</v>
      </c>
      <c r="H128">
        <f t="shared" si="4"/>
        <v>5</v>
      </c>
      <c r="I128">
        <f t="shared" si="5"/>
        <v>2021</v>
      </c>
    </row>
    <row r="129" spans="1:9" ht="15.6" x14ac:dyDescent="0.3">
      <c r="A129" s="10">
        <v>44339</v>
      </c>
      <c r="B129" s="4" t="s">
        <v>15</v>
      </c>
      <c r="C129" s="4" t="s">
        <v>17</v>
      </c>
      <c r="D129" s="4" t="s">
        <v>14</v>
      </c>
      <c r="E129" s="4">
        <v>999</v>
      </c>
      <c r="F129" s="4">
        <v>28</v>
      </c>
      <c r="G129" s="5">
        <f t="shared" si="3"/>
        <v>27972</v>
      </c>
      <c r="H129">
        <f t="shared" si="4"/>
        <v>5</v>
      </c>
      <c r="I129">
        <f t="shared" si="5"/>
        <v>2021</v>
      </c>
    </row>
    <row r="130" spans="1:9" ht="15.6" x14ac:dyDescent="0.3">
      <c r="A130" s="9">
        <v>44343</v>
      </c>
      <c r="B130" s="2" t="s">
        <v>19</v>
      </c>
      <c r="C130" s="2" t="s">
        <v>13</v>
      </c>
      <c r="D130" s="2" t="s">
        <v>21</v>
      </c>
      <c r="E130" s="2">
        <v>1450</v>
      </c>
      <c r="F130" s="2">
        <v>13</v>
      </c>
      <c r="G130" s="3">
        <f t="shared" si="3"/>
        <v>18850</v>
      </c>
      <c r="H130">
        <f t="shared" si="4"/>
        <v>5</v>
      </c>
      <c r="I130">
        <f t="shared" si="5"/>
        <v>2021</v>
      </c>
    </row>
    <row r="131" spans="1:9" ht="15.6" x14ac:dyDescent="0.3">
      <c r="A131" s="10">
        <v>44347</v>
      </c>
      <c r="B131" s="4" t="s">
        <v>19</v>
      </c>
      <c r="C131" s="4" t="s">
        <v>13</v>
      </c>
      <c r="D131" s="4" t="s">
        <v>21</v>
      </c>
      <c r="E131" s="4">
        <v>23999</v>
      </c>
      <c r="F131" s="4">
        <v>8</v>
      </c>
      <c r="G131" s="5">
        <f t="shared" ref="G131:G194" si="6">E131*F131</f>
        <v>191992</v>
      </c>
      <c r="H131">
        <f t="shared" ref="H131:H194" si="7">MONTH(A131)</f>
        <v>5</v>
      </c>
      <c r="I131">
        <f t="shared" ref="I131:I194" si="8">YEAR(A131)</f>
        <v>2021</v>
      </c>
    </row>
    <row r="132" spans="1:9" ht="15.6" x14ac:dyDescent="0.3">
      <c r="A132" s="9">
        <v>44351</v>
      </c>
      <c r="B132" s="2" t="s">
        <v>10</v>
      </c>
      <c r="C132" s="2" t="s">
        <v>16</v>
      </c>
      <c r="D132" s="2" t="s">
        <v>21</v>
      </c>
      <c r="E132" s="2">
        <v>92000</v>
      </c>
      <c r="F132" s="2">
        <v>7</v>
      </c>
      <c r="G132" s="3">
        <f t="shared" si="6"/>
        <v>644000</v>
      </c>
      <c r="H132">
        <f t="shared" si="7"/>
        <v>6</v>
      </c>
      <c r="I132">
        <f t="shared" si="8"/>
        <v>2021</v>
      </c>
    </row>
    <row r="133" spans="1:9" ht="15.6" x14ac:dyDescent="0.3">
      <c r="A133" s="10">
        <v>44355</v>
      </c>
      <c r="B133" s="4" t="s">
        <v>23</v>
      </c>
      <c r="C133" s="4" t="s">
        <v>22</v>
      </c>
      <c r="D133" s="4" t="s">
        <v>14</v>
      </c>
      <c r="E133" s="4">
        <v>699</v>
      </c>
      <c r="F133" s="4">
        <v>45</v>
      </c>
      <c r="G133" s="5">
        <f t="shared" si="6"/>
        <v>31455</v>
      </c>
      <c r="H133">
        <f t="shared" si="7"/>
        <v>6</v>
      </c>
      <c r="I133">
        <f t="shared" si="8"/>
        <v>2021</v>
      </c>
    </row>
    <row r="134" spans="1:9" ht="15.6" x14ac:dyDescent="0.3">
      <c r="A134" s="9">
        <v>44359</v>
      </c>
      <c r="B134" s="2" t="s">
        <v>7</v>
      </c>
      <c r="C134" s="2" t="s">
        <v>8</v>
      </c>
      <c r="D134" s="2" t="s">
        <v>9</v>
      </c>
      <c r="E134" s="2">
        <v>2550</v>
      </c>
      <c r="F134" s="2">
        <v>22</v>
      </c>
      <c r="G134" s="3">
        <f t="shared" si="6"/>
        <v>56100</v>
      </c>
      <c r="H134">
        <f t="shared" si="7"/>
        <v>6</v>
      </c>
      <c r="I134">
        <f t="shared" si="8"/>
        <v>2021</v>
      </c>
    </row>
    <row r="135" spans="1:9" ht="15.6" x14ac:dyDescent="0.3">
      <c r="A135" s="10">
        <v>44363</v>
      </c>
      <c r="B135" s="4" t="s">
        <v>12</v>
      </c>
      <c r="C135" s="4" t="s">
        <v>20</v>
      </c>
      <c r="D135" s="4" t="s">
        <v>21</v>
      </c>
      <c r="E135" s="4">
        <v>22000</v>
      </c>
      <c r="F135" s="4">
        <v>4</v>
      </c>
      <c r="G135" s="5">
        <f t="shared" si="6"/>
        <v>88000</v>
      </c>
      <c r="H135">
        <f t="shared" si="7"/>
        <v>6</v>
      </c>
      <c r="I135">
        <f t="shared" si="8"/>
        <v>2021</v>
      </c>
    </row>
    <row r="136" spans="1:9" ht="15.6" x14ac:dyDescent="0.3">
      <c r="A136" s="9">
        <v>44367</v>
      </c>
      <c r="B136" s="2" t="s">
        <v>19</v>
      </c>
      <c r="C136" s="2" t="s">
        <v>20</v>
      </c>
      <c r="D136" s="2" t="s">
        <v>9</v>
      </c>
      <c r="E136" s="2">
        <v>22000</v>
      </c>
      <c r="F136" s="2">
        <v>10</v>
      </c>
      <c r="G136" s="3">
        <f t="shared" si="6"/>
        <v>220000</v>
      </c>
      <c r="H136">
        <f t="shared" si="7"/>
        <v>6</v>
      </c>
      <c r="I136">
        <f t="shared" si="8"/>
        <v>2021</v>
      </c>
    </row>
    <row r="137" spans="1:9" ht="15.6" x14ac:dyDescent="0.3">
      <c r="A137" s="10">
        <v>44371</v>
      </c>
      <c r="B137" s="4" t="s">
        <v>10</v>
      </c>
      <c r="C137" s="4" t="s">
        <v>22</v>
      </c>
      <c r="D137" s="4" t="s">
        <v>14</v>
      </c>
      <c r="E137" s="4">
        <v>1499</v>
      </c>
      <c r="F137" s="4">
        <v>16</v>
      </c>
      <c r="G137" s="5">
        <f t="shared" si="6"/>
        <v>23984</v>
      </c>
      <c r="H137">
        <f t="shared" si="7"/>
        <v>6</v>
      </c>
      <c r="I137">
        <f t="shared" si="8"/>
        <v>2021</v>
      </c>
    </row>
    <row r="138" spans="1:9" ht="15.6" x14ac:dyDescent="0.3">
      <c r="A138" s="9">
        <v>44375</v>
      </c>
      <c r="B138" s="2" t="s">
        <v>15</v>
      </c>
      <c r="C138" s="2" t="s">
        <v>17</v>
      </c>
      <c r="D138" s="2" t="s">
        <v>21</v>
      </c>
      <c r="E138" s="2">
        <v>120</v>
      </c>
      <c r="F138" s="2">
        <v>22</v>
      </c>
      <c r="G138" s="3">
        <f t="shared" si="6"/>
        <v>2640</v>
      </c>
      <c r="H138">
        <f t="shared" si="7"/>
        <v>6</v>
      </c>
      <c r="I138">
        <f t="shared" si="8"/>
        <v>2021</v>
      </c>
    </row>
    <row r="139" spans="1:9" ht="15.6" x14ac:dyDescent="0.3">
      <c r="A139" s="10">
        <v>44379</v>
      </c>
      <c r="B139" s="4" t="s">
        <v>7</v>
      </c>
      <c r="C139" s="4" t="s">
        <v>8</v>
      </c>
      <c r="D139" s="4" t="s">
        <v>11</v>
      </c>
      <c r="E139" s="4">
        <v>1450</v>
      </c>
      <c r="F139" s="4">
        <v>20</v>
      </c>
      <c r="G139" s="5">
        <f t="shared" si="6"/>
        <v>29000</v>
      </c>
      <c r="H139">
        <f t="shared" si="7"/>
        <v>7</v>
      </c>
      <c r="I139">
        <f t="shared" si="8"/>
        <v>2021</v>
      </c>
    </row>
    <row r="140" spans="1:9" ht="15.6" x14ac:dyDescent="0.3">
      <c r="A140" s="9">
        <v>44383</v>
      </c>
      <c r="B140" s="2" t="s">
        <v>23</v>
      </c>
      <c r="C140" s="2" t="s">
        <v>22</v>
      </c>
      <c r="D140" s="2" t="s">
        <v>14</v>
      </c>
      <c r="E140" s="2">
        <v>1999</v>
      </c>
      <c r="F140" s="2">
        <v>23</v>
      </c>
      <c r="G140" s="3">
        <f t="shared" si="6"/>
        <v>45977</v>
      </c>
      <c r="H140">
        <f t="shared" si="7"/>
        <v>7</v>
      </c>
      <c r="I140">
        <f t="shared" si="8"/>
        <v>2021</v>
      </c>
    </row>
    <row r="141" spans="1:9" ht="15.6" x14ac:dyDescent="0.3">
      <c r="A141" s="10">
        <v>44387</v>
      </c>
      <c r="B141" s="4" t="s">
        <v>10</v>
      </c>
      <c r="C141" s="4" t="s">
        <v>8</v>
      </c>
      <c r="D141" s="4" t="s">
        <v>24</v>
      </c>
      <c r="E141" s="4">
        <v>800</v>
      </c>
      <c r="F141" s="4">
        <v>43</v>
      </c>
      <c r="G141" s="5">
        <f t="shared" si="6"/>
        <v>34400</v>
      </c>
      <c r="H141">
        <f t="shared" si="7"/>
        <v>7</v>
      </c>
      <c r="I141">
        <f t="shared" si="8"/>
        <v>2021</v>
      </c>
    </row>
    <row r="142" spans="1:9" ht="15.6" x14ac:dyDescent="0.3">
      <c r="A142" s="9">
        <v>44391</v>
      </c>
      <c r="B142" s="2" t="s">
        <v>15</v>
      </c>
      <c r="C142" s="2" t="s">
        <v>17</v>
      </c>
      <c r="D142" s="2" t="s">
        <v>21</v>
      </c>
      <c r="E142" s="2">
        <v>100</v>
      </c>
      <c r="F142" s="2">
        <v>41</v>
      </c>
      <c r="G142" s="3">
        <f t="shared" si="6"/>
        <v>4100</v>
      </c>
      <c r="H142">
        <f t="shared" si="7"/>
        <v>7</v>
      </c>
      <c r="I142">
        <f t="shared" si="8"/>
        <v>2021</v>
      </c>
    </row>
    <row r="143" spans="1:9" ht="15.6" x14ac:dyDescent="0.3">
      <c r="A143" s="10">
        <v>44395</v>
      </c>
      <c r="B143" s="4" t="s">
        <v>7</v>
      </c>
      <c r="C143" s="4" t="s">
        <v>16</v>
      </c>
      <c r="D143" s="4" t="s">
        <v>21</v>
      </c>
      <c r="E143" s="4">
        <v>13999</v>
      </c>
      <c r="F143" s="4">
        <v>37</v>
      </c>
      <c r="G143" s="5">
        <f t="shared" si="6"/>
        <v>517963</v>
      </c>
      <c r="H143">
        <f t="shared" si="7"/>
        <v>7</v>
      </c>
      <c r="I143">
        <f t="shared" si="8"/>
        <v>2021</v>
      </c>
    </row>
    <row r="144" spans="1:9" ht="15.6" x14ac:dyDescent="0.3">
      <c r="A144" s="9">
        <v>44399</v>
      </c>
      <c r="B144" s="2" t="s">
        <v>12</v>
      </c>
      <c r="C144" s="2" t="s">
        <v>20</v>
      </c>
      <c r="D144" s="2" t="s">
        <v>18</v>
      </c>
      <c r="E144" s="2">
        <v>22000</v>
      </c>
      <c r="F144" s="2">
        <v>45</v>
      </c>
      <c r="G144" s="3">
        <f t="shared" si="6"/>
        <v>990000</v>
      </c>
      <c r="H144">
        <f t="shared" si="7"/>
        <v>7</v>
      </c>
      <c r="I144">
        <f t="shared" si="8"/>
        <v>2021</v>
      </c>
    </row>
    <row r="145" spans="1:9" ht="15.6" x14ac:dyDescent="0.3">
      <c r="A145" s="10">
        <v>44403</v>
      </c>
      <c r="B145" s="4" t="s">
        <v>19</v>
      </c>
      <c r="C145" s="4" t="s">
        <v>20</v>
      </c>
      <c r="D145" s="4" t="s">
        <v>24</v>
      </c>
      <c r="E145" s="4">
        <v>89999</v>
      </c>
      <c r="F145" s="4">
        <v>15</v>
      </c>
      <c r="G145" s="5">
        <f t="shared" si="6"/>
        <v>1349985</v>
      </c>
      <c r="H145">
        <f t="shared" si="7"/>
        <v>7</v>
      </c>
      <c r="I145">
        <f t="shared" si="8"/>
        <v>2021</v>
      </c>
    </row>
    <row r="146" spans="1:9" ht="15.6" x14ac:dyDescent="0.3">
      <c r="A146" s="9">
        <v>44407</v>
      </c>
      <c r="B146" s="2" t="s">
        <v>7</v>
      </c>
      <c r="C146" s="2" t="s">
        <v>8</v>
      </c>
      <c r="D146" s="2" t="s">
        <v>18</v>
      </c>
      <c r="E146" s="2">
        <v>13999</v>
      </c>
      <c r="F146" s="2">
        <v>22</v>
      </c>
      <c r="G146" s="3">
        <f t="shared" si="6"/>
        <v>307978</v>
      </c>
      <c r="H146">
        <f t="shared" si="7"/>
        <v>7</v>
      </c>
      <c r="I146">
        <f t="shared" si="8"/>
        <v>2021</v>
      </c>
    </row>
    <row r="147" spans="1:9" ht="15.6" x14ac:dyDescent="0.3">
      <c r="A147" s="10">
        <v>44411</v>
      </c>
      <c r="B147" s="4" t="s">
        <v>10</v>
      </c>
      <c r="C147" s="4" t="s">
        <v>22</v>
      </c>
      <c r="D147" s="4" t="s">
        <v>14</v>
      </c>
      <c r="E147" s="4">
        <v>2900</v>
      </c>
      <c r="F147" s="4">
        <v>20</v>
      </c>
      <c r="G147" s="5">
        <f t="shared" si="6"/>
        <v>58000</v>
      </c>
      <c r="H147">
        <f t="shared" si="7"/>
        <v>8</v>
      </c>
      <c r="I147">
        <f t="shared" si="8"/>
        <v>2021</v>
      </c>
    </row>
    <row r="148" spans="1:9" ht="15.6" x14ac:dyDescent="0.3">
      <c r="A148" s="9">
        <v>44415</v>
      </c>
      <c r="B148" s="2" t="s">
        <v>19</v>
      </c>
      <c r="C148" s="2" t="s">
        <v>20</v>
      </c>
      <c r="D148" s="2" t="s">
        <v>18</v>
      </c>
      <c r="E148" s="2">
        <v>33000</v>
      </c>
      <c r="F148" s="2">
        <v>16</v>
      </c>
      <c r="G148" s="3">
        <f t="shared" si="6"/>
        <v>528000</v>
      </c>
      <c r="H148">
        <f t="shared" si="7"/>
        <v>8</v>
      </c>
      <c r="I148">
        <f t="shared" si="8"/>
        <v>2021</v>
      </c>
    </row>
    <row r="149" spans="1:9" ht="15.6" x14ac:dyDescent="0.3">
      <c r="A149" s="10">
        <v>44419</v>
      </c>
      <c r="B149" s="4" t="s">
        <v>10</v>
      </c>
      <c r="C149" s="4" t="s">
        <v>20</v>
      </c>
      <c r="D149" s="4" t="s">
        <v>11</v>
      </c>
      <c r="E149" s="4">
        <v>22000</v>
      </c>
      <c r="F149" s="4">
        <v>17</v>
      </c>
      <c r="G149" s="5">
        <f t="shared" si="6"/>
        <v>374000</v>
      </c>
      <c r="H149">
        <f t="shared" si="7"/>
        <v>8</v>
      </c>
      <c r="I149">
        <f t="shared" si="8"/>
        <v>2021</v>
      </c>
    </row>
    <row r="150" spans="1:9" ht="15.6" x14ac:dyDescent="0.3">
      <c r="A150" s="9">
        <v>44423</v>
      </c>
      <c r="B150" s="2" t="s">
        <v>10</v>
      </c>
      <c r="C150" s="2" t="s">
        <v>22</v>
      </c>
      <c r="D150" s="2" t="s">
        <v>11</v>
      </c>
      <c r="E150" s="2">
        <v>45000</v>
      </c>
      <c r="F150" s="2">
        <v>50</v>
      </c>
      <c r="G150" s="3">
        <f t="shared" si="6"/>
        <v>2250000</v>
      </c>
      <c r="H150">
        <f t="shared" si="7"/>
        <v>8</v>
      </c>
      <c r="I150">
        <f t="shared" si="8"/>
        <v>2021</v>
      </c>
    </row>
    <row r="151" spans="1:9" ht="15.6" x14ac:dyDescent="0.3">
      <c r="A151" s="10">
        <v>44427</v>
      </c>
      <c r="B151" s="4" t="s">
        <v>19</v>
      </c>
      <c r="C151" s="4" t="s">
        <v>16</v>
      </c>
      <c r="D151" s="4" t="s">
        <v>14</v>
      </c>
      <c r="E151" s="4">
        <v>499</v>
      </c>
      <c r="F151" s="4">
        <v>4</v>
      </c>
      <c r="G151" s="5">
        <f t="shared" si="6"/>
        <v>1996</v>
      </c>
      <c r="H151">
        <f t="shared" si="7"/>
        <v>8</v>
      </c>
      <c r="I151">
        <f t="shared" si="8"/>
        <v>2021</v>
      </c>
    </row>
    <row r="152" spans="1:9" ht="15.6" x14ac:dyDescent="0.3">
      <c r="A152" s="9">
        <v>44431</v>
      </c>
      <c r="B152" s="2" t="s">
        <v>23</v>
      </c>
      <c r="C152" s="2" t="s">
        <v>22</v>
      </c>
      <c r="D152" s="2" t="s">
        <v>18</v>
      </c>
      <c r="E152" s="2">
        <v>590</v>
      </c>
      <c r="F152" s="2">
        <v>43</v>
      </c>
      <c r="G152" s="3">
        <f t="shared" si="6"/>
        <v>25370</v>
      </c>
      <c r="H152">
        <f t="shared" si="7"/>
        <v>8</v>
      </c>
      <c r="I152">
        <f t="shared" si="8"/>
        <v>2021</v>
      </c>
    </row>
    <row r="153" spans="1:9" ht="15.6" x14ac:dyDescent="0.3">
      <c r="A153" s="10">
        <v>44435</v>
      </c>
      <c r="B153" s="4" t="s">
        <v>12</v>
      </c>
      <c r="C153" s="4" t="s">
        <v>22</v>
      </c>
      <c r="D153" s="4" t="s">
        <v>11</v>
      </c>
      <c r="E153" s="4">
        <v>590</v>
      </c>
      <c r="F153" s="4">
        <v>42</v>
      </c>
      <c r="G153" s="5">
        <f t="shared" si="6"/>
        <v>24780</v>
      </c>
      <c r="H153">
        <f t="shared" si="7"/>
        <v>8</v>
      </c>
      <c r="I153">
        <f t="shared" si="8"/>
        <v>2021</v>
      </c>
    </row>
    <row r="154" spans="1:9" ht="15.6" x14ac:dyDescent="0.3">
      <c r="A154" s="9">
        <v>44439</v>
      </c>
      <c r="B154" s="2" t="s">
        <v>15</v>
      </c>
      <c r="C154" s="2" t="s">
        <v>17</v>
      </c>
      <c r="D154" s="2" t="s">
        <v>9</v>
      </c>
      <c r="E154" s="2">
        <v>12000</v>
      </c>
      <c r="F154" s="2">
        <v>9</v>
      </c>
      <c r="G154" s="3">
        <f t="shared" si="6"/>
        <v>108000</v>
      </c>
      <c r="H154">
        <f t="shared" si="7"/>
        <v>8</v>
      </c>
      <c r="I154">
        <f t="shared" si="8"/>
        <v>2021</v>
      </c>
    </row>
    <row r="155" spans="1:9" ht="15.6" x14ac:dyDescent="0.3">
      <c r="A155" s="10">
        <v>44443</v>
      </c>
      <c r="B155" s="4" t="s">
        <v>19</v>
      </c>
      <c r="C155" s="4" t="s">
        <v>20</v>
      </c>
      <c r="D155" s="4" t="s">
        <v>24</v>
      </c>
      <c r="E155" s="4">
        <v>52000</v>
      </c>
      <c r="F155" s="4">
        <v>40</v>
      </c>
      <c r="G155" s="5">
        <f t="shared" si="6"/>
        <v>2080000</v>
      </c>
      <c r="H155">
        <f t="shared" si="7"/>
        <v>9</v>
      </c>
      <c r="I155">
        <f t="shared" si="8"/>
        <v>2021</v>
      </c>
    </row>
    <row r="156" spans="1:9" ht="15.6" x14ac:dyDescent="0.3">
      <c r="A156" s="9">
        <v>44447</v>
      </c>
      <c r="B156" s="2" t="s">
        <v>19</v>
      </c>
      <c r="C156" s="2" t="s">
        <v>13</v>
      </c>
      <c r="D156" s="2" t="s">
        <v>18</v>
      </c>
      <c r="E156" s="2">
        <v>7999</v>
      </c>
      <c r="F156" s="2">
        <v>14</v>
      </c>
      <c r="G156" s="3">
        <f t="shared" si="6"/>
        <v>111986</v>
      </c>
      <c r="H156">
        <f t="shared" si="7"/>
        <v>9</v>
      </c>
      <c r="I156">
        <f t="shared" si="8"/>
        <v>2021</v>
      </c>
    </row>
    <row r="157" spans="1:9" ht="15.6" x14ac:dyDescent="0.3">
      <c r="A157" s="10">
        <v>44451</v>
      </c>
      <c r="B157" s="4" t="s">
        <v>10</v>
      </c>
      <c r="C157" s="4" t="s">
        <v>13</v>
      </c>
      <c r="D157" s="4" t="s">
        <v>21</v>
      </c>
      <c r="E157" s="4">
        <v>5000</v>
      </c>
      <c r="F157" s="4">
        <v>9</v>
      </c>
      <c r="G157" s="5">
        <f t="shared" si="6"/>
        <v>45000</v>
      </c>
      <c r="H157">
        <f t="shared" si="7"/>
        <v>9</v>
      </c>
      <c r="I157">
        <f t="shared" si="8"/>
        <v>2021</v>
      </c>
    </row>
    <row r="158" spans="1:9" ht="15.6" x14ac:dyDescent="0.3">
      <c r="A158" s="9">
        <v>44455</v>
      </c>
      <c r="B158" s="2" t="s">
        <v>19</v>
      </c>
      <c r="C158" s="2" t="s">
        <v>20</v>
      </c>
      <c r="D158" s="2" t="s">
        <v>18</v>
      </c>
      <c r="E158" s="2">
        <v>79999</v>
      </c>
      <c r="F158" s="2">
        <v>10</v>
      </c>
      <c r="G158" s="3">
        <f t="shared" si="6"/>
        <v>799990</v>
      </c>
      <c r="H158">
        <f t="shared" si="7"/>
        <v>9</v>
      </c>
      <c r="I158">
        <f t="shared" si="8"/>
        <v>2021</v>
      </c>
    </row>
    <row r="159" spans="1:9" ht="15.6" x14ac:dyDescent="0.3">
      <c r="A159" s="10">
        <v>44459</v>
      </c>
      <c r="B159" s="4" t="s">
        <v>23</v>
      </c>
      <c r="C159" s="4" t="s">
        <v>16</v>
      </c>
      <c r="D159" s="4" t="s">
        <v>14</v>
      </c>
      <c r="E159" s="4">
        <v>1999</v>
      </c>
      <c r="F159" s="4">
        <v>37</v>
      </c>
      <c r="G159" s="5">
        <f t="shared" si="6"/>
        <v>73963</v>
      </c>
      <c r="H159">
        <f t="shared" si="7"/>
        <v>9</v>
      </c>
      <c r="I159">
        <f t="shared" si="8"/>
        <v>2021</v>
      </c>
    </row>
    <row r="160" spans="1:9" ht="15.6" x14ac:dyDescent="0.3">
      <c r="A160" s="9">
        <v>44463</v>
      </c>
      <c r="B160" s="2" t="s">
        <v>19</v>
      </c>
      <c r="C160" s="2" t="s">
        <v>20</v>
      </c>
      <c r="D160" s="2" t="s">
        <v>18</v>
      </c>
      <c r="E160" s="2">
        <v>89999</v>
      </c>
      <c r="F160" s="2">
        <v>29</v>
      </c>
      <c r="G160" s="3">
        <f t="shared" si="6"/>
        <v>2609971</v>
      </c>
      <c r="H160">
        <f t="shared" si="7"/>
        <v>9</v>
      </c>
      <c r="I160">
        <f t="shared" si="8"/>
        <v>2021</v>
      </c>
    </row>
    <row r="161" spans="1:9" ht="15.6" x14ac:dyDescent="0.3">
      <c r="A161" s="10">
        <v>44467</v>
      </c>
      <c r="B161" s="4" t="s">
        <v>12</v>
      </c>
      <c r="C161" s="4" t="s">
        <v>20</v>
      </c>
      <c r="D161" s="4" t="s">
        <v>9</v>
      </c>
      <c r="E161" s="4">
        <v>799</v>
      </c>
      <c r="F161" s="4">
        <v>44</v>
      </c>
      <c r="G161" s="5">
        <f t="shared" si="6"/>
        <v>35156</v>
      </c>
      <c r="H161">
        <f t="shared" si="7"/>
        <v>9</v>
      </c>
      <c r="I161">
        <f t="shared" si="8"/>
        <v>2021</v>
      </c>
    </row>
    <row r="162" spans="1:9" ht="15.6" x14ac:dyDescent="0.3">
      <c r="A162" s="9">
        <v>44471</v>
      </c>
      <c r="B162" s="2" t="s">
        <v>19</v>
      </c>
      <c r="C162" s="2" t="s">
        <v>20</v>
      </c>
      <c r="D162" s="2" t="s">
        <v>11</v>
      </c>
      <c r="E162" s="2">
        <v>3990</v>
      </c>
      <c r="F162" s="2">
        <v>31</v>
      </c>
      <c r="G162" s="3">
        <f t="shared" si="6"/>
        <v>123690</v>
      </c>
      <c r="H162">
        <f t="shared" si="7"/>
        <v>10</v>
      </c>
      <c r="I162">
        <f t="shared" si="8"/>
        <v>2021</v>
      </c>
    </row>
    <row r="163" spans="1:9" ht="15.6" x14ac:dyDescent="0.3">
      <c r="A163" s="10">
        <v>44475</v>
      </c>
      <c r="B163" s="4" t="s">
        <v>10</v>
      </c>
      <c r="C163" s="4" t="s">
        <v>20</v>
      </c>
      <c r="D163" s="4" t="s">
        <v>14</v>
      </c>
      <c r="E163" s="4">
        <v>52000</v>
      </c>
      <c r="F163" s="4">
        <v>29</v>
      </c>
      <c r="G163" s="5">
        <f t="shared" si="6"/>
        <v>1508000</v>
      </c>
      <c r="H163">
        <f t="shared" si="7"/>
        <v>10</v>
      </c>
      <c r="I163">
        <f t="shared" si="8"/>
        <v>2021</v>
      </c>
    </row>
    <row r="164" spans="1:9" ht="15.6" x14ac:dyDescent="0.3">
      <c r="A164" s="9">
        <v>44479</v>
      </c>
      <c r="B164" s="2" t="s">
        <v>10</v>
      </c>
      <c r="C164" s="2" t="s">
        <v>8</v>
      </c>
      <c r="D164" s="2" t="s">
        <v>18</v>
      </c>
      <c r="E164" s="2">
        <v>13999</v>
      </c>
      <c r="F164" s="2">
        <v>34</v>
      </c>
      <c r="G164" s="3">
        <f t="shared" si="6"/>
        <v>475966</v>
      </c>
      <c r="H164">
        <f t="shared" si="7"/>
        <v>10</v>
      </c>
      <c r="I164">
        <f t="shared" si="8"/>
        <v>2021</v>
      </c>
    </row>
    <row r="165" spans="1:9" ht="15.6" x14ac:dyDescent="0.3">
      <c r="A165" s="10">
        <v>44483</v>
      </c>
      <c r="B165" s="4" t="s">
        <v>15</v>
      </c>
      <c r="C165" s="4" t="s">
        <v>17</v>
      </c>
      <c r="D165" s="4" t="s">
        <v>14</v>
      </c>
      <c r="E165" s="4">
        <v>14500</v>
      </c>
      <c r="F165" s="4">
        <v>29</v>
      </c>
      <c r="G165" s="5">
        <f t="shared" si="6"/>
        <v>420500</v>
      </c>
      <c r="H165">
        <f t="shared" si="7"/>
        <v>10</v>
      </c>
      <c r="I165">
        <f t="shared" si="8"/>
        <v>2021</v>
      </c>
    </row>
    <row r="166" spans="1:9" ht="15.6" x14ac:dyDescent="0.3">
      <c r="A166" s="9">
        <v>44487</v>
      </c>
      <c r="B166" s="2" t="s">
        <v>19</v>
      </c>
      <c r="C166" s="2" t="s">
        <v>13</v>
      </c>
      <c r="D166" s="2" t="s">
        <v>24</v>
      </c>
      <c r="E166" s="2">
        <v>23999</v>
      </c>
      <c r="F166" s="2">
        <v>25</v>
      </c>
      <c r="G166" s="3">
        <f t="shared" si="6"/>
        <v>599975</v>
      </c>
      <c r="H166">
        <f t="shared" si="7"/>
        <v>10</v>
      </c>
      <c r="I166">
        <f t="shared" si="8"/>
        <v>2021</v>
      </c>
    </row>
    <row r="167" spans="1:9" ht="15.6" x14ac:dyDescent="0.3">
      <c r="A167" s="10">
        <v>44491</v>
      </c>
      <c r="B167" s="4" t="s">
        <v>19</v>
      </c>
      <c r="C167" s="4" t="s">
        <v>13</v>
      </c>
      <c r="D167" s="4" t="s">
        <v>18</v>
      </c>
      <c r="E167" s="4">
        <v>1250</v>
      </c>
      <c r="F167" s="4">
        <v>31</v>
      </c>
      <c r="G167" s="5">
        <f t="shared" si="6"/>
        <v>38750</v>
      </c>
      <c r="H167">
        <f t="shared" si="7"/>
        <v>10</v>
      </c>
      <c r="I167">
        <f t="shared" si="8"/>
        <v>2021</v>
      </c>
    </row>
    <row r="168" spans="1:9" ht="15.6" x14ac:dyDescent="0.3">
      <c r="A168" s="9">
        <v>44495</v>
      </c>
      <c r="B168" s="2" t="s">
        <v>23</v>
      </c>
      <c r="C168" s="2" t="s">
        <v>16</v>
      </c>
      <c r="D168" s="2" t="s">
        <v>18</v>
      </c>
      <c r="E168" s="2">
        <v>35600</v>
      </c>
      <c r="F168" s="2">
        <v>16</v>
      </c>
      <c r="G168" s="3">
        <f t="shared" si="6"/>
        <v>569600</v>
      </c>
      <c r="H168">
        <f t="shared" si="7"/>
        <v>10</v>
      </c>
      <c r="I168">
        <f t="shared" si="8"/>
        <v>2021</v>
      </c>
    </row>
    <row r="169" spans="1:9" ht="15.6" x14ac:dyDescent="0.3">
      <c r="A169" s="10">
        <v>44499</v>
      </c>
      <c r="B169" s="4" t="s">
        <v>15</v>
      </c>
      <c r="C169" s="4" t="s">
        <v>17</v>
      </c>
      <c r="D169" s="4" t="s">
        <v>18</v>
      </c>
      <c r="E169" s="4">
        <v>65000</v>
      </c>
      <c r="F169" s="4">
        <v>48</v>
      </c>
      <c r="G169" s="5">
        <f t="shared" si="6"/>
        <v>3120000</v>
      </c>
      <c r="H169">
        <f t="shared" si="7"/>
        <v>10</v>
      </c>
      <c r="I169">
        <f t="shared" si="8"/>
        <v>2021</v>
      </c>
    </row>
    <row r="170" spans="1:9" ht="15.6" x14ac:dyDescent="0.3">
      <c r="A170" s="9">
        <v>44503</v>
      </c>
      <c r="B170" s="2" t="s">
        <v>12</v>
      </c>
      <c r="C170" s="2" t="s">
        <v>17</v>
      </c>
      <c r="D170" s="2" t="s">
        <v>24</v>
      </c>
      <c r="E170" s="2">
        <v>12000</v>
      </c>
      <c r="F170" s="2">
        <v>22</v>
      </c>
      <c r="G170" s="3">
        <f t="shared" si="6"/>
        <v>264000</v>
      </c>
      <c r="H170">
        <f t="shared" si="7"/>
        <v>11</v>
      </c>
      <c r="I170">
        <f t="shared" si="8"/>
        <v>2021</v>
      </c>
    </row>
    <row r="171" spans="1:9" ht="15.6" x14ac:dyDescent="0.3">
      <c r="A171" s="10">
        <v>44507</v>
      </c>
      <c r="B171" s="4" t="s">
        <v>23</v>
      </c>
      <c r="C171" s="4" t="s">
        <v>22</v>
      </c>
      <c r="D171" s="4" t="s">
        <v>18</v>
      </c>
      <c r="E171" s="4">
        <v>699</v>
      </c>
      <c r="F171" s="4">
        <v>6</v>
      </c>
      <c r="G171" s="5">
        <f t="shared" si="6"/>
        <v>4194</v>
      </c>
      <c r="H171">
        <f t="shared" si="7"/>
        <v>11</v>
      </c>
      <c r="I171">
        <f t="shared" si="8"/>
        <v>2021</v>
      </c>
    </row>
    <row r="172" spans="1:9" ht="15.6" x14ac:dyDescent="0.3">
      <c r="A172" s="9">
        <v>44511</v>
      </c>
      <c r="B172" s="2" t="s">
        <v>23</v>
      </c>
      <c r="C172" s="2" t="s">
        <v>16</v>
      </c>
      <c r="D172" s="2" t="s">
        <v>14</v>
      </c>
      <c r="E172" s="2">
        <v>990</v>
      </c>
      <c r="F172" s="2">
        <v>12</v>
      </c>
      <c r="G172" s="3">
        <f t="shared" si="6"/>
        <v>11880</v>
      </c>
      <c r="H172">
        <f t="shared" si="7"/>
        <v>11</v>
      </c>
      <c r="I172">
        <f t="shared" si="8"/>
        <v>2021</v>
      </c>
    </row>
    <row r="173" spans="1:9" ht="15.6" x14ac:dyDescent="0.3">
      <c r="A173" s="10">
        <v>44515</v>
      </c>
      <c r="B173" s="4" t="s">
        <v>23</v>
      </c>
      <c r="C173" s="4" t="s">
        <v>22</v>
      </c>
      <c r="D173" s="4" t="s">
        <v>9</v>
      </c>
      <c r="E173" s="4">
        <v>450</v>
      </c>
      <c r="F173" s="4">
        <v>44</v>
      </c>
      <c r="G173" s="5">
        <f t="shared" si="6"/>
        <v>19800</v>
      </c>
      <c r="H173">
        <f t="shared" si="7"/>
        <v>11</v>
      </c>
      <c r="I173">
        <f t="shared" si="8"/>
        <v>2021</v>
      </c>
    </row>
    <row r="174" spans="1:9" ht="15.6" x14ac:dyDescent="0.3">
      <c r="A174" s="9">
        <v>44519</v>
      </c>
      <c r="B174" s="2" t="s">
        <v>23</v>
      </c>
      <c r="C174" s="2" t="s">
        <v>16</v>
      </c>
      <c r="D174" s="2" t="s">
        <v>9</v>
      </c>
      <c r="E174" s="2">
        <v>1499</v>
      </c>
      <c r="F174" s="2">
        <v>15</v>
      </c>
      <c r="G174" s="3">
        <f t="shared" si="6"/>
        <v>22485</v>
      </c>
      <c r="H174">
        <f t="shared" si="7"/>
        <v>11</v>
      </c>
      <c r="I174">
        <f t="shared" si="8"/>
        <v>2021</v>
      </c>
    </row>
    <row r="175" spans="1:9" ht="15.6" x14ac:dyDescent="0.3">
      <c r="A175" s="10">
        <v>44523</v>
      </c>
      <c r="B175" s="4" t="s">
        <v>7</v>
      </c>
      <c r="C175" s="4" t="s">
        <v>8</v>
      </c>
      <c r="D175" s="4" t="s">
        <v>21</v>
      </c>
      <c r="E175" s="4">
        <v>499</v>
      </c>
      <c r="F175" s="4">
        <v>26</v>
      </c>
      <c r="G175" s="5">
        <f t="shared" si="6"/>
        <v>12974</v>
      </c>
      <c r="H175">
        <f t="shared" si="7"/>
        <v>11</v>
      </c>
      <c r="I175">
        <f t="shared" si="8"/>
        <v>2021</v>
      </c>
    </row>
    <row r="176" spans="1:9" ht="15.6" x14ac:dyDescent="0.3">
      <c r="A176" s="9">
        <v>44527</v>
      </c>
      <c r="B176" s="2" t="s">
        <v>19</v>
      </c>
      <c r="C176" s="2" t="s">
        <v>13</v>
      </c>
      <c r="D176" s="2" t="s">
        <v>21</v>
      </c>
      <c r="E176" s="2">
        <v>960</v>
      </c>
      <c r="F176" s="2">
        <v>16</v>
      </c>
      <c r="G176" s="3">
        <f t="shared" si="6"/>
        <v>15360</v>
      </c>
      <c r="H176">
        <f t="shared" si="7"/>
        <v>11</v>
      </c>
      <c r="I176">
        <f t="shared" si="8"/>
        <v>2021</v>
      </c>
    </row>
    <row r="177" spans="1:9" ht="15.6" x14ac:dyDescent="0.3">
      <c r="A177" s="10">
        <v>44531</v>
      </c>
      <c r="B177" s="4" t="s">
        <v>12</v>
      </c>
      <c r="C177" s="4" t="s">
        <v>16</v>
      </c>
      <c r="D177" s="4" t="s">
        <v>18</v>
      </c>
      <c r="E177" s="4">
        <v>5599</v>
      </c>
      <c r="F177" s="4">
        <v>35</v>
      </c>
      <c r="G177" s="5">
        <f t="shared" si="6"/>
        <v>195965</v>
      </c>
      <c r="H177">
        <f t="shared" si="7"/>
        <v>12</v>
      </c>
      <c r="I177">
        <f t="shared" si="8"/>
        <v>2021</v>
      </c>
    </row>
    <row r="178" spans="1:9" ht="15.6" x14ac:dyDescent="0.3">
      <c r="A178" s="9">
        <v>44535</v>
      </c>
      <c r="B178" s="2" t="s">
        <v>15</v>
      </c>
      <c r="C178" s="2" t="s">
        <v>17</v>
      </c>
      <c r="D178" s="2" t="s">
        <v>9</v>
      </c>
      <c r="E178" s="2">
        <v>89</v>
      </c>
      <c r="F178" s="2">
        <v>36</v>
      </c>
      <c r="G178" s="3">
        <f t="shared" si="6"/>
        <v>3204</v>
      </c>
      <c r="H178">
        <f t="shared" si="7"/>
        <v>12</v>
      </c>
      <c r="I178">
        <f t="shared" si="8"/>
        <v>2021</v>
      </c>
    </row>
    <row r="179" spans="1:9" ht="15.6" x14ac:dyDescent="0.3">
      <c r="A179" s="10">
        <v>44539</v>
      </c>
      <c r="B179" s="4" t="s">
        <v>7</v>
      </c>
      <c r="C179" s="4" t="s">
        <v>8</v>
      </c>
      <c r="D179" s="4" t="s">
        <v>14</v>
      </c>
      <c r="E179" s="4">
        <v>2550</v>
      </c>
      <c r="F179" s="4">
        <v>20</v>
      </c>
      <c r="G179" s="5">
        <f t="shared" si="6"/>
        <v>51000</v>
      </c>
      <c r="H179">
        <f t="shared" si="7"/>
        <v>12</v>
      </c>
      <c r="I179">
        <f t="shared" si="8"/>
        <v>2021</v>
      </c>
    </row>
    <row r="180" spans="1:9" ht="15.6" x14ac:dyDescent="0.3">
      <c r="A180" s="9">
        <v>44543</v>
      </c>
      <c r="B180" s="2" t="s">
        <v>7</v>
      </c>
      <c r="C180" s="2" t="s">
        <v>8</v>
      </c>
      <c r="D180" s="2" t="s">
        <v>9</v>
      </c>
      <c r="E180" s="2">
        <v>1450</v>
      </c>
      <c r="F180" s="2">
        <v>47</v>
      </c>
      <c r="G180" s="3">
        <f t="shared" si="6"/>
        <v>68150</v>
      </c>
      <c r="H180">
        <f t="shared" si="7"/>
        <v>12</v>
      </c>
      <c r="I180">
        <f t="shared" si="8"/>
        <v>2021</v>
      </c>
    </row>
    <row r="181" spans="1:9" ht="15.6" x14ac:dyDescent="0.3">
      <c r="A181" s="10">
        <v>44547</v>
      </c>
      <c r="B181" s="4" t="s">
        <v>23</v>
      </c>
      <c r="C181" s="4" t="s">
        <v>22</v>
      </c>
      <c r="D181" s="4" t="s">
        <v>18</v>
      </c>
      <c r="E181" s="4">
        <v>2900</v>
      </c>
      <c r="F181" s="4">
        <v>6</v>
      </c>
      <c r="G181" s="5">
        <f t="shared" si="6"/>
        <v>17400</v>
      </c>
      <c r="H181">
        <f t="shared" si="7"/>
        <v>12</v>
      </c>
      <c r="I181">
        <f t="shared" si="8"/>
        <v>2021</v>
      </c>
    </row>
    <row r="182" spans="1:9" ht="15.6" x14ac:dyDescent="0.3">
      <c r="A182" s="9">
        <v>44551</v>
      </c>
      <c r="B182" s="2" t="s">
        <v>15</v>
      </c>
      <c r="C182" s="2" t="s">
        <v>17</v>
      </c>
      <c r="D182" s="2" t="s">
        <v>21</v>
      </c>
      <c r="E182" s="2">
        <v>120</v>
      </c>
      <c r="F182" s="2">
        <v>6</v>
      </c>
      <c r="G182" s="3">
        <f t="shared" si="6"/>
        <v>720</v>
      </c>
      <c r="H182">
        <f t="shared" si="7"/>
        <v>12</v>
      </c>
      <c r="I182">
        <f t="shared" si="8"/>
        <v>2021</v>
      </c>
    </row>
    <row r="183" spans="1:9" ht="15.6" x14ac:dyDescent="0.3">
      <c r="A183" s="10">
        <v>44555</v>
      </c>
      <c r="B183" s="4" t="s">
        <v>19</v>
      </c>
      <c r="C183" s="4" t="s">
        <v>20</v>
      </c>
      <c r="D183" s="4" t="s">
        <v>21</v>
      </c>
      <c r="E183" s="4">
        <v>52000</v>
      </c>
      <c r="F183" s="4">
        <v>41</v>
      </c>
      <c r="G183" s="5">
        <f t="shared" si="6"/>
        <v>2132000</v>
      </c>
      <c r="H183">
        <f t="shared" si="7"/>
        <v>12</v>
      </c>
      <c r="I183">
        <f t="shared" si="8"/>
        <v>2021</v>
      </c>
    </row>
    <row r="184" spans="1:9" ht="15.6" x14ac:dyDescent="0.3">
      <c r="A184" s="9">
        <v>44559</v>
      </c>
      <c r="B184" s="2" t="s">
        <v>23</v>
      </c>
      <c r="C184" s="2" t="s">
        <v>22</v>
      </c>
      <c r="D184" s="2" t="s">
        <v>14</v>
      </c>
      <c r="E184" s="2">
        <v>590</v>
      </c>
      <c r="F184" s="2">
        <v>29</v>
      </c>
      <c r="G184" s="3">
        <f t="shared" si="6"/>
        <v>17110</v>
      </c>
      <c r="H184">
        <f t="shared" si="7"/>
        <v>12</v>
      </c>
      <c r="I184">
        <f t="shared" si="8"/>
        <v>2021</v>
      </c>
    </row>
    <row r="185" spans="1:9" ht="15.6" x14ac:dyDescent="0.3">
      <c r="A185" s="10">
        <v>44563</v>
      </c>
      <c r="B185" s="4" t="s">
        <v>19</v>
      </c>
      <c r="C185" s="4" t="s">
        <v>16</v>
      </c>
      <c r="D185" s="4" t="s">
        <v>24</v>
      </c>
      <c r="E185" s="4">
        <v>7999</v>
      </c>
      <c r="F185" s="4">
        <v>31</v>
      </c>
      <c r="G185" s="5">
        <f t="shared" si="6"/>
        <v>247969</v>
      </c>
      <c r="H185">
        <f t="shared" si="7"/>
        <v>1</v>
      </c>
      <c r="I185">
        <f t="shared" si="8"/>
        <v>2022</v>
      </c>
    </row>
    <row r="186" spans="1:9" ht="15.6" x14ac:dyDescent="0.3">
      <c r="A186" s="9">
        <v>44567</v>
      </c>
      <c r="B186" s="2" t="s">
        <v>10</v>
      </c>
      <c r="C186" s="2" t="s">
        <v>17</v>
      </c>
      <c r="D186" s="2" t="s">
        <v>14</v>
      </c>
      <c r="E186" s="2">
        <v>999</v>
      </c>
      <c r="F186" s="2">
        <v>34</v>
      </c>
      <c r="G186" s="3">
        <f t="shared" si="6"/>
        <v>33966</v>
      </c>
      <c r="H186">
        <f t="shared" si="7"/>
        <v>1</v>
      </c>
      <c r="I186">
        <f t="shared" si="8"/>
        <v>2022</v>
      </c>
    </row>
    <row r="187" spans="1:9" ht="15.6" x14ac:dyDescent="0.3">
      <c r="A187" s="10">
        <v>44571</v>
      </c>
      <c r="B187" s="4" t="s">
        <v>12</v>
      </c>
      <c r="C187" s="4" t="s">
        <v>22</v>
      </c>
      <c r="D187" s="4" t="s">
        <v>9</v>
      </c>
      <c r="E187" s="4">
        <v>990</v>
      </c>
      <c r="F187" s="4">
        <v>43</v>
      </c>
      <c r="G187" s="5">
        <f t="shared" si="6"/>
        <v>42570</v>
      </c>
      <c r="H187">
        <f t="shared" si="7"/>
        <v>1</v>
      </c>
      <c r="I187">
        <f t="shared" si="8"/>
        <v>2022</v>
      </c>
    </row>
    <row r="188" spans="1:9" ht="15.6" x14ac:dyDescent="0.3">
      <c r="A188" s="9">
        <v>44575</v>
      </c>
      <c r="B188" s="2" t="s">
        <v>19</v>
      </c>
      <c r="C188" s="2" t="s">
        <v>20</v>
      </c>
      <c r="D188" s="2" t="s">
        <v>9</v>
      </c>
      <c r="E188" s="2">
        <v>11999</v>
      </c>
      <c r="F188" s="2">
        <v>37</v>
      </c>
      <c r="G188" s="3">
        <f t="shared" si="6"/>
        <v>443963</v>
      </c>
      <c r="H188">
        <f t="shared" si="7"/>
        <v>1</v>
      </c>
      <c r="I188">
        <f t="shared" si="8"/>
        <v>2022</v>
      </c>
    </row>
    <row r="189" spans="1:9" ht="15.6" x14ac:dyDescent="0.3">
      <c r="A189" s="10">
        <v>44579</v>
      </c>
      <c r="B189" s="4" t="s">
        <v>19</v>
      </c>
      <c r="C189" s="4" t="s">
        <v>13</v>
      </c>
      <c r="D189" s="4" t="s">
        <v>9</v>
      </c>
      <c r="E189" s="4">
        <v>960</v>
      </c>
      <c r="F189" s="4">
        <v>7</v>
      </c>
      <c r="G189" s="5">
        <f t="shared" si="6"/>
        <v>6720</v>
      </c>
      <c r="H189">
        <f t="shared" si="7"/>
        <v>1</v>
      </c>
      <c r="I189">
        <f t="shared" si="8"/>
        <v>2022</v>
      </c>
    </row>
    <row r="190" spans="1:9" ht="15.6" x14ac:dyDescent="0.3">
      <c r="A190" s="9">
        <v>44583</v>
      </c>
      <c r="B190" s="2" t="s">
        <v>7</v>
      </c>
      <c r="C190" s="2" t="s">
        <v>8</v>
      </c>
      <c r="D190" s="2" t="s">
        <v>14</v>
      </c>
      <c r="E190" s="2">
        <v>1450</v>
      </c>
      <c r="F190" s="2">
        <v>19</v>
      </c>
      <c r="G190" s="3">
        <f t="shared" si="6"/>
        <v>27550</v>
      </c>
      <c r="H190">
        <f t="shared" si="7"/>
        <v>1</v>
      </c>
      <c r="I190">
        <f t="shared" si="8"/>
        <v>2022</v>
      </c>
    </row>
    <row r="191" spans="1:9" ht="15.6" x14ac:dyDescent="0.3">
      <c r="A191" s="10">
        <v>44587</v>
      </c>
      <c r="B191" s="4" t="s">
        <v>23</v>
      </c>
      <c r="C191" s="4" t="s">
        <v>22</v>
      </c>
      <c r="D191" s="4" t="s">
        <v>11</v>
      </c>
      <c r="E191" s="4">
        <v>450</v>
      </c>
      <c r="F191" s="4">
        <v>47</v>
      </c>
      <c r="G191" s="5">
        <f t="shared" si="6"/>
        <v>21150</v>
      </c>
      <c r="H191">
        <f t="shared" si="7"/>
        <v>1</v>
      </c>
      <c r="I191">
        <f t="shared" si="8"/>
        <v>2022</v>
      </c>
    </row>
    <row r="192" spans="1:9" ht="15.6" x14ac:dyDescent="0.3">
      <c r="A192" s="9">
        <v>44591</v>
      </c>
      <c r="B192" s="2" t="s">
        <v>10</v>
      </c>
      <c r="C192" s="2" t="s">
        <v>22</v>
      </c>
      <c r="D192" s="2" t="s">
        <v>14</v>
      </c>
      <c r="E192" s="2">
        <v>1499</v>
      </c>
      <c r="F192" s="2">
        <v>37</v>
      </c>
      <c r="G192" s="3">
        <f t="shared" si="6"/>
        <v>55463</v>
      </c>
      <c r="H192">
        <f t="shared" si="7"/>
        <v>1</v>
      </c>
      <c r="I192">
        <f t="shared" si="8"/>
        <v>2022</v>
      </c>
    </row>
    <row r="193" spans="1:9" ht="15.6" x14ac:dyDescent="0.3">
      <c r="A193" s="10">
        <v>44595</v>
      </c>
      <c r="B193" s="4" t="s">
        <v>12</v>
      </c>
      <c r="C193" s="4" t="s">
        <v>20</v>
      </c>
      <c r="D193" s="4" t="s">
        <v>11</v>
      </c>
      <c r="E193" s="4">
        <v>79999</v>
      </c>
      <c r="F193" s="4">
        <v>4</v>
      </c>
      <c r="G193" s="5">
        <f t="shared" si="6"/>
        <v>319996</v>
      </c>
      <c r="H193">
        <f t="shared" si="7"/>
        <v>2</v>
      </c>
      <c r="I193">
        <f t="shared" si="8"/>
        <v>2022</v>
      </c>
    </row>
    <row r="194" spans="1:9" ht="15.6" x14ac:dyDescent="0.3">
      <c r="A194" s="9">
        <v>44599</v>
      </c>
      <c r="B194" s="2" t="s">
        <v>12</v>
      </c>
      <c r="C194" s="2" t="s">
        <v>17</v>
      </c>
      <c r="D194" s="2" t="s">
        <v>21</v>
      </c>
      <c r="E194" s="2">
        <v>999</v>
      </c>
      <c r="F194" s="2">
        <v>45</v>
      </c>
      <c r="G194" s="3">
        <f t="shared" si="6"/>
        <v>44955</v>
      </c>
      <c r="H194">
        <f t="shared" si="7"/>
        <v>2</v>
      </c>
      <c r="I194">
        <f t="shared" si="8"/>
        <v>2022</v>
      </c>
    </row>
    <row r="195" spans="1:9" ht="15.6" x14ac:dyDescent="0.3">
      <c r="A195" s="10">
        <v>44603</v>
      </c>
      <c r="B195" s="4" t="s">
        <v>19</v>
      </c>
      <c r="C195" s="4" t="s">
        <v>20</v>
      </c>
      <c r="D195" s="4" t="s">
        <v>9</v>
      </c>
      <c r="E195" s="4">
        <v>52000</v>
      </c>
      <c r="F195" s="4">
        <v>15</v>
      </c>
      <c r="G195" s="5">
        <f t="shared" ref="G195:G258" si="9">E195*F195</f>
        <v>780000</v>
      </c>
      <c r="H195">
        <f t="shared" ref="H195:H258" si="10">MONTH(A195)</f>
        <v>2</v>
      </c>
      <c r="I195">
        <f t="shared" ref="I195:I258" si="11">YEAR(A195)</f>
        <v>2022</v>
      </c>
    </row>
    <row r="196" spans="1:9" ht="15.6" x14ac:dyDescent="0.3">
      <c r="A196" s="9">
        <v>44607</v>
      </c>
      <c r="B196" s="2" t="s">
        <v>19</v>
      </c>
      <c r="C196" s="2" t="s">
        <v>20</v>
      </c>
      <c r="D196" s="2" t="s">
        <v>18</v>
      </c>
      <c r="E196" s="2">
        <v>52000</v>
      </c>
      <c r="F196" s="2">
        <v>39</v>
      </c>
      <c r="G196" s="3">
        <f t="shared" si="9"/>
        <v>2028000</v>
      </c>
      <c r="H196">
        <f t="shared" si="10"/>
        <v>2</v>
      </c>
      <c r="I196">
        <f t="shared" si="11"/>
        <v>2022</v>
      </c>
    </row>
    <row r="197" spans="1:9" ht="15.6" x14ac:dyDescent="0.3">
      <c r="A197" s="10">
        <v>44611</v>
      </c>
      <c r="B197" s="4" t="s">
        <v>19</v>
      </c>
      <c r="C197" s="4" t="s">
        <v>13</v>
      </c>
      <c r="D197" s="4" t="s">
        <v>14</v>
      </c>
      <c r="E197" s="4">
        <v>960</v>
      </c>
      <c r="F197" s="4">
        <v>33</v>
      </c>
      <c r="G197" s="5">
        <f t="shared" si="9"/>
        <v>31680</v>
      </c>
      <c r="H197">
        <f t="shared" si="10"/>
        <v>2</v>
      </c>
      <c r="I197">
        <f t="shared" si="11"/>
        <v>2022</v>
      </c>
    </row>
    <row r="198" spans="1:9" ht="15.6" x14ac:dyDescent="0.3">
      <c r="A198" s="9">
        <v>44615</v>
      </c>
      <c r="B198" s="2" t="s">
        <v>19</v>
      </c>
      <c r="C198" s="2" t="s">
        <v>13</v>
      </c>
      <c r="D198" s="2" t="s">
        <v>14</v>
      </c>
      <c r="E198" s="2">
        <v>1450</v>
      </c>
      <c r="F198" s="2">
        <v>34</v>
      </c>
      <c r="G198" s="3">
        <f t="shared" si="9"/>
        <v>49300</v>
      </c>
      <c r="H198">
        <f t="shared" si="10"/>
        <v>2</v>
      </c>
      <c r="I198">
        <f t="shared" si="11"/>
        <v>2022</v>
      </c>
    </row>
    <row r="199" spans="1:9" ht="15.6" x14ac:dyDescent="0.3">
      <c r="A199" s="10">
        <v>44619</v>
      </c>
      <c r="B199" s="4" t="s">
        <v>19</v>
      </c>
      <c r="C199" s="4" t="s">
        <v>16</v>
      </c>
      <c r="D199" s="4" t="s">
        <v>18</v>
      </c>
      <c r="E199" s="4">
        <v>2999</v>
      </c>
      <c r="F199" s="4">
        <v>33</v>
      </c>
      <c r="G199" s="5">
        <f t="shared" si="9"/>
        <v>98967</v>
      </c>
      <c r="H199">
        <f t="shared" si="10"/>
        <v>2</v>
      </c>
      <c r="I199">
        <f t="shared" si="11"/>
        <v>2022</v>
      </c>
    </row>
    <row r="200" spans="1:9" ht="15.6" x14ac:dyDescent="0.3">
      <c r="A200" s="9">
        <v>44623</v>
      </c>
      <c r="B200" s="2" t="s">
        <v>12</v>
      </c>
      <c r="C200" s="2" t="s">
        <v>13</v>
      </c>
      <c r="D200" s="2" t="s">
        <v>21</v>
      </c>
      <c r="E200" s="2">
        <v>1250</v>
      </c>
      <c r="F200" s="2">
        <v>14</v>
      </c>
      <c r="G200" s="3">
        <f t="shared" si="9"/>
        <v>17500</v>
      </c>
      <c r="H200">
        <f t="shared" si="10"/>
        <v>3</v>
      </c>
      <c r="I200">
        <f t="shared" si="11"/>
        <v>2022</v>
      </c>
    </row>
    <row r="201" spans="1:9" ht="15.6" x14ac:dyDescent="0.3">
      <c r="A201" s="10">
        <v>44627</v>
      </c>
      <c r="B201" s="4" t="s">
        <v>15</v>
      </c>
      <c r="C201" s="4" t="s">
        <v>17</v>
      </c>
      <c r="D201" s="4" t="s">
        <v>9</v>
      </c>
      <c r="E201" s="4">
        <v>120</v>
      </c>
      <c r="F201" s="4">
        <v>41</v>
      </c>
      <c r="G201" s="5">
        <f t="shared" si="9"/>
        <v>4920</v>
      </c>
      <c r="H201">
        <f t="shared" si="10"/>
        <v>3</v>
      </c>
      <c r="I201">
        <f t="shared" si="11"/>
        <v>2022</v>
      </c>
    </row>
    <row r="202" spans="1:9" ht="15.6" x14ac:dyDescent="0.3">
      <c r="A202" s="9">
        <v>44631</v>
      </c>
      <c r="B202" s="2" t="s">
        <v>10</v>
      </c>
      <c r="C202" s="2" t="s">
        <v>8</v>
      </c>
      <c r="D202" s="2" t="s">
        <v>18</v>
      </c>
      <c r="E202" s="2">
        <v>1450</v>
      </c>
      <c r="F202" s="2">
        <v>22</v>
      </c>
      <c r="G202" s="3">
        <f t="shared" si="9"/>
        <v>31900</v>
      </c>
      <c r="H202">
        <f t="shared" si="10"/>
        <v>3</v>
      </c>
      <c r="I202">
        <f t="shared" si="11"/>
        <v>2022</v>
      </c>
    </row>
    <row r="203" spans="1:9" ht="15.6" x14ac:dyDescent="0.3">
      <c r="A203" s="10">
        <v>44635</v>
      </c>
      <c r="B203" s="4" t="s">
        <v>10</v>
      </c>
      <c r="C203" s="4" t="s">
        <v>20</v>
      </c>
      <c r="D203" s="4" t="s">
        <v>9</v>
      </c>
      <c r="E203" s="4">
        <v>89999</v>
      </c>
      <c r="F203" s="4">
        <v>15</v>
      </c>
      <c r="G203" s="5">
        <f t="shared" si="9"/>
        <v>1349985</v>
      </c>
      <c r="H203">
        <f t="shared" si="10"/>
        <v>3</v>
      </c>
      <c r="I203">
        <f t="shared" si="11"/>
        <v>2022</v>
      </c>
    </row>
    <row r="204" spans="1:9" ht="15.6" x14ac:dyDescent="0.3">
      <c r="A204" s="9">
        <v>44639</v>
      </c>
      <c r="B204" s="2" t="s">
        <v>23</v>
      </c>
      <c r="C204" s="2" t="s">
        <v>22</v>
      </c>
      <c r="D204" s="2" t="s">
        <v>14</v>
      </c>
      <c r="E204" s="2">
        <v>1999</v>
      </c>
      <c r="F204" s="2">
        <v>48</v>
      </c>
      <c r="G204" s="3">
        <f t="shared" si="9"/>
        <v>95952</v>
      </c>
      <c r="H204">
        <f t="shared" si="10"/>
        <v>3</v>
      </c>
      <c r="I204">
        <f t="shared" si="11"/>
        <v>2022</v>
      </c>
    </row>
    <row r="205" spans="1:9" ht="15.6" x14ac:dyDescent="0.3">
      <c r="A205" s="10">
        <v>44643</v>
      </c>
      <c r="B205" s="4" t="s">
        <v>23</v>
      </c>
      <c r="C205" s="4" t="s">
        <v>16</v>
      </c>
      <c r="D205" s="4" t="s">
        <v>18</v>
      </c>
      <c r="E205" s="4">
        <v>2900</v>
      </c>
      <c r="F205" s="4">
        <v>49</v>
      </c>
      <c r="G205" s="5">
        <f t="shared" si="9"/>
        <v>142100</v>
      </c>
      <c r="H205">
        <f t="shared" si="10"/>
        <v>3</v>
      </c>
      <c r="I205">
        <f t="shared" si="11"/>
        <v>2022</v>
      </c>
    </row>
    <row r="206" spans="1:9" ht="15.6" x14ac:dyDescent="0.3">
      <c r="A206" s="9">
        <v>44647</v>
      </c>
      <c r="B206" s="2" t="s">
        <v>19</v>
      </c>
      <c r="C206" s="2" t="s">
        <v>20</v>
      </c>
      <c r="D206" s="2" t="s">
        <v>21</v>
      </c>
      <c r="E206" s="2">
        <v>700</v>
      </c>
      <c r="F206" s="2">
        <v>50</v>
      </c>
      <c r="G206" s="3">
        <f t="shared" si="9"/>
        <v>35000</v>
      </c>
      <c r="H206">
        <f t="shared" si="10"/>
        <v>3</v>
      </c>
      <c r="I206">
        <f t="shared" si="11"/>
        <v>2022</v>
      </c>
    </row>
    <row r="207" spans="1:9" ht="15.6" x14ac:dyDescent="0.3">
      <c r="A207" s="10">
        <v>44651</v>
      </c>
      <c r="B207" s="4" t="s">
        <v>15</v>
      </c>
      <c r="C207" s="4" t="s">
        <v>17</v>
      </c>
      <c r="D207" s="4" t="s">
        <v>18</v>
      </c>
      <c r="E207" s="4">
        <v>200</v>
      </c>
      <c r="F207" s="4">
        <v>41</v>
      </c>
      <c r="G207" s="5">
        <f t="shared" si="9"/>
        <v>8200</v>
      </c>
      <c r="H207">
        <f t="shared" si="10"/>
        <v>3</v>
      </c>
      <c r="I207">
        <f t="shared" si="11"/>
        <v>2022</v>
      </c>
    </row>
    <row r="208" spans="1:9" ht="15.6" x14ac:dyDescent="0.3">
      <c r="A208" s="9">
        <v>44655</v>
      </c>
      <c r="B208" s="2" t="s">
        <v>7</v>
      </c>
      <c r="C208" s="2" t="s">
        <v>8</v>
      </c>
      <c r="D208" s="2" t="s">
        <v>14</v>
      </c>
      <c r="E208" s="2">
        <v>499</v>
      </c>
      <c r="F208" s="2">
        <v>29</v>
      </c>
      <c r="G208" s="3">
        <f t="shared" si="9"/>
        <v>14471</v>
      </c>
      <c r="H208">
        <f t="shared" si="10"/>
        <v>4</v>
      </c>
      <c r="I208">
        <f t="shared" si="11"/>
        <v>2022</v>
      </c>
    </row>
    <row r="209" spans="1:9" ht="15.6" x14ac:dyDescent="0.3">
      <c r="A209" s="10">
        <v>44659</v>
      </c>
      <c r="B209" s="4" t="s">
        <v>12</v>
      </c>
      <c r="C209" s="4" t="s">
        <v>8</v>
      </c>
      <c r="D209" s="4" t="s">
        <v>24</v>
      </c>
      <c r="E209" s="4">
        <v>5599</v>
      </c>
      <c r="F209" s="4">
        <v>36</v>
      </c>
      <c r="G209" s="5">
        <f t="shared" si="9"/>
        <v>201564</v>
      </c>
      <c r="H209">
        <f t="shared" si="10"/>
        <v>4</v>
      </c>
      <c r="I209">
        <f t="shared" si="11"/>
        <v>2022</v>
      </c>
    </row>
    <row r="210" spans="1:9" ht="15.6" x14ac:dyDescent="0.3">
      <c r="A210" s="9">
        <v>44663</v>
      </c>
      <c r="B210" s="2" t="s">
        <v>10</v>
      </c>
      <c r="C210" s="2" t="s">
        <v>17</v>
      </c>
      <c r="D210" s="2" t="s">
        <v>18</v>
      </c>
      <c r="E210" s="2">
        <v>100</v>
      </c>
      <c r="F210" s="2">
        <v>39</v>
      </c>
      <c r="G210" s="3">
        <f t="shared" si="9"/>
        <v>3900</v>
      </c>
      <c r="H210">
        <f t="shared" si="10"/>
        <v>4</v>
      </c>
      <c r="I210">
        <f t="shared" si="11"/>
        <v>2022</v>
      </c>
    </row>
    <row r="211" spans="1:9" ht="15.6" x14ac:dyDescent="0.3">
      <c r="A211" s="10">
        <v>44667</v>
      </c>
      <c r="B211" s="4" t="s">
        <v>19</v>
      </c>
      <c r="C211" s="4" t="s">
        <v>16</v>
      </c>
      <c r="D211" s="4" t="s">
        <v>18</v>
      </c>
      <c r="E211" s="4">
        <v>79999</v>
      </c>
      <c r="F211" s="4">
        <v>9</v>
      </c>
      <c r="G211" s="5">
        <f t="shared" si="9"/>
        <v>719991</v>
      </c>
      <c r="H211">
        <f t="shared" si="10"/>
        <v>4</v>
      </c>
      <c r="I211">
        <f t="shared" si="11"/>
        <v>2022</v>
      </c>
    </row>
    <row r="212" spans="1:9" ht="15.6" x14ac:dyDescent="0.3">
      <c r="A212" s="9">
        <v>44671</v>
      </c>
      <c r="B212" s="2" t="s">
        <v>12</v>
      </c>
      <c r="C212" s="2" t="s">
        <v>20</v>
      </c>
      <c r="D212" s="2" t="s">
        <v>14</v>
      </c>
      <c r="E212" s="2">
        <v>700</v>
      </c>
      <c r="F212" s="2">
        <v>38</v>
      </c>
      <c r="G212" s="3">
        <f t="shared" si="9"/>
        <v>26600</v>
      </c>
      <c r="H212">
        <f t="shared" si="10"/>
        <v>4</v>
      </c>
      <c r="I212">
        <f t="shared" si="11"/>
        <v>2022</v>
      </c>
    </row>
    <row r="213" spans="1:9" ht="15.6" x14ac:dyDescent="0.3">
      <c r="A213" s="10">
        <v>44675</v>
      </c>
      <c r="B213" s="4" t="s">
        <v>19</v>
      </c>
      <c r="C213" s="4" t="s">
        <v>13</v>
      </c>
      <c r="D213" s="4" t="s">
        <v>9</v>
      </c>
      <c r="E213" s="4">
        <v>550</v>
      </c>
      <c r="F213" s="4">
        <v>25</v>
      </c>
      <c r="G213" s="5">
        <f t="shared" si="9"/>
        <v>13750</v>
      </c>
      <c r="H213">
        <f t="shared" si="10"/>
        <v>4</v>
      </c>
      <c r="I213">
        <f t="shared" si="11"/>
        <v>2022</v>
      </c>
    </row>
    <row r="214" spans="1:9" ht="15.6" x14ac:dyDescent="0.3">
      <c r="A214" s="9">
        <v>44679</v>
      </c>
      <c r="B214" s="2" t="s">
        <v>23</v>
      </c>
      <c r="C214" s="2" t="s">
        <v>22</v>
      </c>
      <c r="D214" s="2" t="s">
        <v>18</v>
      </c>
      <c r="E214" s="2">
        <v>1499</v>
      </c>
      <c r="F214" s="2">
        <v>16</v>
      </c>
      <c r="G214" s="3">
        <f t="shared" si="9"/>
        <v>23984</v>
      </c>
      <c r="H214">
        <f t="shared" si="10"/>
        <v>4</v>
      </c>
      <c r="I214">
        <f t="shared" si="11"/>
        <v>2022</v>
      </c>
    </row>
    <row r="215" spans="1:9" ht="15.6" x14ac:dyDescent="0.3">
      <c r="A215" s="10">
        <v>44683</v>
      </c>
      <c r="B215" s="4" t="s">
        <v>15</v>
      </c>
      <c r="C215" s="4" t="s">
        <v>17</v>
      </c>
      <c r="D215" s="4" t="s">
        <v>21</v>
      </c>
      <c r="E215" s="4">
        <v>120</v>
      </c>
      <c r="F215" s="4">
        <v>22</v>
      </c>
      <c r="G215" s="5">
        <f t="shared" si="9"/>
        <v>2640</v>
      </c>
      <c r="H215">
        <f t="shared" si="10"/>
        <v>5</v>
      </c>
      <c r="I215">
        <f t="shared" si="11"/>
        <v>2022</v>
      </c>
    </row>
    <row r="216" spans="1:9" ht="15.6" x14ac:dyDescent="0.3">
      <c r="A216" s="9">
        <v>44687</v>
      </c>
      <c r="B216" s="2" t="s">
        <v>7</v>
      </c>
      <c r="C216" s="2" t="s">
        <v>8</v>
      </c>
      <c r="D216" s="2" t="s">
        <v>11</v>
      </c>
      <c r="E216" s="2">
        <v>1450</v>
      </c>
      <c r="F216" s="2">
        <v>20</v>
      </c>
      <c r="G216" s="3">
        <f t="shared" si="9"/>
        <v>29000</v>
      </c>
      <c r="H216">
        <f t="shared" si="10"/>
        <v>5</v>
      </c>
      <c r="I216">
        <f t="shared" si="11"/>
        <v>2022</v>
      </c>
    </row>
    <row r="217" spans="1:9" ht="15.6" x14ac:dyDescent="0.3">
      <c r="A217" s="10">
        <v>44691</v>
      </c>
      <c r="B217" s="4" t="s">
        <v>23</v>
      </c>
      <c r="C217" s="4" t="s">
        <v>16</v>
      </c>
      <c r="D217" s="4" t="s">
        <v>14</v>
      </c>
      <c r="E217" s="4">
        <v>1999</v>
      </c>
      <c r="F217" s="4">
        <v>23</v>
      </c>
      <c r="G217" s="5">
        <f t="shared" si="9"/>
        <v>45977</v>
      </c>
      <c r="H217">
        <f t="shared" si="10"/>
        <v>5</v>
      </c>
      <c r="I217">
        <f t="shared" si="11"/>
        <v>2022</v>
      </c>
    </row>
    <row r="218" spans="1:9" ht="15.6" x14ac:dyDescent="0.3">
      <c r="A218" s="9">
        <v>44695</v>
      </c>
      <c r="B218" s="2" t="s">
        <v>7</v>
      </c>
      <c r="C218" s="2" t="s">
        <v>8</v>
      </c>
      <c r="D218" s="2" t="s">
        <v>18</v>
      </c>
      <c r="E218" s="2">
        <v>800</v>
      </c>
      <c r="F218" s="2">
        <v>43</v>
      </c>
      <c r="G218" s="3">
        <f t="shared" si="9"/>
        <v>34400</v>
      </c>
      <c r="H218">
        <f t="shared" si="10"/>
        <v>5</v>
      </c>
      <c r="I218">
        <f t="shared" si="11"/>
        <v>2022</v>
      </c>
    </row>
    <row r="219" spans="1:9" ht="15.6" x14ac:dyDescent="0.3">
      <c r="A219" s="10">
        <v>44699</v>
      </c>
      <c r="B219" s="4" t="s">
        <v>12</v>
      </c>
      <c r="C219" s="4" t="s">
        <v>17</v>
      </c>
      <c r="D219" s="4" t="s">
        <v>21</v>
      </c>
      <c r="E219" s="4">
        <v>100</v>
      </c>
      <c r="F219" s="4">
        <v>41</v>
      </c>
      <c r="G219" s="5">
        <f t="shared" si="9"/>
        <v>4100</v>
      </c>
      <c r="H219">
        <f t="shared" si="10"/>
        <v>5</v>
      </c>
      <c r="I219">
        <f t="shared" si="11"/>
        <v>2022</v>
      </c>
    </row>
    <row r="220" spans="1:9" ht="15.6" x14ac:dyDescent="0.3">
      <c r="A220" s="9">
        <v>44703</v>
      </c>
      <c r="B220" s="2" t="s">
        <v>7</v>
      </c>
      <c r="C220" s="2" t="s">
        <v>8</v>
      </c>
      <c r="D220" s="2" t="s">
        <v>14</v>
      </c>
      <c r="E220" s="2">
        <v>13999</v>
      </c>
      <c r="F220" s="2">
        <v>37</v>
      </c>
      <c r="G220" s="3">
        <f t="shared" si="9"/>
        <v>517963</v>
      </c>
      <c r="H220">
        <f t="shared" si="10"/>
        <v>5</v>
      </c>
      <c r="I220">
        <f t="shared" si="11"/>
        <v>2022</v>
      </c>
    </row>
    <row r="221" spans="1:9" ht="15.6" x14ac:dyDescent="0.3">
      <c r="A221" s="10">
        <v>44707</v>
      </c>
      <c r="B221" s="4" t="s">
        <v>19</v>
      </c>
      <c r="C221" s="4" t="s">
        <v>20</v>
      </c>
      <c r="D221" s="4" t="s">
        <v>18</v>
      </c>
      <c r="E221" s="4">
        <v>22000</v>
      </c>
      <c r="F221" s="4">
        <v>45</v>
      </c>
      <c r="G221" s="5">
        <f t="shared" si="9"/>
        <v>990000</v>
      </c>
      <c r="H221">
        <f t="shared" si="10"/>
        <v>5</v>
      </c>
      <c r="I221">
        <f t="shared" si="11"/>
        <v>2022</v>
      </c>
    </row>
    <row r="222" spans="1:9" ht="15.6" x14ac:dyDescent="0.3">
      <c r="A222" s="9">
        <v>44711</v>
      </c>
      <c r="B222" s="2" t="s">
        <v>19</v>
      </c>
      <c r="C222" s="2" t="s">
        <v>20</v>
      </c>
      <c r="D222" s="2" t="s">
        <v>24</v>
      </c>
      <c r="E222" s="2">
        <v>89999</v>
      </c>
      <c r="F222" s="2">
        <v>15</v>
      </c>
      <c r="G222" s="3">
        <f t="shared" si="9"/>
        <v>1349985</v>
      </c>
      <c r="H222">
        <f t="shared" si="10"/>
        <v>5</v>
      </c>
      <c r="I222">
        <f t="shared" si="11"/>
        <v>2022</v>
      </c>
    </row>
    <row r="223" spans="1:9" ht="15.6" x14ac:dyDescent="0.3">
      <c r="A223" s="10">
        <v>44715</v>
      </c>
      <c r="B223" s="4" t="s">
        <v>10</v>
      </c>
      <c r="C223" s="4" t="s">
        <v>16</v>
      </c>
      <c r="D223" s="4" t="s">
        <v>18</v>
      </c>
      <c r="E223" s="4">
        <v>13999</v>
      </c>
      <c r="F223" s="4">
        <v>22</v>
      </c>
      <c r="G223" s="5">
        <f t="shared" si="9"/>
        <v>307978</v>
      </c>
      <c r="H223">
        <f t="shared" si="10"/>
        <v>6</v>
      </c>
      <c r="I223">
        <f t="shared" si="11"/>
        <v>2022</v>
      </c>
    </row>
    <row r="224" spans="1:9" ht="15.6" x14ac:dyDescent="0.3">
      <c r="A224" s="9">
        <v>44719</v>
      </c>
      <c r="B224" s="2" t="s">
        <v>12</v>
      </c>
      <c r="C224" s="2" t="s">
        <v>22</v>
      </c>
      <c r="D224" s="2" t="s">
        <v>14</v>
      </c>
      <c r="E224" s="2">
        <v>2900</v>
      </c>
      <c r="F224" s="2">
        <v>20</v>
      </c>
      <c r="G224" s="3">
        <f t="shared" si="9"/>
        <v>58000</v>
      </c>
      <c r="H224">
        <f t="shared" si="10"/>
        <v>6</v>
      </c>
      <c r="I224">
        <f t="shared" si="11"/>
        <v>2022</v>
      </c>
    </row>
    <row r="225" spans="1:9" ht="15.6" x14ac:dyDescent="0.3">
      <c r="A225" s="10">
        <v>44723</v>
      </c>
      <c r="B225" s="4" t="s">
        <v>10</v>
      </c>
      <c r="C225" s="4" t="s">
        <v>20</v>
      </c>
      <c r="D225" s="4" t="s">
        <v>18</v>
      </c>
      <c r="E225" s="4">
        <v>33000</v>
      </c>
      <c r="F225" s="4">
        <v>16</v>
      </c>
      <c r="G225" s="5">
        <f t="shared" si="9"/>
        <v>528000</v>
      </c>
      <c r="H225">
        <f t="shared" si="10"/>
        <v>6</v>
      </c>
      <c r="I225">
        <f t="shared" si="11"/>
        <v>2022</v>
      </c>
    </row>
    <row r="226" spans="1:9" ht="15.6" x14ac:dyDescent="0.3">
      <c r="A226" s="9">
        <v>44727</v>
      </c>
      <c r="B226" s="2" t="s">
        <v>19</v>
      </c>
      <c r="C226" s="2" t="s">
        <v>16</v>
      </c>
      <c r="D226" s="2" t="s">
        <v>11</v>
      </c>
      <c r="E226" s="2">
        <v>22000</v>
      </c>
      <c r="F226" s="2">
        <v>17</v>
      </c>
      <c r="G226" s="3">
        <f t="shared" si="9"/>
        <v>374000</v>
      </c>
      <c r="H226">
        <f t="shared" si="10"/>
        <v>6</v>
      </c>
      <c r="I226">
        <f t="shared" si="11"/>
        <v>2022</v>
      </c>
    </row>
    <row r="227" spans="1:9" ht="15.6" x14ac:dyDescent="0.3">
      <c r="A227" s="10">
        <v>44731</v>
      </c>
      <c r="B227" s="4" t="s">
        <v>23</v>
      </c>
      <c r="C227" s="4" t="s">
        <v>22</v>
      </c>
      <c r="D227" s="4" t="s">
        <v>11</v>
      </c>
      <c r="E227" s="4">
        <v>699</v>
      </c>
      <c r="F227" s="4">
        <v>50</v>
      </c>
      <c r="G227" s="5">
        <f t="shared" si="9"/>
        <v>34950</v>
      </c>
      <c r="H227">
        <f t="shared" si="10"/>
        <v>6</v>
      </c>
      <c r="I227">
        <f t="shared" si="11"/>
        <v>2022</v>
      </c>
    </row>
    <row r="228" spans="1:9" ht="15.6" x14ac:dyDescent="0.3">
      <c r="A228" s="9">
        <v>44735</v>
      </c>
      <c r="B228" s="2" t="s">
        <v>12</v>
      </c>
      <c r="C228" s="2" t="s">
        <v>20</v>
      </c>
      <c r="D228" s="2" t="s">
        <v>14</v>
      </c>
      <c r="E228" s="2">
        <v>499</v>
      </c>
      <c r="F228" s="2">
        <v>4</v>
      </c>
      <c r="G228" s="3">
        <f t="shared" si="9"/>
        <v>1996</v>
      </c>
      <c r="H228">
        <f t="shared" si="10"/>
        <v>6</v>
      </c>
      <c r="I228">
        <f t="shared" si="11"/>
        <v>2022</v>
      </c>
    </row>
    <row r="229" spans="1:9" ht="15.6" x14ac:dyDescent="0.3">
      <c r="A229" s="10">
        <v>44739</v>
      </c>
      <c r="B229" s="4" t="s">
        <v>23</v>
      </c>
      <c r="C229" s="4" t="s">
        <v>22</v>
      </c>
      <c r="D229" s="4" t="s">
        <v>18</v>
      </c>
      <c r="E229" s="4">
        <v>590</v>
      </c>
      <c r="F229" s="4">
        <v>43</v>
      </c>
      <c r="G229" s="5">
        <f t="shared" si="9"/>
        <v>25370</v>
      </c>
      <c r="H229">
        <f t="shared" si="10"/>
        <v>6</v>
      </c>
      <c r="I229">
        <f t="shared" si="11"/>
        <v>2022</v>
      </c>
    </row>
    <row r="230" spans="1:9" ht="15.6" x14ac:dyDescent="0.3">
      <c r="A230" s="9">
        <v>44743</v>
      </c>
      <c r="B230" s="2" t="s">
        <v>23</v>
      </c>
      <c r="C230" s="2" t="s">
        <v>22</v>
      </c>
      <c r="D230" s="2" t="s">
        <v>11</v>
      </c>
      <c r="E230" s="2">
        <v>590</v>
      </c>
      <c r="F230" s="2">
        <v>42</v>
      </c>
      <c r="G230" s="3">
        <f t="shared" si="9"/>
        <v>24780</v>
      </c>
      <c r="H230">
        <f t="shared" si="10"/>
        <v>7</v>
      </c>
      <c r="I230">
        <f t="shared" si="11"/>
        <v>2022</v>
      </c>
    </row>
    <row r="231" spans="1:9" ht="15.6" x14ac:dyDescent="0.3">
      <c r="A231" s="10">
        <v>44747</v>
      </c>
      <c r="B231" s="4" t="s">
        <v>15</v>
      </c>
      <c r="C231" s="4" t="s">
        <v>17</v>
      </c>
      <c r="D231" s="4" t="s">
        <v>9</v>
      </c>
      <c r="E231" s="4">
        <v>120</v>
      </c>
      <c r="F231" s="4">
        <v>9</v>
      </c>
      <c r="G231" s="5">
        <f t="shared" si="9"/>
        <v>1080</v>
      </c>
      <c r="H231">
        <f t="shared" si="10"/>
        <v>7</v>
      </c>
      <c r="I231">
        <f t="shared" si="11"/>
        <v>2022</v>
      </c>
    </row>
    <row r="232" spans="1:9" ht="15.6" x14ac:dyDescent="0.3">
      <c r="A232" s="9">
        <v>44751</v>
      </c>
      <c r="B232" s="2" t="s">
        <v>12</v>
      </c>
      <c r="C232" s="2" t="s">
        <v>20</v>
      </c>
      <c r="D232" s="2" t="s">
        <v>24</v>
      </c>
      <c r="E232" s="2">
        <v>52000</v>
      </c>
      <c r="F232" s="2">
        <v>40</v>
      </c>
      <c r="G232" s="3">
        <f t="shared" si="9"/>
        <v>2080000</v>
      </c>
      <c r="H232">
        <f t="shared" si="10"/>
        <v>7</v>
      </c>
      <c r="I232">
        <f t="shared" si="11"/>
        <v>2022</v>
      </c>
    </row>
    <row r="233" spans="1:9" ht="15.6" x14ac:dyDescent="0.3">
      <c r="A233" s="10">
        <v>44755</v>
      </c>
      <c r="B233" s="4" t="s">
        <v>19</v>
      </c>
      <c r="C233" s="4" t="s">
        <v>16</v>
      </c>
      <c r="D233" s="4" t="s">
        <v>18</v>
      </c>
      <c r="E233" s="4">
        <v>7999</v>
      </c>
      <c r="F233" s="4">
        <v>14</v>
      </c>
      <c r="G233" s="5">
        <f t="shared" si="9"/>
        <v>111986</v>
      </c>
      <c r="H233">
        <f t="shared" si="10"/>
        <v>7</v>
      </c>
      <c r="I233">
        <f t="shared" si="11"/>
        <v>2022</v>
      </c>
    </row>
    <row r="234" spans="1:9" ht="15.6" x14ac:dyDescent="0.3">
      <c r="A234" s="9">
        <v>44759</v>
      </c>
      <c r="B234" s="2" t="s">
        <v>12</v>
      </c>
      <c r="C234" s="2" t="s">
        <v>13</v>
      </c>
      <c r="D234" s="2" t="s">
        <v>21</v>
      </c>
      <c r="E234" s="2">
        <v>550</v>
      </c>
      <c r="F234" s="2">
        <v>9</v>
      </c>
      <c r="G234" s="3">
        <f t="shared" si="9"/>
        <v>4950</v>
      </c>
      <c r="H234">
        <f t="shared" si="10"/>
        <v>7</v>
      </c>
      <c r="I234">
        <f t="shared" si="11"/>
        <v>2022</v>
      </c>
    </row>
    <row r="235" spans="1:9" ht="15.6" x14ac:dyDescent="0.3">
      <c r="A235" s="10">
        <v>44763</v>
      </c>
      <c r="B235" s="4" t="s">
        <v>19</v>
      </c>
      <c r="C235" s="4" t="s">
        <v>20</v>
      </c>
      <c r="D235" s="4" t="s">
        <v>18</v>
      </c>
      <c r="E235" s="4">
        <v>79999</v>
      </c>
      <c r="F235" s="4">
        <v>10</v>
      </c>
      <c r="G235" s="5">
        <f t="shared" si="9"/>
        <v>799990</v>
      </c>
      <c r="H235">
        <f t="shared" si="10"/>
        <v>7</v>
      </c>
      <c r="I235">
        <f t="shared" si="11"/>
        <v>2022</v>
      </c>
    </row>
    <row r="236" spans="1:9" ht="15.6" x14ac:dyDescent="0.3">
      <c r="A236" s="9">
        <v>44767</v>
      </c>
      <c r="B236" s="2" t="s">
        <v>10</v>
      </c>
      <c r="C236" s="2" t="s">
        <v>16</v>
      </c>
      <c r="D236" s="2" t="s">
        <v>11</v>
      </c>
      <c r="E236" s="2">
        <v>1999</v>
      </c>
      <c r="F236" s="2">
        <v>37</v>
      </c>
      <c r="G236" s="3">
        <f t="shared" si="9"/>
        <v>73963</v>
      </c>
      <c r="H236">
        <f t="shared" si="10"/>
        <v>7</v>
      </c>
      <c r="I236">
        <f t="shared" si="11"/>
        <v>2022</v>
      </c>
    </row>
    <row r="237" spans="1:9" ht="15.6" x14ac:dyDescent="0.3">
      <c r="A237" s="10">
        <v>44771</v>
      </c>
      <c r="B237" s="4" t="s">
        <v>12</v>
      </c>
      <c r="C237" s="4" t="s">
        <v>20</v>
      </c>
      <c r="D237" s="4" t="s">
        <v>18</v>
      </c>
      <c r="E237" s="4">
        <v>89999</v>
      </c>
      <c r="F237" s="4">
        <v>29</v>
      </c>
      <c r="G237" s="5">
        <f t="shared" si="9"/>
        <v>2609971</v>
      </c>
      <c r="H237">
        <f t="shared" si="10"/>
        <v>7</v>
      </c>
      <c r="I237">
        <f t="shared" si="11"/>
        <v>2022</v>
      </c>
    </row>
    <row r="238" spans="1:9" ht="15.6" x14ac:dyDescent="0.3">
      <c r="A238" s="9">
        <v>44775</v>
      </c>
      <c r="B238" s="2" t="s">
        <v>19</v>
      </c>
      <c r="C238" s="2" t="s">
        <v>20</v>
      </c>
      <c r="D238" s="2" t="s">
        <v>9</v>
      </c>
      <c r="E238" s="2">
        <v>799</v>
      </c>
      <c r="F238" s="2">
        <v>44</v>
      </c>
      <c r="G238" s="3">
        <f t="shared" si="9"/>
        <v>35156</v>
      </c>
      <c r="H238">
        <f t="shared" si="10"/>
        <v>8</v>
      </c>
      <c r="I238">
        <f t="shared" si="11"/>
        <v>2022</v>
      </c>
    </row>
    <row r="239" spans="1:9" ht="15.6" x14ac:dyDescent="0.3">
      <c r="A239" s="10">
        <v>44779</v>
      </c>
      <c r="B239" s="4" t="s">
        <v>19</v>
      </c>
      <c r="C239" s="4" t="s">
        <v>20</v>
      </c>
      <c r="D239" s="4" t="s">
        <v>24</v>
      </c>
      <c r="E239" s="4">
        <v>3990</v>
      </c>
      <c r="F239" s="4">
        <v>31</v>
      </c>
      <c r="G239" s="5">
        <f t="shared" si="9"/>
        <v>123690</v>
      </c>
      <c r="H239">
        <f t="shared" si="10"/>
        <v>8</v>
      </c>
      <c r="I239">
        <f t="shared" si="11"/>
        <v>2022</v>
      </c>
    </row>
    <row r="240" spans="1:9" ht="15.6" x14ac:dyDescent="0.3">
      <c r="A240" s="9">
        <v>44783</v>
      </c>
      <c r="B240" s="2" t="s">
        <v>12</v>
      </c>
      <c r="C240" s="2" t="s">
        <v>16</v>
      </c>
      <c r="D240" s="2" t="s">
        <v>14</v>
      </c>
      <c r="E240" s="2">
        <v>52000</v>
      </c>
      <c r="F240" s="2">
        <v>29</v>
      </c>
      <c r="G240" s="3">
        <f t="shared" si="9"/>
        <v>1508000</v>
      </c>
      <c r="H240">
        <f t="shared" si="10"/>
        <v>8</v>
      </c>
      <c r="I240">
        <f t="shared" si="11"/>
        <v>2022</v>
      </c>
    </row>
    <row r="241" spans="1:9" ht="15.6" x14ac:dyDescent="0.3">
      <c r="A241" s="10">
        <v>44787</v>
      </c>
      <c r="B241" s="4" t="s">
        <v>7</v>
      </c>
      <c r="C241" s="4" t="s">
        <v>8</v>
      </c>
      <c r="D241" s="4" t="s">
        <v>18</v>
      </c>
      <c r="E241" s="4">
        <v>13999</v>
      </c>
      <c r="F241" s="4">
        <v>34</v>
      </c>
      <c r="G241" s="5">
        <f t="shared" si="9"/>
        <v>475966</v>
      </c>
      <c r="H241">
        <f t="shared" si="10"/>
        <v>8</v>
      </c>
      <c r="I241">
        <f t="shared" si="11"/>
        <v>2022</v>
      </c>
    </row>
    <row r="242" spans="1:9" ht="15.6" x14ac:dyDescent="0.3">
      <c r="A242" s="9">
        <v>44791</v>
      </c>
      <c r="B242" s="2" t="s">
        <v>12</v>
      </c>
      <c r="C242" s="2" t="s">
        <v>17</v>
      </c>
      <c r="D242" s="2" t="s">
        <v>14</v>
      </c>
      <c r="E242" s="2">
        <v>120</v>
      </c>
      <c r="F242" s="2">
        <v>29</v>
      </c>
      <c r="G242" s="3">
        <f t="shared" si="9"/>
        <v>3480</v>
      </c>
      <c r="H242">
        <f t="shared" si="10"/>
        <v>8</v>
      </c>
      <c r="I242">
        <f t="shared" si="11"/>
        <v>2022</v>
      </c>
    </row>
    <row r="243" spans="1:9" ht="15.6" x14ac:dyDescent="0.3">
      <c r="A243" s="10">
        <v>44795</v>
      </c>
      <c r="B243" s="4" t="s">
        <v>19</v>
      </c>
      <c r="C243" s="4" t="s">
        <v>13</v>
      </c>
      <c r="D243" s="4" t="s">
        <v>9</v>
      </c>
      <c r="E243" s="4">
        <v>23999</v>
      </c>
      <c r="F243" s="4">
        <v>25</v>
      </c>
      <c r="G243" s="5">
        <f t="shared" si="9"/>
        <v>599975</v>
      </c>
      <c r="H243">
        <f t="shared" si="10"/>
        <v>8</v>
      </c>
      <c r="I243">
        <f t="shared" si="11"/>
        <v>2022</v>
      </c>
    </row>
    <row r="244" spans="1:9" ht="15.6" x14ac:dyDescent="0.3">
      <c r="A244" s="9">
        <v>44799</v>
      </c>
      <c r="B244" s="2" t="s">
        <v>12</v>
      </c>
      <c r="C244" s="2" t="s">
        <v>13</v>
      </c>
      <c r="D244" s="2" t="s">
        <v>18</v>
      </c>
      <c r="E244" s="2">
        <v>1250</v>
      </c>
      <c r="F244" s="2">
        <v>31</v>
      </c>
      <c r="G244" s="3">
        <f t="shared" si="9"/>
        <v>38750</v>
      </c>
      <c r="H244">
        <f t="shared" si="10"/>
        <v>8</v>
      </c>
      <c r="I244">
        <f t="shared" si="11"/>
        <v>2022</v>
      </c>
    </row>
    <row r="245" spans="1:9" ht="15.6" x14ac:dyDescent="0.3">
      <c r="A245" s="10">
        <v>44803</v>
      </c>
      <c r="B245" s="4" t="s">
        <v>23</v>
      </c>
      <c r="C245" s="4" t="s">
        <v>16</v>
      </c>
      <c r="D245" s="4" t="s">
        <v>18</v>
      </c>
      <c r="E245" s="4">
        <v>45000</v>
      </c>
      <c r="F245" s="4">
        <v>16</v>
      </c>
      <c r="G245" s="5">
        <f t="shared" si="9"/>
        <v>720000</v>
      </c>
      <c r="H245">
        <f t="shared" si="10"/>
        <v>8</v>
      </c>
      <c r="I245">
        <f t="shared" si="11"/>
        <v>2022</v>
      </c>
    </row>
    <row r="246" spans="1:9" ht="15.6" x14ac:dyDescent="0.3">
      <c r="A246" s="9">
        <v>44807</v>
      </c>
      <c r="B246" s="2" t="s">
        <v>10</v>
      </c>
      <c r="C246" s="2" t="s">
        <v>17</v>
      </c>
      <c r="D246" s="2" t="s">
        <v>14</v>
      </c>
      <c r="E246" s="2">
        <v>120</v>
      </c>
      <c r="F246" s="2">
        <v>48</v>
      </c>
      <c r="G246" s="3">
        <f t="shared" si="9"/>
        <v>5760</v>
      </c>
      <c r="H246">
        <f t="shared" si="10"/>
        <v>9</v>
      </c>
      <c r="I246">
        <f t="shared" si="11"/>
        <v>2022</v>
      </c>
    </row>
    <row r="247" spans="1:9" ht="15.6" x14ac:dyDescent="0.3">
      <c r="A247" s="10">
        <v>44811</v>
      </c>
      <c r="B247" s="4" t="s">
        <v>12</v>
      </c>
      <c r="C247" s="4" t="s">
        <v>16</v>
      </c>
      <c r="D247" s="4" t="s">
        <v>21</v>
      </c>
      <c r="E247" s="4">
        <v>25600</v>
      </c>
      <c r="F247" s="4">
        <v>22</v>
      </c>
      <c r="G247" s="5">
        <f t="shared" si="9"/>
        <v>563200</v>
      </c>
      <c r="H247">
        <f t="shared" si="10"/>
        <v>9</v>
      </c>
      <c r="I247">
        <f t="shared" si="11"/>
        <v>2022</v>
      </c>
    </row>
    <row r="248" spans="1:9" ht="15.6" x14ac:dyDescent="0.3">
      <c r="A248" s="9">
        <v>44815</v>
      </c>
      <c r="B248" s="2" t="s">
        <v>23</v>
      </c>
      <c r="C248" s="2" t="s">
        <v>22</v>
      </c>
      <c r="D248" s="2" t="s">
        <v>18</v>
      </c>
      <c r="E248" s="2">
        <v>699</v>
      </c>
      <c r="F248" s="2">
        <v>6</v>
      </c>
      <c r="G248" s="3">
        <f t="shared" si="9"/>
        <v>4194</v>
      </c>
      <c r="H248">
        <f t="shared" si="10"/>
        <v>9</v>
      </c>
      <c r="I248">
        <f t="shared" si="11"/>
        <v>2022</v>
      </c>
    </row>
    <row r="249" spans="1:9" ht="15.6" x14ac:dyDescent="0.3">
      <c r="A249" s="10">
        <v>44819</v>
      </c>
      <c r="B249" s="4" t="s">
        <v>23</v>
      </c>
      <c r="C249" s="4" t="s">
        <v>16</v>
      </c>
      <c r="D249" s="4" t="s">
        <v>14</v>
      </c>
      <c r="E249" s="4">
        <v>99620</v>
      </c>
      <c r="F249" s="4">
        <v>12</v>
      </c>
      <c r="G249" s="5">
        <f t="shared" si="9"/>
        <v>1195440</v>
      </c>
      <c r="H249">
        <f t="shared" si="10"/>
        <v>9</v>
      </c>
      <c r="I249">
        <f t="shared" si="11"/>
        <v>2022</v>
      </c>
    </row>
    <row r="250" spans="1:9" ht="15.6" x14ac:dyDescent="0.3">
      <c r="A250" s="9">
        <v>44823</v>
      </c>
      <c r="B250" s="2" t="s">
        <v>12</v>
      </c>
      <c r="C250" s="2" t="s">
        <v>22</v>
      </c>
      <c r="D250" s="2" t="s">
        <v>24</v>
      </c>
      <c r="E250" s="2">
        <v>450</v>
      </c>
      <c r="F250" s="2">
        <v>44</v>
      </c>
      <c r="G250" s="3">
        <f t="shared" si="9"/>
        <v>19800</v>
      </c>
      <c r="H250">
        <f t="shared" si="10"/>
        <v>9</v>
      </c>
      <c r="I250">
        <f t="shared" si="11"/>
        <v>2022</v>
      </c>
    </row>
    <row r="251" spans="1:9" ht="15.6" x14ac:dyDescent="0.3">
      <c r="A251" s="10">
        <v>44827</v>
      </c>
      <c r="B251" s="4" t="s">
        <v>23</v>
      </c>
      <c r="C251" s="4" t="s">
        <v>22</v>
      </c>
      <c r="D251" s="4" t="s">
        <v>14</v>
      </c>
      <c r="E251" s="4">
        <v>1499</v>
      </c>
      <c r="F251" s="4">
        <v>15</v>
      </c>
      <c r="G251" s="5">
        <f t="shared" si="9"/>
        <v>22485</v>
      </c>
      <c r="H251">
        <f t="shared" si="10"/>
        <v>9</v>
      </c>
      <c r="I251">
        <f t="shared" si="11"/>
        <v>2022</v>
      </c>
    </row>
    <row r="252" spans="1:9" ht="15.6" x14ac:dyDescent="0.3">
      <c r="A252" s="9">
        <v>44831</v>
      </c>
      <c r="B252" s="2" t="s">
        <v>7</v>
      </c>
      <c r="C252" s="2" t="s">
        <v>16</v>
      </c>
      <c r="D252" s="2" t="s">
        <v>21</v>
      </c>
      <c r="E252" s="2">
        <v>49500</v>
      </c>
      <c r="F252" s="2">
        <v>26</v>
      </c>
      <c r="G252" s="3">
        <f t="shared" si="9"/>
        <v>1287000</v>
      </c>
      <c r="H252">
        <f t="shared" si="10"/>
        <v>9</v>
      </c>
      <c r="I252">
        <f t="shared" si="11"/>
        <v>2022</v>
      </c>
    </row>
    <row r="253" spans="1:9" ht="15.6" x14ac:dyDescent="0.3">
      <c r="A253" s="10">
        <v>44835</v>
      </c>
      <c r="B253" s="4" t="s">
        <v>10</v>
      </c>
      <c r="C253" s="4" t="s">
        <v>13</v>
      </c>
      <c r="D253" s="4" t="s">
        <v>21</v>
      </c>
      <c r="E253" s="4">
        <v>960</v>
      </c>
      <c r="F253" s="4">
        <v>16</v>
      </c>
      <c r="G253" s="5">
        <f t="shared" si="9"/>
        <v>15360</v>
      </c>
      <c r="H253">
        <f t="shared" si="10"/>
        <v>10</v>
      </c>
      <c r="I253">
        <f t="shared" si="11"/>
        <v>2022</v>
      </c>
    </row>
    <row r="254" spans="1:9" ht="15.6" x14ac:dyDescent="0.3">
      <c r="A254" s="9">
        <v>44839</v>
      </c>
      <c r="B254" s="2" t="s">
        <v>12</v>
      </c>
      <c r="C254" s="2" t="s">
        <v>8</v>
      </c>
      <c r="D254" s="2" t="s">
        <v>18</v>
      </c>
      <c r="E254" s="2">
        <v>5599</v>
      </c>
      <c r="F254" s="2">
        <v>35</v>
      </c>
      <c r="G254" s="3">
        <f t="shared" si="9"/>
        <v>195965</v>
      </c>
      <c r="H254">
        <f t="shared" si="10"/>
        <v>10</v>
      </c>
      <c r="I254">
        <f t="shared" si="11"/>
        <v>2022</v>
      </c>
    </row>
    <row r="255" spans="1:9" ht="15.6" x14ac:dyDescent="0.3">
      <c r="A255" s="10">
        <v>44843</v>
      </c>
      <c r="B255" s="4" t="s">
        <v>15</v>
      </c>
      <c r="C255" s="4" t="s">
        <v>17</v>
      </c>
      <c r="D255" s="4" t="s">
        <v>9</v>
      </c>
      <c r="E255" s="4">
        <v>89</v>
      </c>
      <c r="F255" s="4">
        <v>36</v>
      </c>
      <c r="G255" s="5">
        <f t="shared" si="9"/>
        <v>3204</v>
      </c>
      <c r="H255">
        <f t="shared" si="10"/>
        <v>10</v>
      </c>
      <c r="I255">
        <f t="shared" si="11"/>
        <v>2022</v>
      </c>
    </row>
    <row r="256" spans="1:9" ht="15.6" x14ac:dyDescent="0.3">
      <c r="A256" s="9">
        <v>44847</v>
      </c>
      <c r="B256" s="2" t="s">
        <v>7</v>
      </c>
      <c r="C256" s="2" t="s">
        <v>8</v>
      </c>
      <c r="D256" s="2" t="s">
        <v>24</v>
      </c>
      <c r="E256" s="2">
        <v>2550</v>
      </c>
      <c r="F256" s="2">
        <v>20</v>
      </c>
      <c r="G256" s="3">
        <f t="shared" si="9"/>
        <v>51000</v>
      </c>
      <c r="H256">
        <f t="shared" si="10"/>
        <v>10</v>
      </c>
      <c r="I256">
        <f t="shared" si="11"/>
        <v>2022</v>
      </c>
    </row>
    <row r="257" spans="1:9" ht="15.6" x14ac:dyDescent="0.3">
      <c r="A257" s="10">
        <v>44851</v>
      </c>
      <c r="B257" s="4" t="s">
        <v>12</v>
      </c>
      <c r="C257" s="4" t="s">
        <v>16</v>
      </c>
      <c r="D257" s="4" t="s">
        <v>9</v>
      </c>
      <c r="E257" s="4">
        <v>14500</v>
      </c>
      <c r="F257" s="4">
        <v>47</v>
      </c>
      <c r="G257" s="5">
        <f t="shared" si="9"/>
        <v>681500</v>
      </c>
      <c r="H257">
        <f t="shared" si="10"/>
        <v>10</v>
      </c>
      <c r="I257">
        <f t="shared" si="11"/>
        <v>2022</v>
      </c>
    </row>
    <row r="258" spans="1:9" ht="15.6" x14ac:dyDescent="0.3">
      <c r="A258" s="9">
        <v>44855</v>
      </c>
      <c r="B258" s="2" t="s">
        <v>23</v>
      </c>
      <c r="C258" s="2" t="s">
        <v>22</v>
      </c>
      <c r="D258" s="2" t="s">
        <v>18</v>
      </c>
      <c r="E258" s="2">
        <v>2900</v>
      </c>
      <c r="F258" s="2">
        <v>6</v>
      </c>
      <c r="G258" s="3">
        <f t="shared" si="9"/>
        <v>17400</v>
      </c>
      <c r="H258">
        <f t="shared" si="10"/>
        <v>10</v>
      </c>
      <c r="I258">
        <f t="shared" si="11"/>
        <v>2022</v>
      </c>
    </row>
    <row r="259" spans="1:9" ht="15.6" x14ac:dyDescent="0.3">
      <c r="A259" s="10">
        <v>44859</v>
      </c>
      <c r="B259" s="4" t="s">
        <v>15</v>
      </c>
      <c r="C259" s="4" t="s">
        <v>17</v>
      </c>
      <c r="D259" s="4" t="s">
        <v>21</v>
      </c>
      <c r="E259" s="4">
        <v>120</v>
      </c>
      <c r="F259" s="4">
        <v>6</v>
      </c>
      <c r="G259" s="5">
        <f t="shared" ref="G259:G279" si="12">E259*F259</f>
        <v>720</v>
      </c>
      <c r="H259">
        <f t="shared" ref="H259:H279" si="13">MONTH(A259)</f>
        <v>10</v>
      </c>
      <c r="I259">
        <f t="shared" ref="I259:I279" si="14">YEAR(A259)</f>
        <v>2022</v>
      </c>
    </row>
    <row r="260" spans="1:9" ht="15.6" x14ac:dyDescent="0.3">
      <c r="A260" s="9">
        <v>44863</v>
      </c>
      <c r="B260" s="2" t="s">
        <v>19</v>
      </c>
      <c r="C260" s="2" t="s">
        <v>16</v>
      </c>
      <c r="D260" s="2" t="s">
        <v>14</v>
      </c>
      <c r="E260" s="2">
        <v>52000</v>
      </c>
      <c r="F260" s="2">
        <v>41</v>
      </c>
      <c r="G260" s="3">
        <f t="shared" si="12"/>
        <v>2132000</v>
      </c>
      <c r="H260">
        <f t="shared" si="13"/>
        <v>10</v>
      </c>
      <c r="I260">
        <f t="shared" si="14"/>
        <v>2022</v>
      </c>
    </row>
    <row r="261" spans="1:9" ht="15.6" x14ac:dyDescent="0.3">
      <c r="A261" s="10">
        <v>44867</v>
      </c>
      <c r="B261" s="4" t="s">
        <v>10</v>
      </c>
      <c r="C261" s="4" t="s">
        <v>22</v>
      </c>
      <c r="D261" s="4" t="s">
        <v>11</v>
      </c>
      <c r="E261" s="4">
        <v>590</v>
      </c>
      <c r="F261" s="4">
        <v>29</v>
      </c>
      <c r="G261" s="5">
        <f t="shared" si="12"/>
        <v>17110</v>
      </c>
      <c r="H261">
        <f t="shared" si="13"/>
        <v>11</v>
      </c>
      <c r="I261">
        <f t="shared" si="14"/>
        <v>2022</v>
      </c>
    </row>
    <row r="262" spans="1:9" ht="15.6" x14ac:dyDescent="0.3">
      <c r="A262" s="9">
        <v>44871</v>
      </c>
      <c r="B262" s="2" t="s">
        <v>19</v>
      </c>
      <c r="C262" s="2" t="s">
        <v>13</v>
      </c>
      <c r="D262" s="2" t="s">
        <v>21</v>
      </c>
      <c r="E262" s="2">
        <v>7999</v>
      </c>
      <c r="F262" s="2">
        <v>31</v>
      </c>
      <c r="G262" s="3">
        <f t="shared" si="12"/>
        <v>247969</v>
      </c>
      <c r="H262">
        <f t="shared" si="13"/>
        <v>11</v>
      </c>
      <c r="I262">
        <f t="shared" si="14"/>
        <v>2022</v>
      </c>
    </row>
    <row r="263" spans="1:9" ht="15.6" x14ac:dyDescent="0.3">
      <c r="A263" s="10">
        <v>44875</v>
      </c>
      <c r="B263" s="4" t="s">
        <v>12</v>
      </c>
      <c r="C263" s="4" t="s">
        <v>17</v>
      </c>
      <c r="D263" s="4" t="s">
        <v>11</v>
      </c>
      <c r="E263" s="4">
        <v>999</v>
      </c>
      <c r="F263" s="4">
        <v>34</v>
      </c>
      <c r="G263" s="5">
        <f t="shared" si="12"/>
        <v>33966</v>
      </c>
      <c r="H263">
        <f t="shared" si="13"/>
        <v>11</v>
      </c>
      <c r="I263">
        <f t="shared" si="14"/>
        <v>2022</v>
      </c>
    </row>
    <row r="264" spans="1:9" ht="15.6" x14ac:dyDescent="0.3">
      <c r="A264" s="9">
        <v>44879</v>
      </c>
      <c r="B264" s="2" t="s">
        <v>23</v>
      </c>
      <c r="C264" s="2" t="s">
        <v>16</v>
      </c>
      <c r="D264" s="2" t="s">
        <v>14</v>
      </c>
      <c r="E264" s="2">
        <v>990</v>
      </c>
      <c r="F264" s="2">
        <v>43</v>
      </c>
      <c r="G264" s="3">
        <f t="shared" si="12"/>
        <v>42570</v>
      </c>
      <c r="H264">
        <f t="shared" si="13"/>
        <v>11</v>
      </c>
      <c r="I264">
        <f t="shared" si="14"/>
        <v>2022</v>
      </c>
    </row>
    <row r="265" spans="1:9" ht="15.6" x14ac:dyDescent="0.3">
      <c r="A265" s="10">
        <v>44883</v>
      </c>
      <c r="B265" s="4" t="s">
        <v>12</v>
      </c>
      <c r="C265" s="4" t="s">
        <v>20</v>
      </c>
      <c r="D265" s="4" t="s">
        <v>9</v>
      </c>
      <c r="E265" s="4">
        <v>11999</v>
      </c>
      <c r="F265" s="4">
        <v>37</v>
      </c>
      <c r="G265" s="5">
        <f t="shared" si="12"/>
        <v>443963</v>
      </c>
      <c r="H265">
        <f t="shared" si="13"/>
        <v>11</v>
      </c>
      <c r="I265">
        <f t="shared" si="14"/>
        <v>2022</v>
      </c>
    </row>
    <row r="266" spans="1:9" ht="15.6" x14ac:dyDescent="0.3">
      <c r="A266" s="9">
        <v>44887</v>
      </c>
      <c r="B266" s="2" t="s">
        <v>10</v>
      </c>
      <c r="C266" s="2" t="s">
        <v>13</v>
      </c>
      <c r="D266" s="2" t="s">
        <v>9</v>
      </c>
      <c r="E266" s="2">
        <v>960</v>
      </c>
      <c r="F266" s="2">
        <v>7</v>
      </c>
      <c r="G266" s="3">
        <f t="shared" si="12"/>
        <v>6720</v>
      </c>
      <c r="H266">
        <f t="shared" si="13"/>
        <v>11</v>
      </c>
      <c r="I266">
        <f t="shared" si="14"/>
        <v>2022</v>
      </c>
    </row>
    <row r="267" spans="1:9" ht="15.6" x14ac:dyDescent="0.3">
      <c r="A267" s="10">
        <v>44891</v>
      </c>
      <c r="B267" s="4" t="s">
        <v>7</v>
      </c>
      <c r="C267" s="4" t="s">
        <v>8</v>
      </c>
      <c r="D267" s="4" t="s">
        <v>14</v>
      </c>
      <c r="E267" s="4">
        <v>1450</v>
      </c>
      <c r="F267" s="4">
        <v>19</v>
      </c>
      <c r="G267" s="5">
        <f t="shared" si="12"/>
        <v>27550</v>
      </c>
      <c r="H267">
        <f t="shared" si="13"/>
        <v>11</v>
      </c>
      <c r="I267">
        <f t="shared" si="14"/>
        <v>2022</v>
      </c>
    </row>
    <row r="268" spans="1:9" ht="15.6" x14ac:dyDescent="0.3">
      <c r="A268" s="9">
        <v>44895</v>
      </c>
      <c r="B268" s="2" t="s">
        <v>23</v>
      </c>
      <c r="C268" s="2" t="s">
        <v>22</v>
      </c>
      <c r="D268" s="2" t="s">
        <v>11</v>
      </c>
      <c r="E268" s="2">
        <v>450</v>
      </c>
      <c r="F268" s="2">
        <v>47</v>
      </c>
      <c r="G268" s="3">
        <f t="shared" si="12"/>
        <v>21150</v>
      </c>
      <c r="H268">
        <f t="shared" si="13"/>
        <v>11</v>
      </c>
      <c r="I268">
        <f t="shared" si="14"/>
        <v>2022</v>
      </c>
    </row>
    <row r="269" spans="1:9" ht="15.6" x14ac:dyDescent="0.3">
      <c r="A269" s="10">
        <v>44899</v>
      </c>
      <c r="B269" s="4" t="s">
        <v>12</v>
      </c>
      <c r="C269" s="4" t="s">
        <v>16</v>
      </c>
      <c r="D269" s="4" t="s">
        <v>11</v>
      </c>
      <c r="E269" s="4">
        <v>1499</v>
      </c>
      <c r="F269" s="4">
        <v>37</v>
      </c>
      <c r="G269" s="5">
        <f t="shared" si="12"/>
        <v>55463</v>
      </c>
      <c r="H269">
        <f t="shared" si="13"/>
        <v>12</v>
      </c>
      <c r="I269">
        <f t="shared" si="14"/>
        <v>2022</v>
      </c>
    </row>
    <row r="270" spans="1:9" ht="15.6" x14ac:dyDescent="0.3">
      <c r="A270" s="9">
        <v>44903</v>
      </c>
      <c r="B270" s="2" t="s">
        <v>19</v>
      </c>
      <c r="C270" s="2" t="s">
        <v>20</v>
      </c>
      <c r="D270" s="2" t="s">
        <v>11</v>
      </c>
      <c r="E270" s="2">
        <v>79999</v>
      </c>
      <c r="F270" s="2">
        <v>4</v>
      </c>
      <c r="G270" s="3">
        <f t="shared" si="12"/>
        <v>319996</v>
      </c>
      <c r="H270">
        <f t="shared" si="13"/>
        <v>12</v>
      </c>
      <c r="I270">
        <f t="shared" si="14"/>
        <v>2022</v>
      </c>
    </row>
    <row r="271" spans="1:9" ht="15.6" x14ac:dyDescent="0.3">
      <c r="A271" s="10">
        <v>44907</v>
      </c>
      <c r="B271" s="4" t="s">
        <v>12</v>
      </c>
      <c r="C271" s="4" t="s">
        <v>17</v>
      </c>
      <c r="D271" s="4" t="s">
        <v>21</v>
      </c>
      <c r="E271" s="4">
        <v>999</v>
      </c>
      <c r="F271" s="4">
        <v>45</v>
      </c>
      <c r="G271" s="5">
        <f t="shared" si="12"/>
        <v>44955</v>
      </c>
      <c r="H271">
        <f t="shared" si="13"/>
        <v>12</v>
      </c>
      <c r="I271">
        <f t="shared" si="14"/>
        <v>2022</v>
      </c>
    </row>
    <row r="272" spans="1:9" ht="15.6" x14ac:dyDescent="0.3">
      <c r="A272" s="9">
        <v>44911</v>
      </c>
      <c r="B272" s="2" t="s">
        <v>19</v>
      </c>
      <c r="C272" s="2" t="s">
        <v>20</v>
      </c>
      <c r="D272" s="2" t="s">
        <v>9</v>
      </c>
      <c r="E272" s="2">
        <v>52000</v>
      </c>
      <c r="F272" s="2">
        <v>15</v>
      </c>
      <c r="G272" s="3">
        <f t="shared" si="12"/>
        <v>780000</v>
      </c>
      <c r="H272">
        <f t="shared" si="13"/>
        <v>12</v>
      </c>
      <c r="I272">
        <f t="shared" si="14"/>
        <v>2022</v>
      </c>
    </row>
    <row r="273" spans="1:9" ht="15.6" x14ac:dyDescent="0.3">
      <c r="A273" s="10">
        <v>44915</v>
      </c>
      <c r="B273" s="4" t="s">
        <v>10</v>
      </c>
      <c r="C273" s="4" t="s">
        <v>20</v>
      </c>
      <c r="D273" s="4" t="s">
        <v>18</v>
      </c>
      <c r="E273" s="4">
        <v>52000</v>
      </c>
      <c r="F273" s="4">
        <v>39</v>
      </c>
      <c r="G273" s="5">
        <f t="shared" si="12"/>
        <v>2028000</v>
      </c>
      <c r="H273">
        <f t="shared" si="13"/>
        <v>12</v>
      </c>
      <c r="I273">
        <f t="shared" si="14"/>
        <v>2022</v>
      </c>
    </row>
    <row r="274" spans="1:9" ht="15.6" x14ac:dyDescent="0.3">
      <c r="A274" s="9">
        <v>44919</v>
      </c>
      <c r="B274" s="2" t="s">
        <v>12</v>
      </c>
      <c r="C274" s="2" t="s">
        <v>13</v>
      </c>
      <c r="D274" s="2" t="s">
        <v>18</v>
      </c>
      <c r="E274" s="2">
        <v>960</v>
      </c>
      <c r="F274" s="2">
        <v>33</v>
      </c>
      <c r="G274" s="3">
        <f t="shared" si="12"/>
        <v>31680</v>
      </c>
      <c r="H274">
        <f t="shared" si="13"/>
        <v>12</v>
      </c>
      <c r="I274">
        <f t="shared" si="14"/>
        <v>2022</v>
      </c>
    </row>
    <row r="275" spans="1:9" ht="15.6" x14ac:dyDescent="0.3">
      <c r="A275" s="11">
        <v>44923</v>
      </c>
      <c r="B275" s="6" t="s">
        <v>19</v>
      </c>
      <c r="C275" s="6" t="s">
        <v>13</v>
      </c>
      <c r="D275" s="6" t="s">
        <v>14</v>
      </c>
      <c r="E275" s="6">
        <v>1450</v>
      </c>
      <c r="F275" s="6">
        <v>34</v>
      </c>
      <c r="G275" s="7">
        <f t="shared" si="12"/>
        <v>49300</v>
      </c>
      <c r="H275">
        <f t="shared" si="13"/>
        <v>12</v>
      </c>
      <c r="I275">
        <f t="shared" si="14"/>
        <v>2022</v>
      </c>
    </row>
    <row r="276" spans="1:9" ht="15.6" x14ac:dyDescent="0.3">
      <c r="A276" s="9">
        <v>44913</v>
      </c>
      <c r="B276" s="2" t="s">
        <v>23</v>
      </c>
      <c r="C276" s="2" t="s">
        <v>22</v>
      </c>
      <c r="D276" s="2" t="s">
        <v>24</v>
      </c>
      <c r="E276" s="2">
        <v>2500</v>
      </c>
      <c r="F276" s="2">
        <v>100</v>
      </c>
      <c r="G276" s="3">
        <f t="shared" si="12"/>
        <v>250000</v>
      </c>
      <c r="H276">
        <f t="shared" si="13"/>
        <v>12</v>
      </c>
      <c r="I276">
        <f t="shared" si="14"/>
        <v>2022</v>
      </c>
    </row>
    <row r="277" spans="1:9" ht="15.6" x14ac:dyDescent="0.3">
      <c r="A277" s="10">
        <v>44917</v>
      </c>
      <c r="B277" s="4" t="s">
        <v>10</v>
      </c>
      <c r="C277" s="4" t="s">
        <v>16</v>
      </c>
      <c r="D277" s="4" t="s">
        <v>24</v>
      </c>
      <c r="E277" s="4">
        <v>86540</v>
      </c>
      <c r="F277" s="4">
        <v>6</v>
      </c>
      <c r="G277" s="5">
        <f t="shared" si="12"/>
        <v>519240</v>
      </c>
      <c r="H277">
        <f t="shared" si="13"/>
        <v>12</v>
      </c>
      <c r="I277">
        <f t="shared" si="14"/>
        <v>2022</v>
      </c>
    </row>
    <row r="278" spans="1:9" ht="15.6" x14ac:dyDescent="0.3">
      <c r="A278" s="9">
        <v>44922</v>
      </c>
      <c r="B278" s="2" t="s">
        <v>15</v>
      </c>
      <c r="C278" s="2" t="s">
        <v>17</v>
      </c>
      <c r="D278" s="2" t="s">
        <v>24</v>
      </c>
      <c r="E278" s="2">
        <v>550</v>
      </c>
      <c r="F278" s="2">
        <v>44</v>
      </c>
      <c r="G278" s="3">
        <f t="shared" si="12"/>
        <v>24200</v>
      </c>
      <c r="H278">
        <f t="shared" si="13"/>
        <v>12</v>
      </c>
      <c r="I278">
        <f t="shared" si="14"/>
        <v>2022</v>
      </c>
    </row>
    <row r="279" spans="1:9" ht="15.6" x14ac:dyDescent="0.3">
      <c r="A279" s="10">
        <v>44925</v>
      </c>
      <c r="B279" s="4" t="s">
        <v>12</v>
      </c>
      <c r="C279" s="4" t="s">
        <v>20</v>
      </c>
      <c r="D279" s="4" t="s">
        <v>24</v>
      </c>
      <c r="E279" s="4">
        <v>65400</v>
      </c>
      <c r="F279" s="4">
        <v>19</v>
      </c>
      <c r="G279" s="5">
        <f t="shared" si="12"/>
        <v>1242600</v>
      </c>
      <c r="H279">
        <f t="shared" si="13"/>
        <v>12</v>
      </c>
      <c r="I279">
        <f t="shared" si="14"/>
        <v>2022</v>
      </c>
    </row>
  </sheetData>
  <autoFilter ref="A1:G279" xr:uid="{A8FC96DE-F2D6-4CBF-B116-C7C28F974CFD}"/>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CDF7C-AC54-48B7-8FA7-4C4F08950D8B}">
  <dimension ref="A1:H279"/>
  <sheetViews>
    <sheetView workbookViewId="0">
      <selection activeCell="A24" sqref="A24"/>
    </sheetView>
  </sheetViews>
  <sheetFormatPr defaultRowHeight="14.4" x14ac:dyDescent="0.3"/>
  <cols>
    <col min="1" max="1" width="13.77734375" style="12" customWidth="1"/>
    <col min="2" max="7" width="13.77734375" customWidth="1"/>
  </cols>
  <sheetData>
    <row r="1" spans="1:8" ht="18" x14ac:dyDescent="0.35">
      <c r="A1" s="8" t="s">
        <v>0</v>
      </c>
      <c r="B1" s="1" t="s">
        <v>1</v>
      </c>
      <c r="C1" s="1" t="s">
        <v>2</v>
      </c>
      <c r="D1" s="1" t="s">
        <v>3</v>
      </c>
      <c r="E1" s="1" t="s">
        <v>4</v>
      </c>
      <c r="F1" s="1" t="s">
        <v>5</v>
      </c>
      <c r="G1" s="1" t="s">
        <v>6</v>
      </c>
    </row>
    <row r="2" spans="1:8" ht="15.6" x14ac:dyDescent="0.3">
      <c r="A2" s="9">
        <v>43831</v>
      </c>
      <c r="B2" s="2" t="s">
        <v>7</v>
      </c>
      <c r="C2" s="2" t="s">
        <v>8</v>
      </c>
      <c r="D2" s="2" t="s">
        <v>9</v>
      </c>
      <c r="E2" s="2">
        <v>499</v>
      </c>
      <c r="F2" s="2">
        <v>50</v>
      </c>
      <c r="G2" s="3">
        <f>E2*F2</f>
        <v>24950</v>
      </c>
    </row>
    <row r="3" spans="1:8" ht="15.6" x14ac:dyDescent="0.3">
      <c r="A3" s="10">
        <v>43835</v>
      </c>
      <c r="B3" s="4" t="s">
        <v>10</v>
      </c>
      <c r="C3" s="4" t="s">
        <v>8</v>
      </c>
      <c r="D3" s="4" t="s">
        <v>11</v>
      </c>
      <c r="E3" s="4">
        <v>5599</v>
      </c>
      <c r="F3" s="4">
        <v>33</v>
      </c>
      <c r="G3" s="5">
        <f t="shared" ref="G3:G66" si="0">E3*F3</f>
        <v>184767</v>
      </c>
    </row>
    <row r="4" spans="1:8" ht="15.6" x14ac:dyDescent="0.3">
      <c r="A4" s="9">
        <v>43839</v>
      </c>
      <c r="B4" s="2" t="s">
        <v>12</v>
      </c>
      <c r="C4" s="2" t="s">
        <v>13</v>
      </c>
      <c r="D4" s="2" t="s">
        <v>14</v>
      </c>
      <c r="E4" s="2">
        <v>1450</v>
      </c>
      <c r="F4" s="2">
        <v>44</v>
      </c>
      <c r="G4" s="3">
        <f t="shared" si="0"/>
        <v>63800</v>
      </c>
    </row>
    <row r="5" spans="1:8" ht="15.6" x14ac:dyDescent="0.3">
      <c r="A5" s="10">
        <v>43843</v>
      </c>
      <c r="B5" s="4" t="s">
        <v>15</v>
      </c>
      <c r="C5" s="4" t="s">
        <v>16</v>
      </c>
      <c r="D5" s="4" t="s">
        <v>9</v>
      </c>
      <c r="E5" s="4">
        <v>85000</v>
      </c>
      <c r="F5" s="4">
        <v>50</v>
      </c>
      <c r="G5" s="5">
        <f t="shared" si="0"/>
        <v>4250000</v>
      </c>
    </row>
    <row r="6" spans="1:8" ht="15.6" x14ac:dyDescent="0.3">
      <c r="A6" s="9">
        <v>43847</v>
      </c>
      <c r="B6" s="2" t="s">
        <v>15</v>
      </c>
      <c r="C6" s="2" t="s">
        <v>17</v>
      </c>
      <c r="D6" s="2" t="s">
        <v>18</v>
      </c>
      <c r="E6" s="2">
        <v>15000</v>
      </c>
      <c r="F6" s="2">
        <v>11</v>
      </c>
      <c r="G6" s="3">
        <f t="shared" si="0"/>
        <v>165000</v>
      </c>
    </row>
    <row r="7" spans="1:8" ht="15.6" x14ac:dyDescent="0.3">
      <c r="A7" s="10">
        <v>43851</v>
      </c>
      <c r="B7" s="4" t="s">
        <v>10</v>
      </c>
      <c r="C7" s="4" t="s">
        <v>8</v>
      </c>
      <c r="D7" s="4" t="s">
        <v>18</v>
      </c>
      <c r="E7" s="4">
        <v>2550</v>
      </c>
      <c r="F7" s="4">
        <v>48</v>
      </c>
      <c r="G7" s="5">
        <f t="shared" si="0"/>
        <v>122400</v>
      </c>
      <c r="H7" s="12"/>
    </row>
    <row r="8" spans="1:8" ht="15.6" x14ac:dyDescent="0.3">
      <c r="A8" s="9">
        <v>43855</v>
      </c>
      <c r="B8" s="2" t="s">
        <v>19</v>
      </c>
      <c r="C8" s="2" t="s">
        <v>20</v>
      </c>
      <c r="D8" s="2" t="s">
        <v>14</v>
      </c>
      <c r="E8" s="2">
        <v>33000</v>
      </c>
      <c r="F8" s="2">
        <v>26</v>
      </c>
      <c r="G8" s="3">
        <f t="shared" si="0"/>
        <v>858000</v>
      </c>
    </row>
    <row r="9" spans="1:8" ht="15.6" x14ac:dyDescent="0.3">
      <c r="A9" s="10">
        <v>43859</v>
      </c>
      <c r="B9" s="4" t="s">
        <v>7</v>
      </c>
      <c r="C9" s="4" t="s">
        <v>16</v>
      </c>
      <c r="D9" s="4" t="s">
        <v>21</v>
      </c>
      <c r="E9" s="4">
        <v>86000</v>
      </c>
      <c r="F9" s="4">
        <v>39</v>
      </c>
      <c r="G9" s="5">
        <f t="shared" si="0"/>
        <v>3354000</v>
      </c>
    </row>
    <row r="10" spans="1:8" ht="15.6" x14ac:dyDescent="0.3">
      <c r="A10" s="9">
        <v>43863</v>
      </c>
      <c r="B10" s="2" t="s">
        <v>12</v>
      </c>
      <c r="C10" s="2" t="s">
        <v>22</v>
      </c>
      <c r="D10" s="2" t="s">
        <v>18</v>
      </c>
      <c r="E10" s="2">
        <v>990</v>
      </c>
      <c r="F10" s="2">
        <v>9</v>
      </c>
      <c r="G10" s="3">
        <f t="shared" si="0"/>
        <v>8910</v>
      </c>
    </row>
    <row r="11" spans="1:8" ht="15.6" x14ac:dyDescent="0.3">
      <c r="A11" s="10">
        <v>43867</v>
      </c>
      <c r="B11" s="4" t="s">
        <v>7</v>
      </c>
      <c r="C11" s="4" t="s">
        <v>8</v>
      </c>
      <c r="D11" s="4" t="s">
        <v>9</v>
      </c>
      <c r="E11" s="4">
        <v>5599</v>
      </c>
      <c r="F11" s="4">
        <v>41</v>
      </c>
      <c r="G11" s="5">
        <f t="shared" si="0"/>
        <v>229559</v>
      </c>
    </row>
    <row r="12" spans="1:8" ht="15.6" x14ac:dyDescent="0.3">
      <c r="A12" s="9">
        <v>43871</v>
      </c>
      <c r="B12" s="2" t="s">
        <v>19</v>
      </c>
      <c r="C12" s="2" t="s">
        <v>20</v>
      </c>
      <c r="D12" s="2" t="s">
        <v>14</v>
      </c>
      <c r="E12" s="2">
        <v>499</v>
      </c>
      <c r="F12" s="2">
        <v>39</v>
      </c>
      <c r="G12" s="3">
        <f t="shared" si="0"/>
        <v>19461</v>
      </c>
    </row>
    <row r="13" spans="1:8" ht="15.6" x14ac:dyDescent="0.3">
      <c r="A13" s="10">
        <v>43875</v>
      </c>
      <c r="B13" s="4" t="s">
        <v>10</v>
      </c>
      <c r="C13" s="4" t="s">
        <v>22</v>
      </c>
      <c r="D13" s="4" t="s">
        <v>9</v>
      </c>
      <c r="E13" s="4">
        <v>1999</v>
      </c>
      <c r="F13" s="4">
        <v>4</v>
      </c>
      <c r="G13" s="5">
        <f t="shared" si="0"/>
        <v>7996</v>
      </c>
    </row>
    <row r="14" spans="1:8" ht="15.6" x14ac:dyDescent="0.3">
      <c r="A14" s="9">
        <v>43879</v>
      </c>
      <c r="B14" s="2" t="s">
        <v>15</v>
      </c>
      <c r="C14" s="2" t="s">
        <v>16</v>
      </c>
      <c r="D14" s="2" t="s">
        <v>9</v>
      </c>
      <c r="E14" s="2">
        <v>63400</v>
      </c>
      <c r="F14" s="2">
        <v>8</v>
      </c>
      <c r="G14" s="3">
        <f t="shared" si="0"/>
        <v>507200</v>
      </c>
    </row>
    <row r="15" spans="1:8" ht="15.6" x14ac:dyDescent="0.3">
      <c r="A15" s="10">
        <v>43883</v>
      </c>
      <c r="B15" s="4" t="s">
        <v>23</v>
      </c>
      <c r="C15" s="4" t="s">
        <v>22</v>
      </c>
      <c r="D15" s="4" t="s">
        <v>18</v>
      </c>
      <c r="E15" s="4">
        <v>1499</v>
      </c>
      <c r="F15" s="4">
        <v>27</v>
      </c>
      <c r="G15" s="5">
        <f t="shared" si="0"/>
        <v>40473</v>
      </c>
    </row>
    <row r="16" spans="1:8" ht="15.6" x14ac:dyDescent="0.3">
      <c r="A16" s="9">
        <v>43887</v>
      </c>
      <c r="B16" s="2" t="s">
        <v>15</v>
      </c>
      <c r="C16" s="2" t="s">
        <v>17</v>
      </c>
      <c r="D16" s="2" t="s">
        <v>14</v>
      </c>
      <c r="E16" s="2">
        <v>120</v>
      </c>
      <c r="F16" s="2">
        <v>10</v>
      </c>
      <c r="G16" s="3">
        <f t="shared" si="0"/>
        <v>1200</v>
      </c>
    </row>
    <row r="17" spans="1:7" ht="15.6" x14ac:dyDescent="0.3">
      <c r="A17" s="10">
        <v>43891</v>
      </c>
      <c r="B17" s="4" t="s">
        <v>10</v>
      </c>
      <c r="C17" s="4" t="s">
        <v>20</v>
      </c>
      <c r="D17" s="4" t="s">
        <v>21</v>
      </c>
      <c r="E17" s="4">
        <v>11999</v>
      </c>
      <c r="F17" s="4">
        <v>17</v>
      </c>
      <c r="G17" s="5">
        <f t="shared" si="0"/>
        <v>203983</v>
      </c>
    </row>
    <row r="18" spans="1:7" ht="15.6" x14ac:dyDescent="0.3">
      <c r="A18" s="9">
        <v>43895</v>
      </c>
      <c r="B18" s="2" t="s">
        <v>12</v>
      </c>
      <c r="C18" s="2" t="s">
        <v>16</v>
      </c>
      <c r="D18" s="2" t="s">
        <v>11</v>
      </c>
      <c r="E18" s="2">
        <v>47500</v>
      </c>
      <c r="F18" s="2">
        <v>27</v>
      </c>
      <c r="G18" s="3">
        <f t="shared" si="0"/>
        <v>1282500</v>
      </c>
    </row>
    <row r="19" spans="1:7" ht="15.6" x14ac:dyDescent="0.3">
      <c r="A19" s="10">
        <v>43899</v>
      </c>
      <c r="B19" s="4" t="s">
        <v>19</v>
      </c>
      <c r="C19" s="4" t="s">
        <v>20</v>
      </c>
      <c r="D19" s="4" t="s">
        <v>11</v>
      </c>
      <c r="E19" s="4">
        <v>2999</v>
      </c>
      <c r="F19" s="4">
        <v>43</v>
      </c>
      <c r="G19" s="5">
        <f t="shared" si="0"/>
        <v>128957</v>
      </c>
    </row>
    <row r="20" spans="1:7" ht="15.6" x14ac:dyDescent="0.3">
      <c r="A20" s="9">
        <v>43903</v>
      </c>
      <c r="B20" s="2" t="s">
        <v>15</v>
      </c>
      <c r="C20" s="2" t="s">
        <v>17</v>
      </c>
      <c r="D20" s="2" t="s">
        <v>11</v>
      </c>
      <c r="E20" s="2">
        <v>8900</v>
      </c>
      <c r="F20" s="2">
        <v>9</v>
      </c>
      <c r="G20" s="3">
        <f t="shared" si="0"/>
        <v>80100</v>
      </c>
    </row>
    <row r="21" spans="1:7" ht="15.6" x14ac:dyDescent="0.3">
      <c r="A21" s="10">
        <v>43907</v>
      </c>
      <c r="B21" s="4" t="s">
        <v>10</v>
      </c>
      <c r="C21" s="4" t="s">
        <v>20</v>
      </c>
      <c r="D21" s="4" t="s">
        <v>9</v>
      </c>
      <c r="E21" s="4">
        <v>22000</v>
      </c>
      <c r="F21" s="4">
        <v>42</v>
      </c>
      <c r="G21" s="5">
        <f t="shared" si="0"/>
        <v>924000</v>
      </c>
    </row>
    <row r="22" spans="1:7" ht="15.6" x14ac:dyDescent="0.3">
      <c r="A22" s="9">
        <v>43911</v>
      </c>
      <c r="B22" s="2" t="s">
        <v>12</v>
      </c>
      <c r="C22" s="2" t="s">
        <v>13</v>
      </c>
      <c r="D22" s="2" t="s">
        <v>11</v>
      </c>
      <c r="E22" s="2">
        <v>1250</v>
      </c>
      <c r="F22" s="2">
        <v>6</v>
      </c>
      <c r="G22" s="3">
        <f t="shared" si="0"/>
        <v>7500</v>
      </c>
    </row>
    <row r="23" spans="1:7" ht="15.6" x14ac:dyDescent="0.3">
      <c r="A23" s="10">
        <v>43915</v>
      </c>
      <c r="B23" s="4" t="s">
        <v>15</v>
      </c>
      <c r="C23" s="4" t="s">
        <v>17</v>
      </c>
      <c r="D23" s="4" t="s">
        <v>18</v>
      </c>
      <c r="E23" s="4">
        <v>999</v>
      </c>
      <c r="F23" s="4">
        <v>28</v>
      </c>
      <c r="G23" s="5">
        <f t="shared" si="0"/>
        <v>27972</v>
      </c>
    </row>
    <row r="24" spans="1:7" ht="15.6" x14ac:dyDescent="0.3">
      <c r="A24" s="9">
        <v>43919</v>
      </c>
      <c r="B24" s="2" t="s">
        <v>19</v>
      </c>
      <c r="C24" s="2" t="s">
        <v>13</v>
      </c>
      <c r="D24" s="2" t="s">
        <v>21</v>
      </c>
      <c r="E24" s="2">
        <v>1450</v>
      </c>
      <c r="F24" s="2">
        <v>13</v>
      </c>
      <c r="G24" s="3">
        <f t="shared" si="0"/>
        <v>18850</v>
      </c>
    </row>
    <row r="25" spans="1:7" ht="15.6" x14ac:dyDescent="0.3">
      <c r="A25" s="10">
        <v>43923</v>
      </c>
      <c r="B25" s="4" t="s">
        <v>19</v>
      </c>
      <c r="C25" s="4" t="s">
        <v>13</v>
      </c>
      <c r="D25" s="4" t="s">
        <v>14</v>
      </c>
      <c r="E25" s="4">
        <v>23999</v>
      </c>
      <c r="F25" s="4">
        <v>8</v>
      </c>
      <c r="G25" s="5">
        <f t="shared" si="0"/>
        <v>191992</v>
      </c>
    </row>
    <row r="26" spans="1:7" ht="15.6" x14ac:dyDescent="0.3">
      <c r="A26" s="9">
        <v>43927</v>
      </c>
      <c r="B26" s="2" t="s">
        <v>10</v>
      </c>
      <c r="C26" s="2" t="s">
        <v>16</v>
      </c>
      <c r="D26" s="2" t="s">
        <v>21</v>
      </c>
      <c r="E26" s="2">
        <v>65200</v>
      </c>
      <c r="F26" s="2">
        <v>7</v>
      </c>
      <c r="G26" s="3">
        <f t="shared" si="0"/>
        <v>456400</v>
      </c>
    </row>
    <row r="27" spans="1:7" ht="15.6" x14ac:dyDescent="0.3">
      <c r="A27" s="10">
        <v>43931</v>
      </c>
      <c r="B27" s="4" t="s">
        <v>10</v>
      </c>
      <c r="C27" s="4" t="s">
        <v>22</v>
      </c>
      <c r="D27" s="4" t="s">
        <v>11</v>
      </c>
      <c r="E27" s="4">
        <v>699</v>
      </c>
      <c r="F27" s="4">
        <v>45</v>
      </c>
      <c r="G27" s="5">
        <f t="shared" si="0"/>
        <v>31455</v>
      </c>
    </row>
    <row r="28" spans="1:7" ht="15.6" x14ac:dyDescent="0.3">
      <c r="A28" s="9">
        <v>43935</v>
      </c>
      <c r="B28" s="2" t="s">
        <v>7</v>
      </c>
      <c r="C28" s="2" t="s">
        <v>8</v>
      </c>
      <c r="D28" s="2" t="s">
        <v>9</v>
      </c>
      <c r="E28" s="2">
        <v>2550</v>
      </c>
      <c r="F28" s="2">
        <v>22</v>
      </c>
      <c r="G28" s="3">
        <f t="shared" si="0"/>
        <v>56100</v>
      </c>
    </row>
    <row r="29" spans="1:7" ht="15.6" x14ac:dyDescent="0.3">
      <c r="A29" s="10">
        <v>43939</v>
      </c>
      <c r="B29" s="4" t="s">
        <v>12</v>
      </c>
      <c r="C29" s="4" t="s">
        <v>20</v>
      </c>
      <c r="D29" s="4" t="s">
        <v>21</v>
      </c>
      <c r="E29" s="4">
        <v>22000</v>
      </c>
      <c r="F29" s="4">
        <v>4</v>
      </c>
      <c r="G29" s="5">
        <f t="shared" si="0"/>
        <v>88000</v>
      </c>
    </row>
    <row r="30" spans="1:7" ht="15.6" x14ac:dyDescent="0.3">
      <c r="A30" s="9">
        <v>43943</v>
      </c>
      <c r="B30" s="2" t="s">
        <v>19</v>
      </c>
      <c r="C30" s="2" t="s">
        <v>16</v>
      </c>
      <c r="D30" s="2" t="s">
        <v>9</v>
      </c>
      <c r="E30" s="2">
        <v>22000</v>
      </c>
      <c r="F30" s="2">
        <v>10</v>
      </c>
      <c r="G30" s="3">
        <f t="shared" si="0"/>
        <v>220000</v>
      </c>
    </row>
    <row r="31" spans="1:7" ht="15.6" x14ac:dyDescent="0.3">
      <c r="A31" s="10">
        <v>43947</v>
      </c>
      <c r="B31" s="4" t="s">
        <v>23</v>
      </c>
      <c r="C31" s="4" t="s">
        <v>22</v>
      </c>
      <c r="D31" s="4" t="s">
        <v>18</v>
      </c>
      <c r="E31" s="4">
        <v>1499</v>
      </c>
      <c r="F31" s="4">
        <v>16</v>
      </c>
      <c r="G31" s="5">
        <f t="shared" si="0"/>
        <v>23984</v>
      </c>
    </row>
    <row r="32" spans="1:7" ht="15.6" x14ac:dyDescent="0.3">
      <c r="A32" s="9">
        <v>43951</v>
      </c>
      <c r="B32" s="2" t="s">
        <v>10</v>
      </c>
      <c r="C32" s="2" t="s">
        <v>17</v>
      </c>
      <c r="D32" s="2" t="s">
        <v>21</v>
      </c>
      <c r="E32" s="2">
        <v>120</v>
      </c>
      <c r="F32" s="2">
        <v>22</v>
      </c>
      <c r="G32" s="3">
        <f t="shared" si="0"/>
        <v>2640</v>
      </c>
    </row>
    <row r="33" spans="1:7" ht="15.6" x14ac:dyDescent="0.3">
      <c r="A33" s="10">
        <v>43955</v>
      </c>
      <c r="B33" s="4" t="s">
        <v>7</v>
      </c>
      <c r="C33" s="4" t="s">
        <v>8</v>
      </c>
      <c r="D33" s="4" t="s">
        <v>14</v>
      </c>
      <c r="E33" s="4">
        <v>1450</v>
      </c>
      <c r="F33" s="4">
        <v>20</v>
      </c>
      <c r="G33" s="5">
        <f t="shared" si="0"/>
        <v>29000</v>
      </c>
    </row>
    <row r="34" spans="1:7" ht="15.6" x14ac:dyDescent="0.3">
      <c r="A34" s="9">
        <v>43959</v>
      </c>
      <c r="B34" s="2" t="s">
        <v>23</v>
      </c>
      <c r="C34" s="2" t="s">
        <v>22</v>
      </c>
      <c r="D34" s="2" t="s">
        <v>18</v>
      </c>
      <c r="E34" s="2">
        <v>1999</v>
      </c>
      <c r="F34" s="2">
        <v>23</v>
      </c>
      <c r="G34" s="3">
        <f t="shared" si="0"/>
        <v>45977</v>
      </c>
    </row>
    <row r="35" spans="1:7" ht="15.6" x14ac:dyDescent="0.3">
      <c r="A35" s="10">
        <v>43963</v>
      </c>
      <c r="B35" s="4" t="s">
        <v>10</v>
      </c>
      <c r="C35" s="4" t="s">
        <v>8</v>
      </c>
      <c r="D35" s="4" t="s">
        <v>9</v>
      </c>
      <c r="E35" s="4">
        <v>800</v>
      </c>
      <c r="F35" s="4">
        <v>43</v>
      </c>
      <c r="G35" s="5">
        <f t="shared" si="0"/>
        <v>34400</v>
      </c>
    </row>
    <row r="36" spans="1:7" ht="15.6" x14ac:dyDescent="0.3">
      <c r="A36" s="9">
        <v>43967</v>
      </c>
      <c r="B36" s="2" t="s">
        <v>12</v>
      </c>
      <c r="C36" s="2" t="s">
        <v>17</v>
      </c>
      <c r="D36" s="2" t="s">
        <v>18</v>
      </c>
      <c r="E36" s="2">
        <v>18000</v>
      </c>
      <c r="F36" s="2">
        <v>41</v>
      </c>
      <c r="G36" s="3">
        <f t="shared" si="0"/>
        <v>738000</v>
      </c>
    </row>
    <row r="37" spans="1:7" ht="15.6" x14ac:dyDescent="0.3">
      <c r="A37" s="10">
        <v>43971</v>
      </c>
      <c r="B37" s="4" t="s">
        <v>7</v>
      </c>
      <c r="C37" s="4" t="s">
        <v>8</v>
      </c>
      <c r="D37" s="4" t="s">
        <v>11</v>
      </c>
      <c r="E37" s="4">
        <v>13999</v>
      </c>
      <c r="F37" s="4">
        <v>37</v>
      </c>
      <c r="G37" s="5">
        <f t="shared" si="0"/>
        <v>517963</v>
      </c>
    </row>
    <row r="38" spans="1:7" ht="15.6" x14ac:dyDescent="0.3">
      <c r="A38" s="9">
        <v>43975</v>
      </c>
      <c r="B38" s="2" t="s">
        <v>10</v>
      </c>
      <c r="C38" s="2" t="s">
        <v>20</v>
      </c>
      <c r="D38" s="2" t="s">
        <v>18</v>
      </c>
      <c r="E38" s="2">
        <v>22000</v>
      </c>
      <c r="F38" s="2">
        <v>45</v>
      </c>
      <c r="G38" s="3">
        <f t="shared" si="0"/>
        <v>990000</v>
      </c>
    </row>
    <row r="39" spans="1:7" ht="15.6" x14ac:dyDescent="0.3">
      <c r="A39" s="10">
        <v>43979</v>
      </c>
      <c r="B39" s="4" t="s">
        <v>19</v>
      </c>
      <c r="C39" s="4" t="s">
        <v>16</v>
      </c>
      <c r="D39" s="4" t="s">
        <v>9</v>
      </c>
      <c r="E39" s="4">
        <v>89999</v>
      </c>
      <c r="F39" s="4">
        <v>15</v>
      </c>
      <c r="G39" s="5">
        <f t="shared" si="0"/>
        <v>1349985</v>
      </c>
    </row>
    <row r="40" spans="1:7" ht="15.6" x14ac:dyDescent="0.3">
      <c r="A40" s="9">
        <v>43983</v>
      </c>
      <c r="B40" s="2" t="s">
        <v>7</v>
      </c>
      <c r="C40" s="2" t="s">
        <v>8</v>
      </c>
      <c r="D40" s="2" t="s">
        <v>14</v>
      </c>
      <c r="E40" s="2">
        <v>13999</v>
      </c>
      <c r="F40" s="2">
        <v>22</v>
      </c>
      <c r="G40" s="3">
        <f t="shared" si="0"/>
        <v>307978</v>
      </c>
    </row>
    <row r="41" spans="1:7" ht="15.6" x14ac:dyDescent="0.3">
      <c r="A41" s="10">
        <v>43987</v>
      </c>
      <c r="B41" s="4" t="s">
        <v>12</v>
      </c>
      <c r="C41" s="4" t="s">
        <v>22</v>
      </c>
      <c r="D41" s="4" t="s">
        <v>11</v>
      </c>
      <c r="E41" s="4">
        <v>2900</v>
      </c>
      <c r="F41" s="4">
        <v>20</v>
      </c>
      <c r="G41" s="5">
        <f t="shared" si="0"/>
        <v>58000</v>
      </c>
    </row>
    <row r="42" spans="1:7" ht="15.6" x14ac:dyDescent="0.3">
      <c r="A42" s="9">
        <v>43991</v>
      </c>
      <c r="B42" s="2" t="s">
        <v>10</v>
      </c>
      <c r="C42" s="2" t="s">
        <v>20</v>
      </c>
      <c r="D42" s="2" t="s">
        <v>18</v>
      </c>
      <c r="E42" s="2">
        <v>33000</v>
      </c>
      <c r="F42" s="2">
        <v>16</v>
      </c>
      <c r="G42" s="3">
        <f t="shared" si="0"/>
        <v>528000</v>
      </c>
    </row>
    <row r="43" spans="1:7" ht="15.6" x14ac:dyDescent="0.3">
      <c r="A43" s="10">
        <v>43995</v>
      </c>
      <c r="B43" s="4" t="s">
        <v>12</v>
      </c>
      <c r="C43" s="4" t="s">
        <v>20</v>
      </c>
      <c r="D43" s="4" t="s">
        <v>11</v>
      </c>
      <c r="E43" s="4">
        <v>22000</v>
      </c>
      <c r="F43" s="4">
        <v>17</v>
      </c>
      <c r="G43" s="5">
        <f t="shared" si="0"/>
        <v>374000</v>
      </c>
    </row>
    <row r="44" spans="1:7" ht="15.6" x14ac:dyDescent="0.3">
      <c r="A44" s="9">
        <v>43999</v>
      </c>
      <c r="B44" s="2" t="s">
        <v>23</v>
      </c>
      <c r="C44" s="2" t="s">
        <v>22</v>
      </c>
      <c r="D44" s="2" t="s">
        <v>11</v>
      </c>
      <c r="E44" s="2">
        <v>699</v>
      </c>
      <c r="F44" s="2">
        <v>50</v>
      </c>
      <c r="G44" s="3">
        <f t="shared" si="0"/>
        <v>34950</v>
      </c>
    </row>
    <row r="45" spans="1:7" ht="15.6" x14ac:dyDescent="0.3">
      <c r="A45" s="10">
        <v>44003</v>
      </c>
      <c r="B45" s="4" t="s">
        <v>19</v>
      </c>
      <c r="C45" s="4" t="s">
        <v>20</v>
      </c>
      <c r="D45" s="4" t="s">
        <v>14</v>
      </c>
      <c r="E45" s="4">
        <v>499</v>
      </c>
      <c r="F45" s="4">
        <v>4</v>
      </c>
      <c r="G45" s="5">
        <f t="shared" si="0"/>
        <v>1996</v>
      </c>
    </row>
    <row r="46" spans="1:7" ht="15.6" x14ac:dyDescent="0.3">
      <c r="A46" s="9">
        <v>44007</v>
      </c>
      <c r="B46" s="2" t="s">
        <v>10</v>
      </c>
      <c r="C46" s="2" t="s">
        <v>22</v>
      </c>
      <c r="D46" s="2" t="s">
        <v>18</v>
      </c>
      <c r="E46" s="2">
        <v>590</v>
      </c>
      <c r="F46" s="2">
        <v>43</v>
      </c>
      <c r="G46" s="3">
        <f t="shared" si="0"/>
        <v>25370</v>
      </c>
    </row>
    <row r="47" spans="1:7" ht="15.6" x14ac:dyDescent="0.3">
      <c r="A47" s="10">
        <v>44011</v>
      </c>
      <c r="B47" s="4" t="s">
        <v>23</v>
      </c>
      <c r="C47" s="4" t="s">
        <v>22</v>
      </c>
      <c r="D47" s="4" t="s">
        <v>11</v>
      </c>
      <c r="E47" s="4">
        <v>590</v>
      </c>
      <c r="F47" s="4">
        <v>42</v>
      </c>
      <c r="G47" s="5">
        <f t="shared" si="0"/>
        <v>24780</v>
      </c>
    </row>
    <row r="48" spans="1:7" ht="15.6" x14ac:dyDescent="0.3">
      <c r="A48" s="9">
        <v>44015</v>
      </c>
      <c r="B48" s="2" t="s">
        <v>10</v>
      </c>
      <c r="C48" s="2" t="s">
        <v>16</v>
      </c>
      <c r="D48" s="2" t="s">
        <v>9</v>
      </c>
      <c r="E48" s="2">
        <v>120</v>
      </c>
      <c r="F48" s="2">
        <v>9</v>
      </c>
      <c r="G48" s="3">
        <f t="shared" si="0"/>
        <v>1080</v>
      </c>
    </row>
    <row r="49" spans="1:7" ht="15.6" x14ac:dyDescent="0.3">
      <c r="A49" s="10">
        <v>44019</v>
      </c>
      <c r="B49" s="4" t="s">
        <v>19</v>
      </c>
      <c r="C49" s="4" t="s">
        <v>20</v>
      </c>
      <c r="D49" s="4" t="s">
        <v>21</v>
      </c>
      <c r="E49" s="4">
        <v>52000</v>
      </c>
      <c r="F49" s="4">
        <v>40</v>
      </c>
      <c r="G49" s="5">
        <f t="shared" si="0"/>
        <v>2080000</v>
      </c>
    </row>
    <row r="50" spans="1:7" ht="15.6" x14ac:dyDescent="0.3">
      <c r="A50" s="9">
        <v>44023</v>
      </c>
      <c r="B50" s="2" t="s">
        <v>12</v>
      </c>
      <c r="C50" s="2" t="s">
        <v>13</v>
      </c>
      <c r="D50" s="2" t="s">
        <v>18</v>
      </c>
      <c r="E50" s="2">
        <v>7999</v>
      </c>
      <c r="F50" s="2">
        <v>14</v>
      </c>
      <c r="G50" s="3">
        <f t="shared" si="0"/>
        <v>111986</v>
      </c>
    </row>
    <row r="51" spans="1:7" ht="15.6" x14ac:dyDescent="0.3">
      <c r="A51" s="10">
        <v>44027</v>
      </c>
      <c r="B51" s="4" t="s">
        <v>10</v>
      </c>
      <c r="C51" s="4" t="s">
        <v>13</v>
      </c>
      <c r="D51" s="4" t="s">
        <v>21</v>
      </c>
      <c r="E51" s="4">
        <v>550</v>
      </c>
      <c r="F51" s="4">
        <v>9</v>
      </c>
      <c r="G51" s="5">
        <f t="shared" si="0"/>
        <v>4950</v>
      </c>
    </row>
    <row r="52" spans="1:7" ht="15.6" x14ac:dyDescent="0.3">
      <c r="A52" s="9">
        <v>44031</v>
      </c>
      <c r="B52" s="2" t="s">
        <v>12</v>
      </c>
      <c r="C52" s="2" t="s">
        <v>16</v>
      </c>
      <c r="D52" s="2" t="s">
        <v>18</v>
      </c>
      <c r="E52" s="2">
        <v>79999</v>
      </c>
      <c r="F52" s="2">
        <v>10</v>
      </c>
      <c r="G52" s="3">
        <f t="shared" si="0"/>
        <v>799990</v>
      </c>
    </row>
    <row r="53" spans="1:7" ht="15.6" x14ac:dyDescent="0.3">
      <c r="A53" s="10">
        <v>44035</v>
      </c>
      <c r="B53" s="4" t="s">
        <v>23</v>
      </c>
      <c r="C53" s="4" t="s">
        <v>22</v>
      </c>
      <c r="D53" s="4" t="s">
        <v>18</v>
      </c>
      <c r="E53" s="4">
        <v>1999</v>
      </c>
      <c r="F53" s="4">
        <v>37</v>
      </c>
      <c r="G53" s="5">
        <f t="shared" si="0"/>
        <v>73963</v>
      </c>
    </row>
    <row r="54" spans="1:7" ht="15.6" x14ac:dyDescent="0.3">
      <c r="A54" s="9">
        <v>44039</v>
      </c>
      <c r="B54" s="2" t="s">
        <v>19</v>
      </c>
      <c r="C54" s="2" t="s">
        <v>20</v>
      </c>
      <c r="D54" s="2" t="s">
        <v>14</v>
      </c>
      <c r="E54" s="2">
        <v>89999</v>
      </c>
      <c r="F54" s="2">
        <v>29</v>
      </c>
      <c r="G54" s="3">
        <f t="shared" si="0"/>
        <v>2609971</v>
      </c>
    </row>
    <row r="55" spans="1:7" ht="15.6" x14ac:dyDescent="0.3">
      <c r="A55" s="10">
        <v>44043</v>
      </c>
      <c r="B55" s="4" t="s">
        <v>10</v>
      </c>
      <c r="C55" s="4" t="s">
        <v>16</v>
      </c>
      <c r="D55" s="4" t="s">
        <v>18</v>
      </c>
      <c r="E55" s="4">
        <v>78500</v>
      </c>
      <c r="F55" s="4">
        <v>44</v>
      </c>
      <c r="G55" s="5">
        <f t="shared" si="0"/>
        <v>3454000</v>
      </c>
    </row>
    <row r="56" spans="1:7" ht="15.6" x14ac:dyDescent="0.3">
      <c r="A56" s="9">
        <v>44047</v>
      </c>
      <c r="B56" s="2" t="s">
        <v>19</v>
      </c>
      <c r="C56" s="2" t="s">
        <v>20</v>
      </c>
      <c r="D56" s="2" t="s">
        <v>11</v>
      </c>
      <c r="E56" s="2">
        <v>3990</v>
      </c>
      <c r="F56" s="2">
        <v>31</v>
      </c>
      <c r="G56" s="3">
        <f t="shared" si="0"/>
        <v>123690</v>
      </c>
    </row>
    <row r="57" spans="1:7" ht="15.6" x14ac:dyDescent="0.3">
      <c r="A57" s="10">
        <v>44051</v>
      </c>
      <c r="B57" s="4" t="s">
        <v>12</v>
      </c>
      <c r="C57" s="4" t="s">
        <v>20</v>
      </c>
      <c r="D57" s="4" t="s">
        <v>18</v>
      </c>
      <c r="E57" s="4">
        <v>52000</v>
      </c>
      <c r="F57" s="4">
        <v>29</v>
      </c>
      <c r="G57" s="5">
        <f t="shared" si="0"/>
        <v>1508000</v>
      </c>
    </row>
    <row r="58" spans="1:7" ht="15.6" x14ac:dyDescent="0.3">
      <c r="A58" s="9">
        <v>44055</v>
      </c>
      <c r="B58" s="2" t="s">
        <v>7</v>
      </c>
      <c r="C58" s="2" t="s">
        <v>16</v>
      </c>
      <c r="D58" s="2" t="s">
        <v>18</v>
      </c>
      <c r="E58" s="2">
        <v>13999</v>
      </c>
      <c r="F58" s="2">
        <v>34</v>
      </c>
      <c r="G58" s="3">
        <f t="shared" si="0"/>
        <v>475966</v>
      </c>
    </row>
    <row r="59" spans="1:7" ht="15.6" x14ac:dyDescent="0.3">
      <c r="A59" s="10">
        <v>44059</v>
      </c>
      <c r="B59" s="4" t="s">
        <v>10</v>
      </c>
      <c r="C59" s="4" t="s">
        <v>17</v>
      </c>
      <c r="D59" s="4" t="s">
        <v>11</v>
      </c>
      <c r="E59" s="4">
        <v>120</v>
      </c>
      <c r="F59" s="4">
        <v>29</v>
      </c>
      <c r="G59" s="5">
        <f t="shared" si="0"/>
        <v>3480</v>
      </c>
    </row>
    <row r="60" spans="1:7" ht="15.6" x14ac:dyDescent="0.3">
      <c r="A60" s="9">
        <v>44063</v>
      </c>
      <c r="B60" s="2" t="s">
        <v>19</v>
      </c>
      <c r="C60" s="2" t="s">
        <v>13</v>
      </c>
      <c r="D60" s="2" t="s">
        <v>11</v>
      </c>
      <c r="E60" s="2">
        <v>23999</v>
      </c>
      <c r="F60" s="2">
        <v>25</v>
      </c>
      <c r="G60" s="3">
        <f t="shared" si="0"/>
        <v>599975</v>
      </c>
    </row>
    <row r="61" spans="1:7" ht="15.6" x14ac:dyDescent="0.3">
      <c r="A61" s="10">
        <v>44067</v>
      </c>
      <c r="B61" s="4" t="s">
        <v>19</v>
      </c>
      <c r="C61" s="4" t="s">
        <v>16</v>
      </c>
      <c r="D61" s="4" t="s">
        <v>18</v>
      </c>
      <c r="E61" s="4">
        <v>45000</v>
      </c>
      <c r="F61" s="4">
        <v>31</v>
      </c>
      <c r="G61" s="5">
        <f t="shared" si="0"/>
        <v>1395000</v>
      </c>
    </row>
    <row r="62" spans="1:7" ht="15.6" x14ac:dyDescent="0.3">
      <c r="A62" s="9">
        <v>44071</v>
      </c>
      <c r="B62" s="2" t="s">
        <v>10</v>
      </c>
      <c r="C62" s="2" t="s">
        <v>22</v>
      </c>
      <c r="D62" s="2" t="s">
        <v>11</v>
      </c>
      <c r="E62" s="2">
        <v>450</v>
      </c>
      <c r="F62" s="2">
        <v>16</v>
      </c>
      <c r="G62" s="3">
        <f t="shared" si="0"/>
        <v>7200</v>
      </c>
    </row>
    <row r="63" spans="1:7" ht="15.6" x14ac:dyDescent="0.3">
      <c r="A63" s="10">
        <v>44075</v>
      </c>
      <c r="B63" s="4" t="s">
        <v>15</v>
      </c>
      <c r="C63" s="4" t="s">
        <v>17</v>
      </c>
      <c r="D63" s="4" t="s">
        <v>18</v>
      </c>
      <c r="E63" s="4">
        <v>65000</v>
      </c>
      <c r="F63" s="4">
        <v>48</v>
      </c>
      <c r="G63" s="5">
        <f t="shared" si="0"/>
        <v>3120000</v>
      </c>
    </row>
    <row r="64" spans="1:7" ht="15.6" x14ac:dyDescent="0.3">
      <c r="A64" s="9">
        <v>44079</v>
      </c>
      <c r="B64" s="2" t="s">
        <v>12</v>
      </c>
      <c r="C64" s="2" t="s">
        <v>16</v>
      </c>
      <c r="D64" s="2" t="s">
        <v>21</v>
      </c>
      <c r="E64" s="2">
        <v>35600</v>
      </c>
      <c r="F64" s="2">
        <v>22</v>
      </c>
      <c r="G64" s="3">
        <f t="shared" si="0"/>
        <v>783200</v>
      </c>
    </row>
    <row r="65" spans="1:7" ht="15.6" x14ac:dyDescent="0.3">
      <c r="A65" s="10">
        <v>44083</v>
      </c>
      <c r="B65" s="4" t="s">
        <v>23</v>
      </c>
      <c r="C65" s="4" t="s">
        <v>22</v>
      </c>
      <c r="D65" s="4" t="s">
        <v>14</v>
      </c>
      <c r="E65" s="4">
        <v>699</v>
      </c>
      <c r="F65" s="4">
        <v>6</v>
      </c>
      <c r="G65" s="5">
        <f t="shared" si="0"/>
        <v>4194</v>
      </c>
    </row>
    <row r="66" spans="1:7" ht="15.6" x14ac:dyDescent="0.3">
      <c r="A66" s="9">
        <v>44087</v>
      </c>
      <c r="B66" s="2" t="s">
        <v>10</v>
      </c>
      <c r="C66" s="2" t="s">
        <v>22</v>
      </c>
      <c r="D66" s="2" t="s">
        <v>11</v>
      </c>
      <c r="E66" s="2">
        <v>990</v>
      </c>
      <c r="F66" s="2">
        <v>12</v>
      </c>
      <c r="G66" s="3">
        <f t="shared" si="0"/>
        <v>11880</v>
      </c>
    </row>
    <row r="67" spans="1:7" ht="15.6" x14ac:dyDescent="0.3">
      <c r="A67" s="10">
        <v>44091</v>
      </c>
      <c r="B67" s="4" t="s">
        <v>23</v>
      </c>
      <c r="C67" s="4" t="s">
        <v>16</v>
      </c>
      <c r="D67" s="4" t="s">
        <v>9</v>
      </c>
      <c r="E67" s="4">
        <v>450</v>
      </c>
      <c r="F67" s="4">
        <v>44</v>
      </c>
      <c r="G67" s="5">
        <f t="shared" ref="G67:G130" si="1">E67*F67</f>
        <v>19800</v>
      </c>
    </row>
    <row r="68" spans="1:7" ht="15.6" x14ac:dyDescent="0.3">
      <c r="A68" s="9">
        <v>44095</v>
      </c>
      <c r="B68" s="2" t="s">
        <v>23</v>
      </c>
      <c r="C68" s="2" t="s">
        <v>22</v>
      </c>
      <c r="D68" s="2" t="s">
        <v>14</v>
      </c>
      <c r="E68" s="2">
        <v>1499</v>
      </c>
      <c r="F68" s="2">
        <v>15</v>
      </c>
      <c r="G68" s="3">
        <f t="shared" si="1"/>
        <v>22485</v>
      </c>
    </row>
    <row r="69" spans="1:7" ht="15.6" x14ac:dyDescent="0.3">
      <c r="A69" s="10">
        <v>44099</v>
      </c>
      <c r="B69" s="4" t="s">
        <v>7</v>
      </c>
      <c r="C69" s="4" t="s">
        <v>8</v>
      </c>
      <c r="D69" s="4" t="s">
        <v>21</v>
      </c>
      <c r="E69" s="4">
        <v>499</v>
      </c>
      <c r="F69" s="4">
        <v>26</v>
      </c>
      <c r="G69" s="5">
        <f t="shared" si="1"/>
        <v>12974</v>
      </c>
    </row>
    <row r="70" spans="1:7" ht="15.6" x14ac:dyDescent="0.3">
      <c r="A70" s="9">
        <v>44103</v>
      </c>
      <c r="B70" s="2" t="s">
        <v>12</v>
      </c>
      <c r="C70" s="2" t="s">
        <v>16</v>
      </c>
      <c r="D70" s="2" t="s">
        <v>21</v>
      </c>
      <c r="E70" s="2">
        <v>44000</v>
      </c>
      <c r="F70" s="2">
        <v>16</v>
      </c>
      <c r="G70" s="3">
        <f t="shared" si="1"/>
        <v>704000</v>
      </c>
    </row>
    <row r="71" spans="1:7" ht="15.6" x14ac:dyDescent="0.3">
      <c r="A71" s="10">
        <v>44107</v>
      </c>
      <c r="B71" s="4" t="s">
        <v>7</v>
      </c>
      <c r="C71" s="4" t="s">
        <v>8</v>
      </c>
      <c r="D71" s="4" t="s">
        <v>18</v>
      </c>
      <c r="E71" s="4">
        <v>5599</v>
      </c>
      <c r="F71" s="4">
        <v>35</v>
      </c>
      <c r="G71" s="5">
        <f t="shared" si="1"/>
        <v>195965</v>
      </c>
    </row>
    <row r="72" spans="1:7" ht="15.6" x14ac:dyDescent="0.3">
      <c r="A72" s="9">
        <v>44111</v>
      </c>
      <c r="B72" s="2" t="s">
        <v>15</v>
      </c>
      <c r="C72" s="2" t="s">
        <v>16</v>
      </c>
      <c r="D72" s="2" t="s">
        <v>9</v>
      </c>
      <c r="E72" s="2">
        <v>54100</v>
      </c>
      <c r="F72" s="2">
        <v>36</v>
      </c>
      <c r="G72" s="3">
        <f t="shared" si="1"/>
        <v>1947600</v>
      </c>
    </row>
    <row r="73" spans="1:7" ht="15.6" x14ac:dyDescent="0.3">
      <c r="A73" s="10">
        <v>44115</v>
      </c>
      <c r="B73" s="4" t="s">
        <v>7</v>
      </c>
      <c r="C73" s="4" t="s">
        <v>8</v>
      </c>
      <c r="D73" s="4" t="s">
        <v>14</v>
      </c>
      <c r="E73" s="4">
        <v>2550</v>
      </c>
      <c r="F73" s="4">
        <v>20</v>
      </c>
      <c r="G73" s="5">
        <f t="shared" si="1"/>
        <v>51000</v>
      </c>
    </row>
    <row r="74" spans="1:7" ht="15.6" x14ac:dyDescent="0.3">
      <c r="A74" s="9">
        <v>44119</v>
      </c>
      <c r="B74" s="2" t="s">
        <v>10</v>
      </c>
      <c r="C74" s="2" t="s">
        <v>16</v>
      </c>
      <c r="D74" s="2" t="s">
        <v>14</v>
      </c>
      <c r="E74" s="2">
        <v>1450</v>
      </c>
      <c r="F74" s="2">
        <v>47</v>
      </c>
      <c r="G74" s="3">
        <f t="shared" si="1"/>
        <v>68150</v>
      </c>
    </row>
    <row r="75" spans="1:7" ht="15.6" x14ac:dyDescent="0.3">
      <c r="A75" s="10">
        <v>44123</v>
      </c>
      <c r="B75" s="4" t="s">
        <v>23</v>
      </c>
      <c r="C75" s="4" t="s">
        <v>22</v>
      </c>
      <c r="D75" s="4" t="s">
        <v>18</v>
      </c>
      <c r="E75" s="4">
        <v>2900</v>
      </c>
      <c r="F75" s="4">
        <v>6</v>
      </c>
      <c r="G75" s="5">
        <f t="shared" si="1"/>
        <v>17400</v>
      </c>
    </row>
    <row r="76" spans="1:7" ht="15.6" x14ac:dyDescent="0.3">
      <c r="A76" s="9">
        <v>44127</v>
      </c>
      <c r="B76" s="2" t="s">
        <v>15</v>
      </c>
      <c r="C76" s="2" t="s">
        <v>16</v>
      </c>
      <c r="D76" s="2" t="s">
        <v>21</v>
      </c>
      <c r="E76" s="2">
        <v>65200</v>
      </c>
      <c r="F76" s="2">
        <v>6</v>
      </c>
      <c r="G76" s="3">
        <f t="shared" si="1"/>
        <v>391200</v>
      </c>
    </row>
    <row r="77" spans="1:7" ht="15.6" x14ac:dyDescent="0.3">
      <c r="A77" s="10">
        <v>44131</v>
      </c>
      <c r="B77" s="4" t="s">
        <v>10</v>
      </c>
      <c r="C77" s="4" t="s">
        <v>20</v>
      </c>
      <c r="D77" s="4" t="s">
        <v>21</v>
      </c>
      <c r="E77" s="4">
        <v>52000</v>
      </c>
      <c r="F77" s="4">
        <v>41</v>
      </c>
      <c r="G77" s="5">
        <f t="shared" si="1"/>
        <v>2132000</v>
      </c>
    </row>
    <row r="78" spans="1:7" ht="15.6" x14ac:dyDescent="0.3">
      <c r="A78" s="9">
        <v>44135</v>
      </c>
      <c r="B78" s="2" t="s">
        <v>12</v>
      </c>
      <c r="C78" s="2" t="s">
        <v>16</v>
      </c>
      <c r="D78" s="2" t="s">
        <v>11</v>
      </c>
      <c r="E78" s="2">
        <v>59000</v>
      </c>
      <c r="F78" s="2">
        <v>29</v>
      </c>
      <c r="G78" s="3">
        <f t="shared" si="1"/>
        <v>1711000</v>
      </c>
    </row>
    <row r="79" spans="1:7" ht="15.6" x14ac:dyDescent="0.3">
      <c r="A79" s="10">
        <v>44139</v>
      </c>
      <c r="B79" s="4" t="s">
        <v>19</v>
      </c>
      <c r="C79" s="4" t="s">
        <v>13</v>
      </c>
      <c r="D79" s="4" t="s">
        <v>21</v>
      </c>
      <c r="E79" s="4">
        <v>7999</v>
      </c>
      <c r="F79" s="4">
        <v>31</v>
      </c>
      <c r="G79" s="5">
        <f t="shared" si="1"/>
        <v>247969</v>
      </c>
    </row>
    <row r="80" spans="1:7" ht="15.6" x14ac:dyDescent="0.3">
      <c r="A80" s="9">
        <v>44143</v>
      </c>
      <c r="B80" s="2" t="s">
        <v>10</v>
      </c>
      <c r="C80" s="2" t="s">
        <v>17</v>
      </c>
      <c r="D80" s="2" t="s">
        <v>11</v>
      </c>
      <c r="E80" s="2">
        <v>45000</v>
      </c>
      <c r="F80" s="2">
        <v>34</v>
      </c>
      <c r="G80" s="3">
        <f t="shared" si="1"/>
        <v>1530000</v>
      </c>
    </row>
    <row r="81" spans="1:7" ht="15.6" x14ac:dyDescent="0.3">
      <c r="A81" s="10">
        <v>44147</v>
      </c>
      <c r="B81" s="4" t="s">
        <v>23</v>
      </c>
      <c r="C81" s="4" t="s">
        <v>22</v>
      </c>
      <c r="D81" s="4" t="s">
        <v>9</v>
      </c>
      <c r="E81" s="4">
        <v>990</v>
      </c>
      <c r="F81" s="4">
        <v>43</v>
      </c>
      <c r="G81" s="5">
        <f t="shared" si="1"/>
        <v>42570</v>
      </c>
    </row>
    <row r="82" spans="1:7" ht="15.6" x14ac:dyDescent="0.3">
      <c r="A82" s="9">
        <v>44151</v>
      </c>
      <c r="B82" s="2" t="s">
        <v>19</v>
      </c>
      <c r="C82" s="2" t="s">
        <v>20</v>
      </c>
      <c r="D82" s="2" t="s">
        <v>9</v>
      </c>
      <c r="E82" s="2">
        <v>11999</v>
      </c>
      <c r="F82" s="2">
        <v>37</v>
      </c>
      <c r="G82" s="3">
        <f t="shared" si="1"/>
        <v>443963</v>
      </c>
    </row>
    <row r="83" spans="1:7" ht="15.6" x14ac:dyDescent="0.3">
      <c r="A83" s="10">
        <v>44155</v>
      </c>
      <c r="B83" s="4" t="s">
        <v>19</v>
      </c>
      <c r="C83" s="4" t="s">
        <v>13</v>
      </c>
      <c r="D83" s="4" t="s">
        <v>9</v>
      </c>
      <c r="E83" s="4">
        <v>960</v>
      </c>
      <c r="F83" s="4">
        <v>7</v>
      </c>
      <c r="G83" s="5">
        <f t="shared" si="1"/>
        <v>6720</v>
      </c>
    </row>
    <row r="84" spans="1:7" ht="15.6" x14ac:dyDescent="0.3">
      <c r="A84" s="9">
        <v>44159</v>
      </c>
      <c r="B84" s="2" t="s">
        <v>10</v>
      </c>
      <c r="C84" s="2" t="s">
        <v>8</v>
      </c>
      <c r="D84" s="2" t="s">
        <v>14</v>
      </c>
      <c r="E84" s="2">
        <v>1450</v>
      </c>
      <c r="F84" s="2">
        <v>19</v>
      </c>
      <c r="G84" s="3">
        <f t="shared" si="1"/>
        <v>27550</v>
      </c>
    </row>
    <row r="85" spans="1:7" ht="15.6" x14ac:dyDescent="0.3">
      <c r="A85" s="10">
        <v>44163</v>
      </c>
      <c r="B85" s="4" t="s">
        <v>12</v>
      </c>
      <c r="C85" s="4" t="s">
        <v>16</v>
      </c>
      <c r="D85" s="4" t="s">
        <v>11</v>
      </c>
      <c r="E85" s="4">
        <v>45000</v>
      </c>
      <c r="F85" s="4">
        <v>47</v>
      </c>
      <c r="G85" s="5">
        <f t="shared" si="1"/>
        <v>2115000</v>
      </c>
    </row>
    <row r="86" spans="1:7" ht="15.6" x14ac:dyDescent="0.3">
      <c r="A86" s="9">
        <v>44167</v>
      </c>
      <c r="B86" s="2" t="s">
        <v>10</v>
      </c>
      <c r="C86" s="2" t="s">
        <v>22</v>
      </c>
      <c r="D86" s="2" t="s">
        <v>11</v>
      </c>
      <c r="E86" s="2">
        <v>1499</v>
      </c>
      <c r="F86" s="2">
        <v>37</v>
      </c>
      <c r="G86" s="3">
        <f t="shared" si="1"/>
        <v>55463</v>
      </c>
    </row>
    <row r="87" spans="1:7" ht="15.6" x14ac:dyDescent="0.3">
      <c r="A87" s="10">
        <v>44171</v>
      </c>
      <c r="B87" s="4" t="s">
        <v>19</v>
      </c>
      <c r="C87" s="4" t="s">
        <v>20</v>
      </c>
      <c r="D87" s="4" t="s">
        <v>14</v>
      </c>
      <c r="E87" s="4">
        <v>79999</v>
      </c>
      <c r="F87" s="4">
        <v>4</v>
      </c>
      <c r="G87" s="5">
        <f t="shared" si="1"/>
        <v>319996</v>
      </c>
    </row>
    <row r="88" spans="1:7" ht="15.6" x14ac:dyDescent="0.3">
      <c r="A88" s="9">
        <v>44175</v>
      </c>
      <c r="B88" s="2" t="s">
        <v>15</v>
      </c>
      <c r="C88" s="2" t="s">
        <v>16</v>
      </c>
      <c r="D88" s="2" t="s">
        <v>21</v>
      </c>
      <c r="E88" s="2">
        <v>999</v>
      </c>
      <c r="F88" s="2">
        <v>45</v>
      </c>
      <c r="G88" s="3">
        <f t="shared" si="1"/>
        <v>44955</v>
      </c>
    </row>
    <row r="89" spans="1:7" ht="15.6" x14ac:dyDescent="0.3">
      <c r="A89" s="10">
        <v>44179</v>
      </c>
      <c r="B89" s="4" t="s">
        <v>10</v>
      </c>
      <c r="C89" s="4" t="s">
        <v>20</v>
      </c>
      <c r="D89" s="4" t="s">
        <v>9</v>
      </c>
      <c r="E89" s="4">
        <v>52000</v>
      </c>
      <c r="F89" s="4">
        <v>15</v>
      </c>
      <c r="G89" s="5">
        <f t="shared" si="1"/>
        <v>780000</v>
      </c>
    </row>
    <row r="90" spans="1:7" ht="15.6" x14ac:dyDescent="0.3">
      <c r="A90" s="9">
        <v>44183</v>
      </c>
      <c r="B90" s="2" t="s">
        <v>12</v>
      </c>
      <c r="C90" s="2" t="s">
        <v>16</v>
      </c>
      <c r="D90" s="2" t="s">
        <v>18</v>
      </c>
      <c r="E90" s="2">
        <v>52000</v>
      </c>
      <c r="F90" s="2">
        <v>39</v>
      </c>
      <c r="G90" s="3">
        <f t="shared" si="1"/>
        <v>2028000</v>
      </c>
    </row>
    <row r="91" spans="1:7" ht="15.6" x14ac:dyDescent="0.3">
      <c r="A91" s="10">
        <v>44187</v>
      </c>
      <c r="B91" s="4" t="s">
        <v>19</v>
      </c>
      <c r="C91" s="4" t="s">
        <v>13</v>
      </c>
      <c r="D91" s="4" t="s">
        <v>14</v>
      </c>
      <c r="E91" s="4">
        <v>960</v>
      </c>
      <c r="F91" s="4">
        <v>33</v>
      </c>
      <c r="G91" s="5">
        <f t="shared" si="1"/>
        <v>31680</v>
      </c>
    </row>
    <row r="92" spans="1:7" ht="15.6" x14ac:dyDescent="0.3">
      <c r="A92" s="9">
        <v>44191</v>
      </c>
      <c r="B92" s="2" t="s">
        <v>19</v>
      </c>
      <c r="C92" s="2" t="s">
        <v>16</v>
      </c>
      <c r="D92" s="2" t="s">
        <v>18</v>
      </c>
      <c r="E92" s="2">
        <v>19500</v>
      </c>
      <c r="F92" s="2">
        <v>45</v>
      </c>
      <c r="G92" s="3">
        <f t="shared" si="1"/>
        <v>877500</v>
      </c>
    </row>
    <row r="93" spans="1:7" ht="15.6" x14ac:dyDescent="0.3">
      <c r="A93" s="10">
        <v>44195</v>
      </c>
      <c r="B93" s="4" t="s">
        <v>19</v>
      </c>
      <c r="C93" s="4" t="s">
        <v>20</v>
      </c>
      <c r="D93" s="4" t="s">
        <v>18</v>
      </c>
      <c r="E93" s="4">
        <v>2999</v>
      </c>
      <c r="F93" s="4">
        <v>33</v>
      </c>
      <c r="G93" s="5">
        <f t="shared" si="1"/>
        <v>98967</v>
      </c>
    </row>
    <row r="94" spans="1:7" ht="15.6" x14ac:dyDescent="0.3">
      <c r="A94" s="9">
        <v>44199</v>
      </c>
      <c r="B94" s="2" t="s">
        <v>10</v>
      </c>
      <c r="C94" s="2" t="s">
        <v>13</v>
      </c>
      <c r="D94" s="2" t="s">
        <v>21</v>
      </c>
      <c r="E94" s="2">
        <v>1250</v>
      </c>
      <c r="F94" s="2">
        <v>14</v>
      </c>
      <c r="G94" s="3">
        <f t="shared" si="1"/>
        <v>17500</v>
      </c>
    </row>
    <row r="95" spans="1:7" ht="15.6" x14ac:dyDescent="0.3">
      <c r="A95" s="10">
        <v>44203</v>
      </c>
      <c r="B95" s="4" t="s">
        <v>10</v>
      </c>
      <c r="C95" s="4" t="s">
        <v>17</v>
      </c>
      <c r="D95" s="4" t="s">
        <v>9</v>
      </c>
      <c r="E95" s="4">
        <v>120</v>
      </c>
      <c r="F95" s="4">
        <v>41</v>
      </c>
      <c r="G95" s="5">
        <f t="shared" si="1"/>
        <v>4920</v>
      </c>
    </row>
    <row r="96" spans="1:7" ht="15.6" x14ac:dyDescent="0.3">
      <c r="A96" s="9">
        <v>44207</v>
      </c>
      <c r="B96" s="2" t="s">
        <v>12</v>
      </c>
      <c r="C96" s="2" t="s">
        <v>8</v>
      </c>
      <c r="D96" s="2" t="s">
        <v>18</v>
      </c>
      <c r="E96" s="2">
        <v>1450</v>
      </c>
      <c r="F96" s="2">
        <v>22</v>
      </c>
      <c r="G96" s="3">
        <f t="shared" si="1"/>
        <v>31900</v>
      </c>
    </row>
    <row r="97" spans="1:7" ht="15.6" x14ac:dyDescent="0.3">
      <c r="A97" s="10">
        <v>44211</v>
      </c>
      <c r="B97" s="4" t="s">
        <v>19</v>
      </c>
      <c r="C97" s="4" t="s">
        <v>20</v>
      </c>
      <c r="D97" s="4" t="s">
        <v>9</v>
      </c>
      <c r="E97" s="4">
        <v>89999</v>
      </c>
      <c r="F97" s="4">
        <v>15</v>
      </c>
      <c r="G97" s="5">
        <f t="shared" si="1"/>
        <v>1349985</v>
      </c>
    </row>
    <row r="98" spans="1:7" ht="15.6" x14ac:dyDescent="0.3">
      <c r="A98" s="9">
        <v>44215</v>
      </c>
      <c r="B98" s="2" t="s">
        <v>23</v>
      </c>
      <c r="C98" s="2" t="s">
        <v>16</v>
      </c>
      <c r="D98" s="2" t="s">
        <v>14</v>
      </c>
      <c r="E98" s="2">
        <v>1999</v>
      </c>
      <c r="F98" s="2">
        <v>48</v>
      </c>
      <c r="G98" s="3">
        <f t="shared" si="1"/>
        <v>95952</v>
      </c>
    </row>
    <row r="99" spans="1:7" ht="15.6" x14ac:dyDescent="0.3">
      <c r="A99" s="10">
        <v>44219</v>
      </c>
      <c r="B99" s="4" t="s">
        <v>23</v>
      </c>
      <c r="C99" s="4" t="s">
        <v>22</v>
      </c>
      <c r="D99" s="4" t="s">
        <v>18</v>
      </c>
      <c r="E99" s="4">
        <v>2900</v>
      </c>
      <c r="F99" s="4">
        <v>49</v>
      </c>
      <c r="G99" s="5">
        <f t="shared" si="1"/>
        <v>142100</v>
      </c>
    </row>
    <row r="100" spans="1:7" ht="15.6" x14ac:dyDescent="0.3">
      <c r="A100" s="9">
        <v>44223</v>
      </c>
      <c r="B100" s="2" t="s">
        <v>19</v>
      </c>
      <c r="C100" s="2" t="s">
        <v>20</v>
      </c>
      <c r="D100" s="2" t="s">
        <v>21</v>
      </c>
      <c r="E100" s="2">
        <v>700</v>
      </c>
      <c r="F100" s="2">
        <v>50</v>
      </c>
      <c r="G100" s="3">
        <f t="shared" si="1"/>
        <v>35000</v>
      </c>
    </row>
    <row r="101" spans="1:7" ht="15.6" x14ac:dyDescent="0.3">
      <c r="A101" s="10">
        <v>44227</v>
      </c>
      <c r="B101" s="4" t="s">
        <v>15</v>
      </c>
      <c r="C101" s="4" t="s">
        <v>17</v>
      </c>
      <c r="D101" s="4" t="s">
        <v>18</v>
      </c>
      <c r="E101" s="4">
        <v>200</v>
      </c>
      <c r="F101" s="4">
        <v>41</v>
      </c>
      <c r="G101" s="5">
        <f t="shared" si="1"/>
        <v>8200</v>
      </c>
    </row>
    <row r="102" spans="1:7" ht="15.6" x14ac:dyDescent="0.3">
      <c r="A102" s="9">
        <v>44231</v>
      </c>
      <c r="B102" s="2" t="s">
        <v>12</v>
      </c>
      <c r="C102" s="2" t="s">
        <v>16</v>
      </c>
      <c r="D102" s="2" t="s">
        <v>11</v>
      </c>
      <c r="E102" s="2">
        <v>49000</v>
      </c>
      <c r="F102" s="2">
        <v>29</v>
      </c>
      <c r="G102" s="3">
        <f t="shared" si="1"/>
        <v>1421000</v>
      </c>
    </row>
    <row r="103" spans="1:7" ht="15.6" x14ac:dyDescent="0.3">
      <c r="A103" s="10">
        <v>44235</v>
      </c>
      <c r="B103" s="4" t="s">
        <v>7</v>
      </c>
      <c r="C103" s="4" t="s">
        <v>8</v>
      </c>
      <c r="D103" s="4" t="s">
        <v>21</v>
      </c>
      <c r="E103" s="4">
        <v>5599</v>
      </c>
      <c r="F103" s="4">
        <v>36</v>
      </c>
      <c r="G103" s="5">
        <f t="shared" si="1"/>
        <v>201564</v>
      </c>
    </row>
    <row r="104" spans="1:7" ht="15.6" x14ac:dyDescent="0.3">
      <c r="A104" s="9">
        <v>44239</v>
      </c>
      <c r="B104" s="2" t="s">
        <v>15</v>
      </c>
      <c r="C104" s="2" t="s">
        <v>17</v>
      </c>
      <c r="D104" s="2" t="s">
        <v>18</v>
      </c>
      <c r="E104" s="2">
        <v>13500</v>
      </c>
      <c r="F104" s="2">
        <v>39</v>
      </c>
      <c r="G104" s="3">
        <f t="shared" si="1"/>
        <v>526500</v>
      </c>
    </row>
    <row r="105" spans="1:7" ht="15.6" x14ac:dyDescent="0.3">
      <c r="A105" s="10">
        <v>44243</v>
      </c>
      <c r="B105" s="4" t="s">
        <v>12</v>
      </c>
      <c r="C105" s="4" t="s">
        <v>20</v>
      </c>
      <c r="D105" s="4" t="s">
        <v>18</v>
      </c>
      <c r="E105" s="4">
        <v>79999</v>
      </c>
      <c r="F105" s="4">
        <v>9</v>
      </c>
      <c r="G105" s="5">
        <f t="shared" si="1"/>
        <v>719991</v>
      </c>
    </row>
    <row r="106" spans="1:7" ht="15.6" x14ac:dyDescent="0.3">
      <c r="A106" s="9">
        <v>44247</v>
      </c>
      <c r="B106" s="2" t="s">
        <v>19</v>
      </c>
      <c r="C106" s="2" t="s">
        <v>16</v>
      </c>
      <c r="D106" s="2" t="s">
        <v>14</v>
      </c>
      <c r="E106" s="2">
        <v>75200</v>
      </c>
      <c r="F106" s="2">
        <v>38</v>
      </c>
      <c r="G106" s="3">
        <f t="shared" si="1"/>
        <v>2857600</v>
      </c>
    </row>
    <row r="107" spans="1:7" ht="15.6" x14ac:dyDescent="0.3">
      <c r="A107" s="10">
        <v>44251</v>
      </c>
      <c r="B107" s="4" t="s">
        <v>19</v>
      </c>
      <c r="C107" s="4" t="s">
        <v>13</v>
      </c>
      <c r="D107" s="4" t="s">
        <v>9</v>
      </c>
      <c r="E107" s="4">
        <v>550</v>
      </c>
      <c r="F107" s="4">
        <v>25</v>
      </c>
      <c r="G107" s="5">
        <f t="shared" si="1"/>
        <v>13750</v>
      </c>
    </row>
    <row r="108" spans="1:7" ht="15.6" x14ac:dyDescent="0.3">
      <c r="A108" s="9">
        <v>44255</v>
      </c>
      <c r="B108" s="2" t="s">
        <v>7</v>
      </c>
      <c r="C108" s="2" t="s">
        <v>8</v>
      </c>
      <c r="D108" s="2" t="s">
        <v>9</v>
      </c>
      <c r="E108" s="2">
        <v>499</v>
      </c>
      <c r="F108" s="2">
        <v>50</v>
      </c>
      <c r="G108" s="3">
        <f t="shared" si="1"/>
        <v>24950</v>
      </c>
    </row>
    <row r="109" spans="1:7" ht="15.6" x14ac:dyDescent="0.3">
      <c r="A109" s="10">
        <v>44259</v>
      </c>
      <c r="B109" s="4" t="s">
        <v>7</v>
      </c>
      <c r="C109" s="4" t="s">
        <v>8</v>
      </c>
      <c r="D109" s="4" t="s">
        <v>11</v>
      </c>
      <c r="E109" s="4">
        <v>5599</v>
      </c>
      <c r="F109" s="4">
        <v>33</v>
      </c>
      <c r="G109" s="5">
        <f t="shared" si="1"/>
        <v>184767</v>
      </c>
    </row>
    <row r="110" spans="1:7" ht="15.6" x14ac:dyDescent="0.3">
      <c r="A110" s="9">
        <v>44263</v>
      </c>
      <c r="B110" s="2" t="s">
        <v>12</v>
      </c>
      <c r="C110" s="2" t="s">
        <v>13</v>
      </c>
      <c r="D110" s="2" t="s">
        <v>14</v>
      </c>
      <c r="E110" s="2">
        <v>1450</v>
      </c>
      <c r="F110" s="2">
        <v>44</v>
      </c>
      <c r="G110" s="3">
        <f t="shared" si="1"/>
        <v>63800</v>
      </c>
    </row>
    <row r="111" spans="1:7" ht="15.6" x14ac:dyDescent="0.3">
      <c r="A111" s="10">
        <v>44267</v>
      </c>
      <c r="B111" s="4" t="s">
        <v>15</v>
      </c>
      <c r="C111" s="4" t="s">
        <v>17</v>
      </c>
      <c r="D111" s="4" t="s">
        <v>9</v>
      </c>
      <c r="E111" s="4">
        <v>999</v>
      </c>
      <c r="F111" s="4">
        <v>31</v>
      </c>
      <c r="G111" s="5">
        <f t="shared" si="1"/>
        <v>30969</v>
      </c>
    </row>
    <row r="112" spans="1:7" ht="15.6" x14ac:dyDescent="0.3">
      <c r="A112" s="9">
        <v>44271</v>
      </c>
      <c r="B112" s="2" t="s">
        <v>15</v>
      </c>
      <c r="C112" s="2" t="s">
        <v>17</v>
      </c>
      <c r="D112" s="2" t="s">
        <v>18</v>
      </c>
      <c r="E112" s="2">
        <v>100</v>
      </c>
      <c r="F112" s="2">
        <v>11</v>
      </c>
      <c r="G112" s="3">
        <f t="shared" si="1"/>
        <v>1100</v>
      </c>
    </row>
    <row r="113" spans="1:7" ht="15.6" x14ac:dyDescent="0.3">
      <c r="A113" s="10">
        <v>44275</v>
      </c>
      <c r="B113" s="4" t="s">
        <v>12</v>
      </c>
      <c r="C113" s="4" t="s">
        <v>8</v>
      </c>
      <c r="D113" s="4" t="s">
        <v>18</v>
      </c>
      <c r="E113" s="4">
        <v>2550</v>
      </c>
      <c r="F113" s="4">
        <v>48</v>
      </c>
      <c r="G113" s="5">
        <f t="shared" si="1"/>
        <v>122400</v>
      </c>
    </row>
    <row r="114" spans="1:7" ht="15.6" x14ac:dyDescent="0.3">
      <c r="A114" s="9">
        <v>44279</v>
      </c>
      <c r="B114" s="2" t="s">
        <v>19</v>
      </c>
      <c r="C114" s="2" t="s">
        <v>20</v>
      </c>
      <c r="D114" s="2" t="s">
        <v>18</v>
      </c>
      <c r="E114" s="2">
        <v>33000</v>
      </c>
      <c r="F114" s="2">
        <v>26</v>
      </c>
      <c r="G114" s="3">
        <f t="shared" si="1"/>
        <v>858000</v>
      </c>
    </row>
    <row r="115" spans="1:7" ht="15.6" x14ac:dyDescent="0.3">
      <c r="A115" s="10">
        <v>44283</v>
      </c>
      <c r="B115" s="4" t="s">
        <v>10</v>
      </c>
      <c r="C115" s="4" t="s">
        <v>8</v>
      </c>
      <c r="D115" s="4" t="s">
        <v>14</v>
      </c>
      <c r="E115" s="4">
        <v>800</v>
      </c>
      <c r="F115" s="4">
        <v>39</v>
      </c>
      <c r="G115" s="5">
        <f t="shared" si="1"/>
        <v>31200</v>
      </c>
    </row>
    <row r="116" spans="1:7" ht="15.6" x14ac:dyDescent="0.3">
      <c r="A116" s="9">
        <v>44287</v>
      </c>
      <c r="B116" s="2" t="s">
        <v>23</v>
      </c>
      <c r="C116" s="2" t="s">
        <v>22</v>
      </c>
      <c r="D116" s="2" t="s">
        <v>14</v>
      </c>
      <c r="E116" s="2">
        <v>990</v>
      </c>
      <c r="F116" s="2">
        <v>9</v>
      </c>
      <c r="G116" s="3">
        <f t="shared" si="1"/>
        <v>8910</v>
      </c>
    </row>
    <row r="117" spans="1:7" ht="15.6" x14ac:dyDescent="0.3">
      <c r="A117" s="10">
        <v>44291</v>
      </c>
      <c r="B117" s="4" t="s">
        <v>7</v>
      </c>
      <c r="C117" s="4" t="s">
        <v>8</v>
      </c>
      <c r="D117" s="4" t="s">
        <v>9</v>
      </c>
      <c r="E117" s="4">
        <v>5599</v>
      </c>
      <c r="F117" s="4">
        <v>41</v>
      </c>
      <c r="G117" s="5">
        <f t="shared" si="1"/>
        <v>229559</v>
      </c>
    </row>
    <row r="118" spans="1:7" ht="15.6" x14ac:dyDescent="0.3">
      <c r="A118" s="9">
        <v>44295</v>
      </c>
      <c r="B118" s="2" t="s">
        <v>19</v>
      </c>
      <c r="C118" s="2" t="s">
        <v>20</v>
      </c>
      <c r="D118" s="2" t="s">
        <v>9</v>
      </c>
      <c r="E118" s="2">
        <v>499</v>
      </c>
      <c r="F118" s="2">
        <v>39</v>
      </c>
      <c r="G118" s="3">
        <f t="shared" si="1"/>
        <v>19461</v>
      </c>
    </row>
    <row r="119" spans="1:7" ht="15.6" x14ac:dyDescent="0.3">
      <c r="A119" s="10">
        <v>44299</v>
      </c>
      <c r="B119" s="4" t="s">
        <v>23</v>
      </c>
      <c r="C119" s="4" t="s">
        <v>22</v>
      </c>
      <c r="D119" s="4" t="s">
        <v>9</v>
      </c>
      <c r="E119" s="4">
        <v>1999</v>
      </c>
      <c r="F119" s="4">
        <v>4</v>
      </c>
      <c r="G119" s="5">
        <f t="shared" si="1"/>
        <v>7996</v>
      </c>
    </row>
    <row r="120" spans="1:7" ht="15.6" x14ac:dyDescent="0.3">
      <c r="A120" s="9">
        <v>44303</v>
      </c>
      <c r="B120" s="2" t="s">
        <v>12</v>
      </c>
      <c r="C120" s="2" t="s">
        <v>17</v>
      </c>
      <c r="D120" s="2" t="s">
        <v>9</v>
      </c>
      <c r="E120" s="2">
        <v>200</v>
      </c>
      <c r="F120" s="2">
        <v>8</v>
      </c>
      <c r="G120" s="3">
        <f t="shared" si="1"/>
        <v>1600</v>
      </c>
    </row>
    <row r="121" spans="1:7" ht="15.6" x14ac:dyDescent="0.3">
      <c r="A121" s="10">
        <v>44307</v>
      </c>
      <c r="B121" s="4" t="s">
        <v>23</v>
      </c>
      <c r="C121" s="4" t="s">
        <v>22</v>
      </c>
      <c r="D121" s="4" t="s">
        <v>14</v>
      </c>
      <c r="E121" s="4">
        <v>1499</v>
      </c>
      <c r="F121" s="4">
        <v>27</v>
      </c>
      <c r="G121" s="5">
        <f t="shared" si="1"/>
        <v>40473</v>
      </c>
    </row>
    <row r="122" spans="1:7" ht="15.6" x14ac:dyDescent="0.3">
      <c r="A122" s="9">
        <v>44311</v>
      </c>
      <c r="B122" s="2" t="s">
        <v>15</v>
      </c>
      <c r="C122" s="2" t="s">
        <v>17</v>
      </c>
      <c r="D122" s="2" t="s">
        <v>21</v>
      </c>
      <c r="E122" s="2">
        <v>120</v>
      </c>
      <c r="F122" s="2">
        <v>10</v>
      </c>
      <c r="G122" s="3">
        <f t="shared" si="1"/>
        <v>1200</v>
      </c>
    </row>
    <row r="123" spans="1:7" ht="15.6" x14ac:dyDescent="0.3">
      <c r="A123" s="10">
        <v>44315</v>
      </c>
      <c r="B123" s="4" t="s">
        <v>10</v>
      </c>
      <c r="C123" s="4" t="s">
        <v>20</v>
      </c>
      <c r="D123" s="4" t="s">
        <v>21</v>
      </c>
      <c r="E123" s="4">
        <v>11999</v>
      </c>
      <c r="F123" s="4">
        <v>17</v>
      </c>
      <c r="G123" s="5">
        <f t="shared" si="1"/>
        <v>203983</v>
      </c>
    </row>
    <row r="124" spans="1:7" ht="15.6" x14ac:dyDescent="0.3">
      <c r="A124" s="9">
        <v>44319</v>
      </c>
      <c r="B124" s="2" t="s">
        <v>10</v>
      </c>
      <c r="C124" s="2" t="s">
        <v>20</v>
      </c>
      <c r="D124" s="2" t="s">
        <v>11</v>
      </c>
      <c r="E124" s="2">
        <v>999</v>
      </c>
      <c r="F124" s="2">
        <v>27</v>
      </c>
      <c r="G124" s="3">
        <f t="shared" si="1"/>
        <v>26973</v>
      </c>
    </row>
    <row r="125" spans="1:7" ht="15.6" x14ac:dyDescent="0.3">
      <c r="A125" s="10">
        <v>44323</v>
      </c>
      <c r="B125" s="4" t="s">
        <v>12</v>
      </c>
      <c r="C125" s="4" t="s">
        <v>20</v>
      </c>
      <c r="D125" s="4" t="s">
        <v>14</v>
      </c>
      <c r="E125" s="4">
        <v>2999</v>
      </c>
      <c r="F125" s="4">
        <v>43</v>
      </c>
      <c r="G125" s="5">
        <f t="shared" si="1"/>
        <v>128957</v>
      </c>
    </row>
    <row r="126" spans="1:7" ht="15.6" x14ac:dyDescent="0.3">
      <c r="A126" s="9">
        <v>44327</v>
      </c>
      <c r="B126" s="2" t="s">
        <v>15</v>
      </c>
      <c r="C126" s="2" t="s">
        <v>16</v>
      </c>
      <c r="D126" s="2" t="s">
        <v>11</v>
      </c>
      <c r="E126" s="2">
        <v>47800</v>
      </c>
      <c r="F126" s="2">
        <v>9</v>
      </c>
      <c r="G126" s="3">
        <f t="shared" si="1"/>
        <v>430200</v>
      </c>
    </row>
    <row r="127" spans="1:7" ht="15.6" x14ac:dyDescent="0.3">
      <c r="A127" s="10">
        <v>44331</v>
      </c>
      <c r="B127" s="4" t="s">
        <v>19</v>
      </c>
      <c r="C127" s="4" t="s">
        <v>16</v>
      </c>
      <c r="D127" s="4" t="s">
        <v>9</v>
      </c>
      <c r="E127" s="4">
        <v>22000</v>
      </c>
      <c r="F127" s="4">
        <v>42</v>
      </c>
      <c r="G127" s="5">
        <f t="shared" si="1"/>
        <v>924000</v>
      </c>
    </row>
    <row r="128" spans="1:7" ht="15.6" x14ac:dyDescent="0.3">
      <c r="A128" s="9">
        <v>44335</v>
      </c>
      <c r="B128" s="2" t="s">
        <v>19</v>
      </c>
      <c r="C128" s="2" t="s">
        <v>13</v>
      </c>
      <c r="D128" s="2" t="s">
        <v>11</v>
      </c>
      <c r="E128" s="2">
        <v>1250</v>
      </c>
      <c r="F128" s="2">
        <v>6</v>
      </c>
      <c r="G128" s="3">
        <f t="shared" si="1"/>
        <v>7500</v>
      </c>
    </row>
    <row r="129" spans="1:7" ht="15.6" x14ac:dyDescent="0.3">
      <c r="A129" s="10">
        <v>44339</v>
      </c>
      <c r="B129" s="4" t="s">
        <v>15</v>
      </c>
      <c r="C129" s="4" t="s">
        <v>17</v>
      </c>
      <c r="D129" s="4" t="s">
        <v>14</v>
      </c>
      <c r="E129" s="4">
        <v>999</v>
      </c>
      <c r="F129" s="4">
        <v>28</v>
      </c>
      <c r="G129" s="5">
        <f t="shared" si="1"/>
        <v>27972</v>
      </c>
    </row>
    <row r="130" spans="1:7" ht="15.6" x14ac:dyDescent="0.3">
      <c r="A130" s="9">
        <v>44343</v>
      </c>
      <c r="B130" s="2" t="s">
        <v>19</v>
      </c>
      <c r="C130" s="2" t="s">
        <v>13</v>
      </c>
      <c r="D130" s="2" t="s">
        <v>21</v>
      </c>
      <c r="E130" s="2">
        <v>1450</v>
      </c>
      <c r="F130" s="2">
        <v>13</v>
      </c>
      <c r="G130" s="3">
        <f t="shared" si="1"/>
        <v>18850</v>
      </c>
    </row>
    <row r="131" spans="1:7" ht="15.6" x14ac:dyDescent="0.3">
      <c r="A131" s="10">
        <v>44347</v>
      </c>
      <c r="B131" s="4" t="s">
        <v>19</v>
      </c>
      <c r="C131" s="4" t="s">
        <v>13</v>
      </c>
      <c r="D131" s="4" t="s">
        <v>21</v>
      </c>
      <c r="E131" s="4">
        <v>23999</v>
      </c>
      <c r="F131" s="4">
        <v>8</v>
      </c>
      <c r="G131" s="5">
        <f t="shared" ref="G131:G194" si="2">E131*F131</f>
        <v>191992</v>
      </c>
    </row>
    <row r="132" spans="1:7" ht="15.6" x14ac:dyDescent="0.3">
      <c r="A132" s="9">
        <v>44351</v>
      </c>
      <c r="B132" s="2" t="s">
        <v>10</v>
      </c>
      <c r="C132" s="2" t="s">
        <v>16</v>
      </c>
      <c r="D132" s="2" t="s">
        <v>21</v>
      </c>
      <c r="E132" s="2">
        <v>92000</v>
      </c>
      <c r="F132" s="2">
        <v>7</v>
      </c>
      <c r="G132" s="3">
        <f t="shared" si="2"/>
        <v>644000</v>
      </c>
    </row>
    <row r="133" spans="1:7" ht="15.6" x14ac:dyDescent="0.3">
      <c r="A133" s="10">
        <v>44355</v>
      </c>
      <c r="B133" s="4" t="s">
        <v>23</v>
      </c>
      <c r="C133" s="4" t="s">
        <v>22</v>
      </c>
      <c r="D133" s="4" t="s">
        <v>14</v>
      </c>
      <c r="E133" s="4">
        <v>699</v>
      </c>
      <c r="F133" s="4">
        <v>45</v>
      </c>
      <c r="G133" s="5">
        <f t="shared" si="2"/>
        <v>31455</v>
      </c>
    </row>
    <row r="134" spans="1:7" ht="15.6" x14ac:dyDescent="0.3">
      <c r="A134" s="9">
        <v>44359</v>
      </c>
      <c r="B134" s="2" t="s">
        <v>7</v>
      </c>
      <c r="C134" s="2" t="s">
        <v>8</v>
      </c>
      <c r="D134" s="2" t="s">
        <v>9</v>
      </c>
      <c r="E134" s="2">
        <v>2550</v>
      </c>
      <c r="F134" s="2">
        <v>22</v>
      </c>
      <c r="G134" s="3">
        <f t="shared" si="2"/>
        <v>56100</v>
      </c>
    </row>
    <row r="135" spans="1:7" ht="15.6" x14ac:dyDescent="0.3">
      <c r="A135" s="10">
        <v>44363</v>
      </c>
      <c r="B135" s="4" t="s">
        <v>12</v>
      </c>
      <c r="C135" s="4" t="s">
        <v>20</v>
      </c>
      <c r="D135" s="4" t="s">
        <v>21</v>
      </c>
      <c r="E135" s="4">
        <v>22000</v>
      </c>
      <c r="F135" s="4">
        <v>4</v>
      </c>
      <c r="G135" s="5">
        <f t="shared" si="2"/>
        <v>88000</v>
      </c>
    </row>
    <row r="136" spans="1:7" ht="15.6" x14ac:dyDescent="0.3">
      <c r="A136" s="9">
        <v>44367</v>
      </c>
      <c r="B136" s="2" t="s">
        <v>19</v>
      </c>
      <c r="C136" s="2" t="s">
        <v>20</v>
      </c>
      <c r="D136" s="2" t="s">
        <v>9</v>
      </c>
      <c r="E136" s="2">
        <v>22000</v>
      </c>
      <c r="F136" s="2">
        <v>10</v>
      </c>
      <c r="G136" s="3">
        <f t="shared" si="2"/>
        <v>220000</v>
      </c>
    </row>
    <row r="137" spans="1:7" ht="15.6" x14ac:dyDescent="0.3">
      <c r="A137" s="10">
        <v>44371</v>
      </c>
      <c r="B137" s="4" t="s">
        <v>10</v>
      </c>
      <c r="C137" s="4" t="s">
        <v>22</v>
      </c>
      <c r="D137" s="4" t="s">
        <v>14</v>
      </c>
      <c r="E137" s="4">
        <v>1499</v>
      </c>
      <c r="F137" s="4">
        <v>16</v>
      </c>
      <c r="G137" s="5">
        <f t="shared" si="2"/>
        <v>23984</v>
      </c>
    </row>
    <row r="138" spans="1:7" ht="15.6" x14ac:dyDescent="0.3">
      <c r="A138" s="9">
        <v>44375</v>
      </c>
      <c r="B138" s="2" t="s">
        <v>15</v>
      </c>
      <c r="C138" s="2" t="s">
        <v>17</v>
      </c>
      <c r="D138" s="2" t="s">
        <v>21</v>
      </c>
      <c r="E138" s="2">
        <v>120</v>
      </c>
      <c r="F138" s="2">
        <v>22</v>
      </c>
      <c r="G138" s="3">
        <f t="shared" si="2"/>
        <v>2640</v>
      </c>
    </row>
    <row r="139" spans="1:7" ht="15.6" x14ac:dyDescent="0.3">
      <c r="A139" s="10">
        <v>44379</v>
      </c>
      <c r="B139" s="4" t="s">
        <v>7</v>
      </c>
      <c r="C139" s="4" t="s">
        <v>8</v>
      </c>
      <c r="D139" s="4" t="s">
        <v>11</v>
      </c>
      <c r="E139" s="4">
        <v>1450</v>
      </c>
      <c r="F139" s="4">
        <v>20</v>
      </c>
      <c r="G139" s="5">
        <f t="shared" si="2"/>
        <v>29000</v>
      </c>
    </row>
    <row r="140" spans="1:7" ht="15.6" x14ac:dyDescent="0.3">
      <c r="A140" s="9">
        <v>44383</v>
      </c>
      <c r="B140" s="2" t="s">
        <v>23</v>
      </c>
      <c r="C140" s="2" t="s">
        <v>22</v>
      </c>
      <c r="D140" s="2" t="s">
        <v>14</v>
      </c>
      <c r="E140" s="2">
        <v>1999</v>
      </c>
      <c r="F140" s="2">
        <v>23</v>
      </c>
      <c r="G140" s="3">
        <f t="shared" si="2"/>
        <v>45977</v>
      </c>
    </row>
    <row r="141" spans="1:7" ht="15.6" x14ac:dyDescent="0.3">
      <c r="A141" s="10">
        <v>44387</v>
      </c>
      <c r="B141" s="4" t="s">
        <v>10</v>
      </c>
      <c r="C141" s="4" t="s">
        <v>8</v>
      </c>
      <c r="D141" s="4" t="s">
        <v>24</v>
      </c>
      <c r="E141" s="4">
        <v>800</v>
      </c>
      <c r="F141" s="4">
        <v>43</v>
      </c>
      <c r="G141" s="5">
        <f t="shared" si="2"/>
        <v>34400</v>
      </c>
    </row>
    <row r="142" spans="1:7" ht="15.6" x14ac:dyDescent="0.3">
      <c r="A142" s="9">
        <v>44391</v>
      </c>
      <c r="B142" s="2" t="s">
        <v>15</v>
      </c>
      <c r="C142" s="2" t="s">
        <v>17</v>
      </c>
      <c r="D142" s="2" t="s">
        <v>21</v>
      </c>
      <c r="E142" s="2">
        <v>100</v>
      </c>
      <c r="F142" s="2">
        <v>41</v>
      </c>
      <c r="G142" s="3">
        <f t="shared" si="2"/>
        <v>4100</v>
      </c>
    </row>
    <row r="143" spans="1:7" ht="15.6" x14ac:dyDescent="0.3">
      <c r="A143" s="10">
        <v>44395</v>
      </c>
      <c r="B143" s="4" t="s">
        <v>7</v>
      </c>
      <c r="C143" s="4" t="s">
        <v>16</v>
      </c>
      <c r="D143" s="4" t="s">
        <v>21</v>
      </c>
      <c r="E143" s="4">
        <v>13999</v>
      </c>
      <c r="F143" s="4">
        <v>37</v>
      </c>
      <c r="G143" s="5">
        <f t="shared" si="2"/>
        <v>517963</v>
      </c>
    </row>
    <row r="144" spans="1:7" ht="15.6" x14ac:dyDescent="0.3">
      <c r="A144" s="9">
        <v>44399</v>
      </c>
      <c r="B144" s="2" t="s">
        <v>12</v>
      </c>
      <c r="C144" s="2" t="s">
        <v>20</v>
      </c>
      <c r="D144" s="2" t="s">
        <v>18</v>
      </c>
      <c r="E144" s="2">
        <v>22000</v>
      </c>
      <c r="F144" s="2">
        <v>45</v>
      </c>
      <c r="G144" s="3">
        <f t="shared" si="2"/>
        <v>990000</v>
      </c>
    </row>
    <row r="145" spans="1:7" ht="15.6" x14ac:dyDescent="0.3">
      <c r="A145" s="10">
        <v>44403</v>
      </c>
      <c r="B145" s="4" t="s">
        <v>19</v>
      </c>
      <c r="C145" s="4" t="s">
        <v>20</v>
      </c>
      <c r="D145" s="4" t="s">
        <v>24</v>
      </c>
      <c r="E145" s="4">
        <v>89999</v>
      </c>
      <c r="F145" s="4">
        <v>15</v>
      </c>
      <c r="G145" s="5">
        <f t="shared" si="2"/>
        <v>1349985</v>
      </c>
    </row>
    <row r="146" spans="1:7" ht="15.6" x14ac:dyDescent="0.3">
      <c r="A146" s="9">
        <v>44407</v>
      </c>
      <c r="B146" s="2" t="s">
        <v>7</v>
      </c>
      <c r="C146" s="2" t="s">
        <v>8</v>
      </c>
      <c r="D146" s="2" t="s">
        <v>18</v>
      </c>
      <c r="E146" s="2">
        <v>13999</v>
      </c>
      <c r="F146" s="2">
        <v>22</v>
      </c>
      <c r="G146" s="3">
        <f t="shared" si="2"/>
        <v>307978</v>
      </c>
    </row>
    <row r="147" spans="1:7" ht="15.6" x14ac:dyDescent="0.3">
      <c r="A147" s="10">
        <v>44411</v>
      </c>
      <c r="B147" s="4" t="s">
        <v>10</v>
      </c>
      <c r="C147" s="4" t="s">
        <v>22</v>
      </c>
      <c r="D147" s="4" t="s">
        <v>14</v>
      </c>
      <c r="E147" s="4">
        <v>2900</v>
      </c>
      <c r="F147" s="4">
        <v>20</v>
      </c>
      <c r="G147" s="5">
        <f t="shared" si="2"/>
        <v>58000</v>
      </c>
    </row>
    <row r="148" spans="1:7" ht="15.6" x14ac:dyDescent="0.3">
      <c r="A148" s="9">
        <v>44415</v>
      </c>
      <c r="B148" s="2" t="s">
        <v>19</v>
      </c>
      <c r="C148" s="2" t="s">
        <v>20</v>
      </c>
      <c r="D148" s="2" t="s">
        <v>18</v>
      </c>
      <c r="E148" s="2">
        <v>33000</v>
      </c>
      <c r="F148" s="2">
        <v>16</v>
      </c>
      <c r="G148" s="3">
        <f t="shared" si="2"/>
        <v>528000</v>
      </c>
    </row>
    <row r="149" spans="1:7" ht="15.6" x14ac:dyDescent="0.3">
      <c r="A149" s="10">
        <v>44419</v>
      </c>
      <c r="B149" s="4" t="s">
        <v>10</v>
      </c>
      <c r="C149" s="4" t="s">
        <v>20</v>
      </c>
      <c r="D149" s="4" t="s">
        <v>11</v>
      </c>
      <c r="E149" s="4">
        <v>22000</v>
      </c>
      <c r="F149" s="4">
        <v>17</v>
      </c>
      <c r="G149" s="5">
        <f t="shared" si="2"/>
        <v>374000</v>
      </c>
    </row>
    <row r="150" spans="1:7" ht="15.6" x14ac:dyDescent="0.3">
      <c r="A150" s="9">
        <v>44423</v>
      </c>
      <c r="B150" s="2" t="s">
        <v>10</v>
      </c>
      <c r="C150" s="2" t="s">
        <v>22</v>
      </c>
      <c r="D150" s="2" t="s">
        <v>11</v>
      </c>
      <c r="E150" s="2">
        <v>45000</v>
      </c>
      <c r="F150" s="2">
        <v>50</v>
      </c>
      <c r="G150" s="3">
        <f t="shared" si="2"/>
        <v>2250000</v>
      </c>
    </row>
    <row r="151" spans="1:7" ht="15.6" x14ac:dyDescent="0.3">
      <c r="A151" s="10">
        <v>44427</v>
      </c>
      <c r="B151" s="4" t="s">
        <v>19</v>
      </c>
      <c r="C151" s="4" t="s">
        <v>16</v>
      </c>
      <c r="D151" s="4" t="s">
        <v>14</v>
      </c>
      <c r="E151" s="4">
        <v>499</v>
      </c>
      <c r="F151" s="4">
        <v>4</v>
      </c>
      <c r="G151" s="5">
        <f t="shared" si="2"/>
        <v>1996</v>
      </c>
    </row>
    <row r="152" spans="1:7" ht="15.6" x14ac:dyDescent="0.3">
      <c r="A152" s="9">
        <v>44431</v>
      </c>
      <c r="B152" s="2" t="s">
        <v>23</v>
      </c>
      <c r="C152" s="2" t="s">
        <v>22</v>
      </c>
      <c r="D152" s="2" t="s">
        <v>18</v>
      </c>
      <c r="E152" s="2">
        <v>590</v>
      </c>
      <c r="F152" s="2">
        <v>43</v>
      </c>
      <c r="G152" s="3">
        <f t="shared" si="2"/>
        <v>25370</v>
      </c>
    </row>
    <row r="153" spans="1:7" ht="15.6" x14ac:dyDescent="0.3">
      <c r="A153" s="10">
        <v>44435</v>
      </c>
      <c r="B153" s="4" t="s">
        <v>12</v>
      </c>
      <c r="C153" s="4" t="s">
        <v>22</v>
      </c>
      <c r="D153" s="4" t="s">
        <v>11</v>
      </c>
      <c r="E153" s="4">
        <v>590</v>
      </c>
      <c r="F153" s="4">
        <v>42</v>
      </c>
      <c r="G153" s="5">
        <f t="shared" si="2"/>
        <v>24780</v>
      </c>
    </row>
    <row r="154" spans="1:7" ht="15.6" x14ac:dyDescent="0.3">
      <c r="A154" s="9">
        <v>44439</v>
      </c>
      <c r="B154" s="2" t="s">
        <v>15</v>
      </c>
      <c r="C154" s="2" t="s">
        <v>17</v>
      </c>
      <c r="D154" s="2" t="s">
        <v>9</v>
      </c>
      <c r="E154" s="2">
        <v>12000</v>
      </c>
      <c r="F154" s="2">
        <v>9</v>
      </c>
      <c r="G154" s="3">
        <f t="shared" si="2"/>
        <v>108000</v>
      </c>
    </row>
    <row r="155" spans="1:7" ht="15.6" x14ac:dyDescent="0.3">
      <c r="A155" s="10">
        <v>44443</v>
      </c>
      <c r="B155" s="4" t="s">
        <v>19</v>
      </c>
      <c r="C155" s="4" t="s">
        <v>20</v>
      </c>
      <c r="D155" s="4" t="s">
        <v>24</v>
      </c>
      <c r="E155" s="4">
        <v>52000</v>
      </c>
      <c r="F155" s="4">
        <v>40</v>
      </c>
      <c r="G155" s="5">
        <f t="shared" si="2"/>
        <v>2080000</v>
      </c>
    </row>
    <row r="156" spans="1:7" ht="15.6" x14ac:dyDescent="0.3">
      <c r="A156" s="9">
        <v>44447</v>
      </c>
      <c r="B156" s="2" t="s">
        <v>19</v>
      </c>
      <c r="C156" s="2" t="s">
        <v>13</v>
      </c>
      <c r="D156" s="2" t="s">
        <v>18</v>
      </c>
      <c r="E156" s="2">
        <v>7999</v>
      </c>
      <c r="F156" s="2">
        <v>14</v>
      </c>
      <c r="G156" s="3">
        <f t="shared" si="2"/>
        <v>111986</v>
      </c>
    </row>
    <row r="157" spans="1:7" ht="15.6" x14ac:dyDescent="0.3">
      <c r="A157" s="10">
        <v>44451</v>
      </c>
      <c r="B157" s="4" t="s">
        <v>10</v>
      </c>
      <c r="C157" s="4" t="s">
        <v>13</v>
      </c>
      <c r="D157" s="4" t="s">
        <v>21</v>
      </c>
      <c r="E157" s="4">
        <v>5000</v>
      </c>
      <c r="F157" s="4">
        <v>9</v>
      </c>
      <c r="G157" s="5">
        <f t="shared" si="2"/>
        <v>45000</v>
      </c>
    </row>
    <row r="158" spans="1:7" ht="15.6" x14ac:dyDescent="0.3">
      <c r="A158" s="9">
        <v>44455</v>
      </c>
      <c r="B158" s="2" t="s">
        <v>19</v>
      </c>
      <c r="C158" s="2" t="s">
        <v>20</v>
      </c>
      <c r="D158" s="2" t="s">
        <v>18</v>
      </c>
      <c r="E158" s="2">
        <v>79999</v>
      </c>
      <c r="F158" s="2">
        <v>10</v>
      </c>
      <c r="G158" s="3">
        <f t="shared" si="2"/>
        <v>799990</v>
      </c>
    </row>
    <row r="159" spans="1:7" ht="15.6" x14ac:dyDescent="0.3">
      <c r="A159" s="10">
        <v>44459</v>
      </c>
      <c r="B159" s="4" t="s">
        <v>23</v>
      </c>
      <c r="C159" s="4" t="s">
        <v>16</v>
      </c>
      <c r="D159" s="4" t="s">
        <v>14</v>
      </c>
      <c r="E159" s="4">
        <v>1999</v>
      </c>
      <c r="F159" s="4">
        <v>37</v>
      </c>
      <c r="G159" s="5">
        <f t="shared" si="2"/>
        <v>73963</v>
      </c>
    </row>
    <row r="160" spans="1:7" ht="15.6" x14ac:dyDescent="0.3">
      <c r="A160" s="9">
        <v>44463</v>
      </c>
      <c r="B160" s="2" t="s">
        <v>19</v>
      </c>
      <c r="C160" s="2" t="s">
        <v>20</v>
      </c>
      <c r="D160" s="2" t="s">
        <v>18</v>
      </c>
      <c r="E160" s="2">
        <v>89999</v>
      </c>
      <c r="F160" s="2">
        <v>29</v>
      </c>
      <c r="G160" s="3">
        <f t="shared" si="2"/>
        <v>2609971</v>
      </c>
    </row>
    <row r="161" spans="1:7" ht="15.6" x14ac:dyDescent="0.3">
      <c r="A161" s="10">
        <v>44467</v>
      </c>
      <c r="B161" s="4" t="s">
        <v>12</v>
      </c>
      <c r="C161" s="4" t="s">
        <v>20</v>
      </c>
      <c r="D161" s="4" t="s">
        <v>9</v>
      </c>
      <c r="E161" s="4">
        <v>799</v>
      </c>
      <c r="F161" s="4">
        <v>44</v>
      </c>
      <c r="G161" s="5">
        <f t="shared" si="2"/>
        <v>35156</v>
      </c>
    </row>
    <row r="162" spans="1:7" ht="15.6" x14ac:dyDescent="0.3">
      <c r="A162" s="9">
        <v>44471</v>
      </c>
      <c r="B162" s="2" t="s">
        <v>19</v>
      </c>
      <c r="C162" s="2" t="s">
        <v>20</v>
      </c>
      <c r="D162" s="2" t="s">
        <v>11</v>
      </c>
      <c r="E162" s="2">
        <v>3990</v>
      </c>
      <c r="F162" s="2">
        <v>31</v>
      </c>
      <c r="G162" s="3">
        <f t="shared" si="2"/>
        <v>123690</v>
      </c>
    </row>
    <row r="163" spans="1:7" ht="15.6" x14ac:dyDescent="0.3">
      <c r="A163" s="10">
        <v>44475</v>
      </c>
      <c r="B163" s="4" t="s">
        <v>10</v>
      </c>
      <c r="C163" s="4" t="s">
        <v>20</v>
      </c>
      <c r="D163" s="4" t="s">
        <v>14</v>
      </c>
      <c r="E163" s="4">
        <v>52000</v>
      </c>
      <c r="F163" s="4">
        <v>29</v>
      </c>
      <c r="G163" s="5">
        <f t="shared" si="2"/>
        <v>1508000</v>
      </c>
    </row>
    <row r="164" spans="1:7" ht="15.6" x14ac:dyDescent="0.3">
      <c r="A164" s="9">
        <v>44479</v>
      </c>
      <c r="B164" s="2" t="s">
        <v>10</v>
      </c>
      <c r="C164" s="2" t="s">
        <v>8</v>
      </c>
      <c r="D164" s="2" t="s">
        <v>18</v>
      </c>
      <c r="E164" s="2">
        <v>13999</v>
      </c>
      <c r="F164" s="2">
        <v>34</v>
      </c>
      <c r="G164" s="3">
        <f t="shared" si="2"/>
        <v>475966</v>
      </c>
    </row>
    <row r="165" spans="1:7" ht="15.6" x14ac:dyDescent="0.3">
      <c r="A165" s="10">
        <v>44483</v>
      </c>
      <c r="B165" s="4" t="s">
        <v>15</v>
      </c>
      <c r="C165" s="4" t="s">
        <v>17</v>
      </c>
      <c r="D165" s="4" t="s">
        <v>14</v>
      </c>
      <c r="E165" s="4">
        <v>14500</v>
      </c>
      <c r="F165" s="4">
        <v>29</v>
      </c>
      <c r="G165" s="5">
        <f t="shared" si="2"/>
        <v>420500</v>
      </c>
    </row>
    <row r="166" spans="1:7" ht="15.6" x14ac:dyDescent="0.3">
      <c r="A166" s="9">
        <v>44487</v>
      </c>
      <c r="B166" s="2" t="s">
        <v>19</v>
      </c>
      <c r="C166" s="2" t="s">
        <v>13</v>
      </c>
      <c r="D166" s="2" t="s">
        <v>24</v>
      </c>
      <c r="E166" s="2">
        <v>23999</v>
      </c>
      <c r="F166" s="2">
        <v>25</v>
      </c>
      <c r="G166" s="3">
        <f t="shared" si="2"/>
        <v>599975</v>
      </c>
    </row>
    <row r="167" spans="1:7" ht="15.6" x14ac:dyDescent="0.3">
      <c r="A167" s="10">
        <v>44491</v>
      </c>
      <c r="B167" s="4" t="s">
        <v>19</v>
      </c>
      <c r="C167" s="4" t="s">
        <v>13</v>
      </c>
      <c r="D167" s="4" t="s">
        <v>18</v>
      </c>
      <c r="E167" s="4">
        <v>1250</v>
      </c>
      <c r="F167" s="4">
        <v>31</v>
      </c>
      <c r="G167" s="5">
        <f t="shared" si="2"/>
        <v>38750</v>
      </c>
    </row>
    <row r="168" spans="1:7" ht="15.6" x14ac:dyDescent="0.3">
      <c r="A168" s="9">
        <v>44495</v>
      </c>
      <c r="B168" s="2" t="s">
        <v>23</v>
      </c>
      <c r="C168" s="2" t="s">
        <v>16</v>
      </c>
      <c r="D168" s="2" t="s">
        <v>18</v>
      </c>
      <c r="E168" s="2">
        <v>35600</v>
      </c>
      <c r="F168" s="2">
        <v>16</v>
      </c>
      <c r="G168" s="3">
        <f t="shared" si="2"/>
        <v>569600</v>
      </c>
    </row>
    <row r="169" spans="1:7" ht="15.6" x14ac:dyDescent="0.3">
      <c r="A169" s="10">
        <v>44499</v>
      </c>
      <c r="B169" s="4" t="s">
        <v>15</v>
      </c>
      <c r="C169" s="4" t="s">
        <v>17</v>
      </c>
      <c r="D169" s="4" t="s">
        <v>18</v>
      </c>
      <c r="E169" s="4">
        <v>65000</v>
      </c>
      <c r="F169" s="4">
        <v>48</v>
      </c>
      <c r="G169" s="5">
        <f t="shared" si="2"/>
        <v>3120000</v>
      </c>
    </row>
    <row r="170" spans="1:7" ht="15.6" x14ac:dyDescent="0.3">
      <c r="A170" s="9">
        <v>44503</v>
      </c>
      <c r="B170" s="2" t="s">
        <v>12</v>
      </c>
      <c r="C170" s="2" t="s">
        <v>17</v>
      </c>
      <c r="D170" s="2" t="s">
        <v>24</v>
      </c>
      <c r="E170" s="2">
        <v>12000</v>
      </c>
      <c r="F170" s="2">
        <v>22</v>
      </c>
      <c r="G170" s="3">
        <f t="shared" si="2"/>
        <v>264000</v>
      </c>
    </row>
    <row r="171" spans="1:7" ht="15.6" x14ac:dyDescent="0.3">
      <c r="A171" s="10">
        <v>44507</v>
      </c>
      <c r="B171" s="4" t="s">
        <v>23</v>
      </c>
      <c r="C171" s="4" t="s">
        <v>22</v>
      </c>
      <c r="D171" s="4" t="s">
        <v>18</v>
      </c>
      <c r="E171" s="4">
        <v>699</v>
      </c>
      <c r="F171" s="4">
        <v>6</v>
      </c>
      <c r="G171" s="5">
        <f t="shared" si="2"/>
        <v>4194</v>
      </c>
    </row>
    <row r="172" spans="1:7" ht="15.6" x14ac:dyDescent="0.3">
      <c r="A172" s="9">
        <v>44511</v>
      </c>
      <c r="B172" s="2" t="s">
        <v>23</v>
      </c>
      <c r="C172" s="2" t="s">
        <v>16</v>
      </c>
      <c r="D172" s="2" t="s">
        <v>14</v>
      </c>
      <c r="E172" s="2">
        <v>990</v>
      </c>
      <c r="F172" s="2">
        <v>12</v>
      </c>
      <c r="G172" s="3">
        <f t="shared" si="2"/>
        <v>11880</v>
      </c>
    </row>
    <row r="173" spans="1:7" ht="15.6" x14ac:dyDescent="0.3">
      <c r="A173" s="10">
        <v>44515</v>
      </c>
      <c r="B173" s="4" t="s">
        <v>23</v>
      </c>
      <c r="C173" s="4" t="s">
        <v>22</v>
      </c>
      <c r="D173" s="4" t="s">
        <v>9</v>
      </c>
      <c r="E173" s="4">
        <v>450</v>
      </c>
      <c r="F173" s="4">
        <v>44</v>
      </c>
      <c r="G173" s="5">
        <f t="shared" si="2"/>
        <v>19800</v>
      </c>
    </row>
    <row r="174" spans="1:7" ht="15.6" x14ac:dyDescent="0.3">
      <c r="A174" s="9">
        <v>44519</v>
      </c>
      <c r="B174" s="2" t="s">
        <v>23</v>
      </c>
      <c r="C174" s="2" t="s">
        <v>16</v>
      </c>
      <c r="D174" s="2" t="s">
        <v>9</v>
      </c>
      <c r="E174" s="2">
        <v>1499</v>
      </c>
      <c r="F174" s="2">
        <v>15</v>
      </c>
      <c r="G174" s="3">
        <f t="shared" si="2"/>
        <v>22485</v>
      </c>
    </row>
    <row r="175" spans="1:7" ht="15.6" x14ac:dyDescent="0.3">
      <c r="A175" s="10">
        <v>44523</v>
      </c>
      <c r="B175" s="4" t="s">
        <v>7</v>
      </c>
      <c r="C175" s="4" t="s">
        <v>8</v>
      </c>
      <c r="D175" s="4" t="s">
        <v>21</v>
      </c>
      <c r="E175" s="4">
        <v>499</v>
      </c>
      <c r="F175" s="4">
        <v>26</v>
      </c>
      <c r="G175" s="5">
        <f t="shared" si="2"/>
        <v>12974</v>
      </c>
    </row>
    <row r="176" spans="1:7" ht="15.6" x14ac:dyDescent="0.3">
      <c r="A176" s="9">
        <v>44527</v>
      </c>
      <c r="B176" s="2" t="s">
        <v>19</v>
      </c>
      <c r="C176" s="2" t="s">
        <v>13</v>
      </c>
      <c r="D176" s="2" t="s">
        <v>21</v>
      </c>
      <c r="E176" s="2">
        <v>960</v>
      </c>
      <c r="F176" s="2">
        <v>16</v>
      </c>
      <c r="G176" s="3">
        <f t="shared" si="2"/>
        <v>15360</v>
      </c>
    </row>
    <row r="177" spans="1:7" ht="15.6" x14ac:dyDescent="0.3">
      <c r="A177" s="10">
        <v>44531</v>
      </c>
      <c r="B177" s="4" t="s">
        <v>12</v>
      </c>
      <c r="C177" s="4" t="s">
        <v>16</v>
      </c>
      <c r="D177" s="4" t="s">
        <v>18</v>
      </c>
      <c r="E177" s="4">
        <v>5599</v>
      </c>
      <c r="F177" s="4">
        <v>35</v>
      </c>
      <c r="G177" s="5">
        <f t="shared" si="2"/>
        <v>195965</v>
      </c>
    </row>
    <row r="178" spans="1:7" ht="15.6" x14ac:dyDescent="0.3">
      <c r="A178" s="9">
        <v>44535</v>
      </c>
      <c r="B178" s="2" t="s">
        <v>15</v>
      </c>
      <c r="C178" s="2" t="s">
        <v>17</v>
      </c>
      <c r="D178" s="2" t="s">
        <v>9</v>
      </c>
      <c r="E178" s="2">
        <v>89</v>
      </c>
      <c r="F178" s="2">
        <v>36</v>
      </c>
      <c r="G178" s="3">
        <f t="shared" si="2"/>
        <v>3204</v>
      </c>
    </row>
    <row r="179" spans="1:7" ht="15.6" x14ac:dyDescent="0.3">
      <c r="A179" s="10">
        <v>44539</v>
      </c>
      <c r="B179" s="4" t="s">
        <v>7</v>
      </c>
      <c r="C179" s="4" t="s">
        <v>8</v>
      </c>
      <c r="D179" s="4" t="s">
        <v>14</v>
      </c>
      <c r="E179" s="4">
        <v>2550</v>
      </c>
      <c r="F179" s="4">
        <v>20</v>
      </c>
      <c r="G179" s="5">
        <f t="shared" si="2"/>
        <v>51000</v>
      </c>
    </row>
    <row r="180" spans="1:7" ht="15.6" x14ac:dyDescent="0.3">
      <c r="A180" s="9">
        <v>44543</v>
      </c>
      <c r="B180" s="2" t="s">
        <v>7</v>
      </c>
      <c r="C180" s="2" t="s">
        <v>8</v>
      </c>
      <c r="D180" s="2" t="s">
        <v>9</v>
      </c>
      <c r="E180" s="2">
        <v>1450</v>
      </c>
      <c r="F180" s="2">
        <v>47</v>
      </c>
      <c r="G180" s="3">
        <f t="shared" si="2"/>
        <v>68150</v>
      </c>
    </row>
    <row r="181" spans="1:7" ht="15.6" x14ac:dyDescent="0.3">
      <c r="A181" s="10">
        <v>44547</v>
      </c>
      <c r="B181" s="4" t="s">
        <v>23</v>
      </c>
      <c r="C181" s="4" t="s">
        <v>22</v>
      </c>
      <c r="D181" s="4" t="s">
        <v>18</v>
      </c>
      <c r="E181" s="4">
        <v>2900</v>
      </c>
      <c r="F181" s="4">
        <v>6</v>
      </c>
      <c r="G181" s="5">
        <f t="shared" si="2"/>
        <v>17400</v>
      </c>
    </row>
    <row r="182" spans="1:7" ht="15.6" x14ac:dyDescent="0.3">
      <c r="A182" s="9">
        <v>44551</v>
      </c>
      <c r="B182" s="2" t="s">
        <v>15</v>
      </c>
      <c r="C182" s="2" t="s">
        <v>17</v>
      </c>
      <c r="D182" s="2" t="s">
        <v>21</v>
      </c>
      <c r="E182" s="2">
        <v>120</v>
      </c>
      <c r="F182" s="2">
        <v>6</v>
      </c>
      <c r="G182" s="3">
        <f t="shared" si="2"/>
        <v>720</v>
      </c>
    </row>
    <row r="183" spans="1:7" ht="15.6" x14ac:dyDescent="0.3">
      <c r="A183" s="10">
        <v>44555</v>
      </c>
      <c r="B183" s="4" t="s">
        <v>19</v>
      </c>
      <c r="C183" s="4" t="s">
        <v>20</v>
      </c>
      <c r="D183" s="4" t="s">
        <v>21</v>
      </c>
      <c r="E183" s="4">
        <v>52000</v>
      </c>
      <c r="F183" s="4">
        <v>41</v>
      </c>
      <c r="G183" s="5">
        <f t="shared" si="2"/>
        <v>2132000</v>
      </c>
    </row>
    <row r="184" spans="1:7" ht="15.6" x14ac:dyDescent="0.3">
      <c r="A184" s="9">
        <v>44559</v>
      </c>
      <c r="B184" s="2" t="s">
        <v>23</v>
      </c>
      <c r="C184" s="2" t="s">
        <v>22</v>
      </c>
      <c r="D184" s="2" t="s">
        <v>14</v>
      </c>
      <c r="E184" s="2">
        <v>590</v>
      </c>
      <c r="F184" s="2">
        <v>29</v>
      </c>
      <c r="G184" s="3">
        <f t="shared" si="2"/>
        <v>17110</v>
      </c>
    </row>
    <row r="185" spans="1:7" ht="15.6" x14ac:dyDescent="0.3">
      <c r="A185" s="10">
        <v>44563</v>
      </c>
      <c r="B185" s="4" t="s">
        <v>19</v>
      </c>
      <c r="C185" s="4" t="s">
        <v>16</v>
      </c>
      <c r="D185" s="4" t="s">
        <v>24</v>
      </c>
      <c r="E185" s="4">
        <v>7999</v>
      </c>
      <c r="F185" s="4">
        <v>31</v>
      </c>
      <c r="G185" s="5">
        <f t="shared" si="2"/>
        <v>247969</v>
      </c>
    </row>
    <row r="186" spans="1:7" ht="15.6" x14ac:dyDescent="0.3">
      <c r="A186" s="9">
        <v>44567</v>
      </c>
      <c r="B186" s="2" t="s">
        <v>10</v>
      </c>
      <c r="C186" s="2" t="s">
        <v>17</v>
      </c>
      <c r="D186" s="2" t="s">
        <v>14</v>
      </c>
      <c r="E186" s="2">
        <v>999</v>
      </c>
      <c r="F186" s="2">
        <v>34</v>
      </c>
      <c r="G186" s="3">
        <f t="shared" si="2"/>
        <v>33966</v>
      </c>
    </row>
    <row r="187" spans="1:7" ht="15.6" x14ac:dyDescent="0.3">
      <c r="A187" s="10">
        <v>44571</v>
      </c>
      <c r="B187" s="4" t="s">
        <v>12</v>
      </c>
      <c r="C187" s="4" t="s">
        <v>22</v>
      </c>
      <c r="D187" s="4" t="s">
        <v>9</v>
      </c>
      <c r="E187" s="4">
        <v>990</v>
      </c>
      <c r="F187" s="4">
        <v>43</v>
      </c>
      <c r="G187" s="5">
        <f t="shared" si="2"/>
        <v>42570</v>
      </c>
    </row>
    <row r="188" spans="1:7" ht="15.6" x14ac:dyDescent="0.3">
      <c r="A188" s="9">
        <v>44575</v>
      </c>
      <c r="B188" s="2" t="s">
        <v>19</v>
      </c>
      <c r="C188" s="2" t="s">
        <v>20</v>
      </c>
      <c r="D188" s="2" t="s">
        <v>9</v>
      </c>
      <c r="E188" s="2">
        <v>11999</v>
      </c>
      <c r="F188" s="2">
        <v>37</v>
      </c>
      <c r="G188" s="3">
        <f t="shared" si="2"/>
        <v>443963</v>
      </c>
    </row>
    <row r="189" spans="1:7" ht="15.6" x14ac:dyDescent="0.3">
      <c r="A189" s="10">
        <v>44579</v>
      </c>
      <c r="B189" s="4" t="s">
        <v>19</v>
      </c>
      <c r="C189" s="4" t="s">
        <v>13</v>
      </c>
      <c r="D189" s="4" t="s">
        <v>9</v>
      </c>
      <c r="E189" s="4">
        <v>960</v>
      </c>
      <c r="F189" s="4">
        <v>7</v>
      </c>
      <c r="G189" s="5">
        <f t="shared" si="2"/>
        <v>6720</v>
      </c>
    </row>
    <row r="190" spans="1:7" ht="15.6" x14ac:dyDescent="0.3">
      <c r="A190" s="9">
        <v>44583</v>
      </c>
      <c r="B190" s="2" t="s">
        <v>7</v>
      </c>
      <c r="C190" s="2" t="s">
        <v>8</v>
      </c>
      <c r="D190" s="2" t="s">
        <v>14</v>
      </c>
      <c r="E190" s="2">
        <v>1450</v>
      </c>
      <c r="F190" s="2">
        <v>19</v>
      </c>
      <c r="G190" s="3">
        <f t="shared" si="2"/>
        <v>27550</v>
      </c>
    </row>
    <row r="191" spans="1:7" ht="15.6" x14ac:dyDescent="0.3">
      <c r="A191" s="10">
        <v>44587</v>
      </c>
      <c r="B191" s="4" t="s">
        <v>23</v>
      </c>
      <c r="C191" s="4" t="s">
        <v>22</v>
      </c>
      <c r="D191" s="4" t="s">
        <v>11</v>
      </c>
      <c r="E191" s="4">
        <v>450</v>
      </c>
      <c r="F191" s="4">
        <v>47</v>
      </c>
      <c r="G191" s="5">
        <f t="shared" si="2"/>
        <v>21150</v>
      </c>
    </row>
    <row r="192" spans="1:7" ht="15.6" x14ac:dyDescent="0.3">
      <c r="A192" s="9">
        <v>44591</v>
      </c>
      <c r="B192" s="2" t="s">
        <v>10</v>
      </c>
      <c r="C192" s="2" t="s">
        <v>22</v>
      </c>
      <c r="D192" s="2" t="s">
        <v>14</v>
      </c>
      <c r="E192" s="2">
        <v>1499</v>
      </c>
      <c r="F192" s="2">
        <v>37</v>
      </c>
      <c r="G192" s="3">
        <f t="shared" si="2"/>
        <v>55463</v>
      </c>
    </row>
    <row r="193" spans="1:7" ht="15.6" x14ac:dyDescent="0.3">
      <c r="A193" s="10">
        <v>44595</v>
      </c>
      <c r="B193" s="4" t="s">
        <v>12</v>
      </c>
      <c r="C193" s="4" t="s">
        <v>20</v>
      </c>
      <c r="D193" s="4" t="s">
        <v>11</v>
      </c>
      <c r="E193" s="4">
        <v>79999</v>
      </c>
      <c r="F193" s="4">
        <v>4</v>
      </c>
      <c r="G193" s="5">
        <f t="shared" si="2"/>
        <v>319996</v>
      </c>
    </row>
    <row r="194" spans="1:7" ht="15.6" x14ac:dyDescent="0.3">
      <c r="A194" s="9">
        <v>44599</v>
      </c>
      <c r="B194" s="2" t="s">
        <v>12</v>
      </c>
      <c r="C194" s="2" t="s">
        <v>17</v>
      </c>
      <c r="D194" s="2" t="s">
        <v>21</v>
      </c>
      <c r="E194" s="2">
        <v>999</v>
      </c>
      <c r="F194" s="2">
        <v>45</v>
      </c>
      <c r="G194" s="3">
        <f t="shared" si="2"/>
        <v>44955</v>
      </c>
    </row>
    <row r="195" spans="1:7" ht="15.6" x14ac:dyDescent="0.3">
      <c r="A195" s="10">
        <v>44603</v>
      </c>
      <c r="B195" s="4" t="s">
        <v>19</v>
      </c>
      <c r="C195" s="4" t="s">
        <v>20</v>
      </c>
      <c r="D195" s="4" t="s">
        <v>9</v>
      </c>
      <c r="E195" s="4">
        <v>52000</v>
      </c>
      <c r="F195" s="4">
        <v>15</v>
      </c>
      <c r="G195" s="5">
        <f t="shared" ref="G195:G258" si="3">E195*F195</f>
        <v>780000</v>
      </c>
    </row>
    <row r="196" spans="1:7" ht="15.6" x14ac:dyDescent="0.3">
      <c r="A196" s="9">
        <v>44607</v>
      </c>
      <c r="B196" s="2" t="s">
        <v>19</v>
      </c>
      <c r="C196" s="2" t="s">
        <v>20</v>
      </c>
      <c r="D196" s="2" t="s">
        <v>18</v>
      </c>
      <c r="E196" s="2">
        <v>52000</v>
      </c>
      <c r="F196" s="2">
        <v>39</v>
      </c>
      <c r="G196" s="3">
        <f t="shared" si="3"/>
        <v>2028000</v>
      </c>
    </row>
    <row r="197" spans="1:7" ht="15.6" x14ac:dyDescent="0.3">
      <c r="A197" s="10">
        <v>44611</v>
      </c>
      <c r="B197" s="4" t="s">
        <v>19</v>
      </c>
      <c r="C197" s="4" t="s">
        <v>13</v>
      </c>
      <c r="D197" s="4" t="s">
        <v>14</v>
      </c>
      <c r="E197" s="4">
        <v>960</v>
      </c>
      <c r="F197" s="4">
        <v>33</v>
      </c>
      <c r="G197" s="5">
        <f t="shared" si="3"/>
        <v>31680</v>
      </c>
    </row>
    <row r="198" spans="1:7" ht="15.6" x14ac:dyDescent="0.3">
      <c r="A198" s="9">
        <v>44615</v>
      </c>
      <c r="B198" s="2" t="s">
        <v>19</v>
      </c>
      <c r="C198" s="2" t="s">
        <v>13</v>
      </c>
      <c r="D198" s="2" t="s">
        <v>14</v>
      </c>
      <c r="E198" s="2">
        <v>1450</v>
      </c>
      <c r="F198" s="2">
        <v>34</v>
      </c>
      <c r="G198" s="3">
        <f t="shared" si="3"/>
        <v>49300</v>
      </c>
    </row>
    <row r="199" spans="1:7" ht="15.6" x14ac:dyDescent="0.3">
      <c r="A199" s="10">
        <v>44619</v>
      </c>
      <c r="B199" s="4" t="s">
        <v>19</v>
      </c>
      <c r="C199" s="4" t="s">
        <v>16</v>
      </c>
      <c r="D199" s="4" t="s">
        <v>18</v>
      </c>
      <c r="E199" s="4">
        <v>2999</v>
      </c>
      <c r="F199" s="4">
        <v>33</v>
      </c>
      <c r="G199" s="5">
        <f t="shared" si="3"/>
        <v>98967</v>
      </c>
    </row>
    <row r="200" spans="1:7" ht="15.6" x14ac:dyDescent="0.3">
      <c r="A200" s="9">
        <v>44623</v>
      </c>
      <c r="B200" s="2" t="s">
        <v>12</v>
      </c>
      <c r="C200" s="2" t="s">
        <v>13</v>
      </c>
      <c r="D200" s="2" t="s">
        <v>21</v>
      </c>
      <c r="E200" s="2">
        <v>1250</v>
      </c>
      <c r="F200" s="2">
        <v>14</v>
      </c>
      <c r="G200" s="3">
        <f t="shared" si="3"/>
        <v>17500</v>
      </c>
    </row>
    <row r="201" spans="1:7" ht="15.6" x14ac:dyDescent="0.3">
      <c r="A201" s="10">
        <v>44627</v>
      </c>
      <c r="B201" s="4" t="s">
        <v>15</v>
      </c>
      <c r="C201" s="4" t="s">
        <v>17</v>
      </c>
      <c r="D201" s="4" t="s">
        <v>9</v>
      </c>
      <c r="E201" s="4">
        <v>120</v>
      </c>
      <c r="F201" s="4">
        <v>41</v>
      </c>
      <c r="G201" s="5">
        <f t="shared" si="3"/>
        <v>4920</v>
      </c>
    </row>
    <row r="202" spans="1:7" ht="15.6" x14ac:dyDescent="0.3">
      <c r="A202" s="9">
        <v>44631</v>
      </c>
      <c r="B202" s="2" t="s">
        <v>10</v>
      </c>
      <c r="C202" s="2" t="s">
        <v>8</v>
      </c>
      <c r="D202" s="2" t="s">
        <v>18</v>
      </c>
      <c r="E202" s="2">
        <v>1450</v>
      </c>
      <c r="F202" s="2">
        <v>22</v>
      </c>
      <c r="G202" s="3">
        <f t="shared" si="3"/>
        <v>31900</v>
      </c>
    </row>
    <row r="203" spans="1:7" ht="15.6" x14ac:dyDescent="0.3">
      <c r="A203" s="10">
        <v>44635</v>
      </c>
      <c r="B203" s="4" t="s">
        <v>10</v>
      </c>
      <c r="C203" s="4" t="s">
        <v>20</v>
      </c>
      <c r="D203" s="4" t="s">
        <v>9</v>
      </c>
      <c r="E203" s="4">
        <v>89999</v>
      </c>
      <c r="F203" s="4">
        <v>15</v>
      </c>
      <c r="G203" s="5">
        <f t="shared" si="3"/>
        <v>1349985</v>
      </c>
    </row>
    <row r="204" spans="1:7" ht="15.6" x14ac:dyDescent="0.3">
      <c r="A204" s="9">
        <v>44639</v>
      </c>
      <c r="B204" s="2" t="s">
        <v>23</v>
      </c>
      <c r="C204" s="2" t="s">
        <v>22</v>
      </c>
      <c r="D204" s="2" t="s">
        <v>14</v>
      </c>
      <c r="E204" s="2">
        <v>1999</v>
      </c>
      <c r="F204" s="2">
        <v>48</v>
      </c>
      <c r="G204" s="3">
        <f t="shared" si="3"/>
        <v>95952</v>
      </c>
    </row>
    <row r="205" spans="1:7" ht="15.6" x14ac:dyDescent="0.3">
      <c r="A205" s="10">
        <v>44643</v>
      </c>
      <c r="B205" s="4" t="s">
        <v>23</v>
      </c>
      <c r="C205" s="4" t="s">
        <v>16</v>
      </c>
      <c r="D205" s="4" t="s">
        <v>18</v>
      </c>
      <c r="E205" s="4">
        <v>2900</v>
      </c>
      <c r="F205" s="4">
        <v>49</v>
      </c>
      <c r="G205" s="5">
        <f t="shared" si="3"/>
        <v>142100</v>
      </c>
    </row>
    <row r="206" spans="1:7" ht="15.6" x14ac:dyDescent="0.3">
      <c r="A206" s="9">
        <v>44647</v>
      </c>
      <c r="B206" s="2" t="s">
        <v>19</v>
      </c>
      <c r="C206" s="2" t="s">
        <v>20</v>
      </c>
      <c r="D206" s="2" t="s">
        <v>21</v>
      </c>
      <c r="E206" s="2">
        <v>700</v>
      </c>
      <c r="F206" s="2">
        <v>50</v>
      </c>
      <c r="G206" s="3">
        <f t="shared" si="3"/>
        <v>35000</v>
      </c>
    </row>
    <row r="207" spans="1:7" ht="15.6" x14ac:dyDescent="0.3">
      <c r="A207" s="10">
        <v>44651</v>
      </c>
      <c r="B207" s="4" t="s">
        <v>15</v>
      </c>
      <c r="C207" s="4" t="s">
        <v>17</v>
      </c>
      <c r="D207" s="4" t="s">
        <v>18</v>
      </c>
      <c r="E207" s="4">
        <v>200</v>
      </c>
      <c r="F207" s="4">
        <v>41</v>
      </c>
      <c r="G207" s="5">
        <f t="shared" si="3"/>
        <v>8200</v>
      </c>
    </row>
    <row r="208" spans="1:7" ht="15.6" x14ac:dyDescent="0.3">
      <c r="A208" s="9">
        <v>44655</v>
      </c>
      <c r="B208" s="2" t="s">
        <v>7</v>
      </c>
      <c r="C208" s="2" t="s">
        <v>8</v>
      </c>
      <c r="D208" s="2" t="s">
        <v>14</v>
      </c>
      <c r="E208" s="2">
        <v>499</v>
      </c>
      <c r="F208" s="2">
        <v>29</v>
      </c>
      <c r="G208" s="3">
        <f t="shared" si="3"/>
        <v>14471</v>
      </c>
    </row>
    <row r="209" spans="1:7" ht="15.6" x14ac:dyDescent="0.3">
      <c r="A209" s="10">
        <v>44659</v>
      </c>
      <c r="B209" s="4" t="s">
        <v>12</v>
      </c>
      <c r="C209" s="4" t="s">
        <v>8</v>
      </c>
      <c r="D209" s="4" t="s">
        <v>24</v>
      </c>
      <c r="E209" s="4">
        <v>5599</v>
      </c>
      <c r="F209" s="4">
        <v>36</v>
      </c>
      <c r="G209" s="5">
        <f t="shared" si="3"/>
        <v>201564</v>
      </c>
    </row>
    <row r="210" spans="1:7" ht="15.6" x14ac:dyDescent="0.3">
      <c r="A210" s="9">
        <v>44663</v>
      </c>
      <c r="B210" s="2" t="s">
        <v>10</v>
      </c>
      <c r="C210" s="2" t="s">
        <v>17</v>
      </c>
      <c r="D210" s="2" t="s">
        <v>18</v>
      </c>
      <c r="E210" s="2">
        <v>100</v>
      </c>
      <c r="F210" s="2">
        <v>39</v>
      </c>
      <c r="G210" s="3">
        <f t="shared" si="3"/>
        <v>3900</v>
      </c>
    </row>
    <row r="211" spans="1:7" ht="15.6" x14ac:dyDescent="0.3">
      <c r="A211" s="10">
        <v>44667</v>
      </c>
      <c r="B211" s="4" t="s">
        <v>19</v>
      </c>
      <c r="C211" s="4" t="s">
        <v>16</v>
      </c>
      <c r="D211" s="4" t="s">
        <v>18</v>
      </c>
      <c r="E211" s="4">
        <v>79999</v>
      </c>
      <c r="F211" s="4">
        <v>9</v>
      </c>
      <c r="G211" s="5">
        <f t="shared" si="3"/>
        <v>719991</v>
      </c>
    </row>
    <row r="212" spans="1:7" ht="15.6" x14ac:dyDescent="0.3">
      <c r="A212" s="9">
        <v>44671</v>
      </c>
      <c r="B212" s="2" t="s">
        <v>12</v>
      </c>
      <c r="C212" s="2" t="s">
        <v>20</v>
      </c>
      <c r="D212" s="2" t="s">
        <v>14</v>
      </c>
      <c r="E212" s="2">
        <v>700</v>
      </c>
      <c r="F212" s="2">
        <v>38</v>
      </c>
      <c r="G212" s="3">
        <f t="shared" si="3"/>
        <v>26600</v>
      </c>
    </row>
    <row r="213" spans="1:7" ht="15.6" x14ac:dyDescent="0.3">
      <c r="A213" s="10">
        <v>44675</v>
      </c>
      <c r="B213" s="4" t="s">
        <v>19</v>
      </c>
      <c r="C213" s="4" t="s">
        <v>13</v>
      </c>
      <c r="D213" s="4" t="s">
        <v>9</v>
      </c>
      <c r="E213" s="4">
        <v>550</v>
      </c>
      <c r="F213" s="4">
        <v>25</v>
      </c>
      <c r="G213" s="5">
        <f t="shared" si="3"/>
        <v>13750</v>
      </c>
    </row>
    <row r="214" spans="1:7" ht="15.6" x14ac:dyDescent="0.3">
      <c r="A214" s="9">
        <v>44679</v>
      </c>
      <c r="B214" s="2" t="s">
        <v>23</v>
      </c>
      <c r="C214" s="2" t="s">
        <v>22</v>
      </c>
      <c r="D214" s="2" t="s">
        <v>18</v>
      </c>
      <c r="E214" s="2">
        <v>1499</v>
      </c>
      <c r="F214" s="2">
        <v>16</v>
      </c>
      <c r="G214" s="3">
        <f t="shared" si="3"/>
        <v>23984</v>
      </c>
    </row>
    <row r="215" spans="1:7" ht="15.6" x14ac:dyDescent="0.3">
      <c r="A215" s="10">
        <v>44683</v>
      </c>
      <c r="B215" s="4" t="s">
        <v>15</v>
      </c>
      <c r="C215" s="4" t="s">
        <v>17</v>
      </c>
      <c r="D215" s="4" t="s">
        <v>21</v>
      </c>
      <c r="E215" s="4">
        <v>120</v>
      </c>
      <c r="F215" s="4">
        <v>22</v>
      </c>
      <c r="G215" s="5">
        <f t="shared" si="3"/>
        <v>2640</v>
      </c>
    </row>
    <row r="216" spans="1:7" ht="15.6" x14ac:dyDescent="0.3">
      <c r="A216" s="9">
        <v>44687</v>
      </c>
      <c r="B216" s="2" t="s">
        <v>7</v>
      </c>
      <c r="C216" s="2" t="s">
        <v>8</v>
      </c>
      <c r="D216" s="2" t="s">
        <v>11</v>
      </c>
      <c r="E216" s="2">
        <v>1450</v>
      </c>
      <c r="F216" s="2">
        <v>20</v>
      </c>
      <c r="G216" s="3">
        <f t="shared" si="3"/>
        <v>29000</v>
      </c>
    </row>
    <row r="217" spans="1:7" ht="15.6" x14ac:dyDescent="0.3">
      <c r="A217" s="10">
        <v>44691</v>
      </c>
      <c r="B217" s="4" t="s">
        <v>23</v>
      </c>
      <c r="C217" s="4" t="s">
        <v>16</v>
      </c>
      <c r="D217" s="4" t="s">
        <v>14</v>
      </c>
      <c r="E217" s="4">
        <v>1999</v>
      </c>
      <c r="F217" s="4">
        <v>23</v>
      </c>
      <c r="G217" s="5">
        <f t="shared" si="3"/>
        <v>45977</v>
      </c>
    </row>
    <row r="218" spans="1:7" ht="15.6" x14ac:dyDescent="0.3">
      <c r="A218" s="9">
        <v>44695</v>
      </c>
      <c r="B218" s="2" t="s">
        <v>7</v>
      </c>
      <c r="C218" s="2" t="s">
        <v>8</v>
      </c>
      <c r="D218" s="2" t="s">
        <v>18</v>
      </c>
      <c r="E218" s="2">
        <v>800</v>
      </c>
      <c r="F218" s="2">
        <v>43</v>
      </c>
      <c r="G218" s="3">
        <f t="shared" si="3"/>
        <v>34400</v>
      </c>
    </row>
    <row r="219" spans="1:7" ht="15.6" x14ac:dyDescent="0.3">
      <c r="A219" s="10">
        <v>44699</v>
      </c>
      <c r="B219" s="4" t="s">
        <v>12</v>
      </c>
      <c r="C219" s="4" t="s">
        <v>17</v>
      </c>
      <c r="D219" s="4" t="s">
        <v>21</v>
      </c>
      <c r="E219" s="4">
        <v>100</v>
      </c>
      <c r="F219" s="4">
        <v>41</v>
      </c>
      <c r="G219" s="5">
        <f t="shared" si="3"/>
        <v>4100</v>
      </c>
    </row>
    <row r="220" spans="1:7" ht="15.6" x14ac:dyDescent="0.3">
      <c r="A220" s="9">
        <v>44703</v>
      </c>
      <c r="B220" s="2" t="s">
        <v>7</v>
      </c>
      <c r="C220" s="2" t="s">
        <v>8</v>
      </c>
      <c r="D220" s="2" t="s">
        <v>14</v>
      </c>
      <c r="E220" s="2">
        <v>13999</v>
      </c>
      <c r="F220" s="2">
        <v>37</v>
      </c>
      <c r="G220" s="3">
        <f t="shared" si="3"/>
        <v>517963</v>
      </c>
    </row>
    <row r="221" spans="1:7" ht="15.6" x14ac:dyDescent="0.3">
      <c r="A221" s="10">
        <v>44707</v>
      </c>
      <c r="B221" s="4" t="s">
        <v>19</v>
      </c>
      <c r="C221" s="4" t="s">
        <v>20</v>
      </c>
      <c r="D221" s="4" t="s">
        <v>18</v>
      </c>
      <c r="E221" s="4">
        <v>22000</v>
      </c>
      <c r="F221" s="4">
        <v>45</v>
      </c>
      <c r="G221" s="5">
        <f t="shared" si="3"/>
        <v>990000</v>
      </c>
    </row>
    <row r="222" spans="1:7" ht="15.6" x14ac:dyDescent="0.3">
      <c r="A222" s="9">
        <v>44711</v>
      </c>
      <c r="B222" s="2" t="s">
        <v>19</v>
      </c>
      <c r="C222" s="2" t="s">
        <v>20</v>
      </c>
      <c r="D222" s="2" t="s">
        <v>24</v>
      </c>
      <c r="E222" s="2">
        <v>89999</v>
      </c>
      <c r="F222" s="2">
        <v>15</v>
      </c>
      <c r="G222" s="3">
        <f t="shared" si="3"/>
        <v>1349985</v>
      </c>
    </row>
    <row r="223" spans="1:7" ht="15.6" x14ac:dyDescent="0.3">
      <c r="A223" s="10">
        <v>44715</v>
      </c>
      <c r="B223" s="4" t="s">
        <v>10</v>
      </c>
      <c r="C223" s="4" t="s">
        <v>16</v>
      </c>
      <c r="D223" s="4" t="s">
        <v>18</v>
      </c>
      <c r="E223" s="4">
        <v>13999</v>
      </c>
      <c r="F223" s="4">
        <v>22</v>
      </c>
      <c r="G223" s="5">
        <f t="shared" si="3"/>
        <v>307978</v>
      </c>
    </row>
    <row r="224" spans="1:7" ht="15.6" x14ac:dyDescent="0.3">
      <c r="A224" s="9">
        <v>44719</v>
      </c>
      <c r="B224" s="2" t="s">
        <v>12</v>
      </c>
      <c r="C224" s="2" t="s">
        <v>22</v>
      </c>
      <c r="D224" s="2" t="s">
        <v>14</v>
      </c>
      <c r="E224" s="2">
        <v>2900</v>
      </c>
      <c r="F224" s="2">
        <v>20</v>
      </c>
      <c r="G224" s="3">
        <f t="shared" si="3"/>
        <v>58000</v>
      </c>
    </row>
    <row r="225" spans="1:7" ht="15.6" x14ac:dyDescent="0.3">
      <c r="A225" s="10">
        <v>44723</v>
      </c>
      <c r="B225" s="4" t="s">
        <v>10</v>
      </c>
      <c r="C225" s="4" t="s">
        <v>20</v>
      </c>
      <c r="D225" s="4" t="s">
        <v>18</v>
      </c>
      <c r="E225" s="4">
        <v>33000</v>
      </c>
      <c r="F225" s="4">
        <v>16</v>
      </c>
      <c r="G225" s="5">
        <f t="shared" si="3"/>
        <v>528000</v>
      </c>
    </row>
    <row r="226" spans="1:7" ht="15.6" x14ac:dyDescent="0.3">
      <c r="A226" s="9">
        <v>44727</v>
      </c>
      <c r="B226" s="2" t="s">
        <v>19</v>
      </c>
      <c r="C226" s="2" t="s">
        <v>16</v>
      </c>
      <c r="D226" s="2" t="s">
        <v>11</v>
      </c>
      <c r="E226" s="2">
        <v>22000</v>
      </c>
      <c r="F226" s="2">
        <v>17</v>
      </c>
      <c r="G226" s="3">
        <f t="shared" si="3"/>
        <v>374000</v>
      </c>
    </row>
    <row r="227" spans="1:7" ht="15.6" x14ac:dyDescent="0.3">
      <c r="A227" s="10">
        <v>44731</v>
      </c>
      <c r="B227" s="4" t="s">
        <v>23</v>
      </c>
      <c r="C227" s="4" t="s">
        <v>22</v>
      </c>
      <c r="D227" s="4" t="s">
        <v>11</v>
      </c>
      <c r="E227" s="4">
        <v>699</v>
      </c>
      <c r="F227" s="4">
        <v>50</v>
      </c>
      <c r="G227" s="5">
        <f t="shared" si="3"/>
        <v>34950</v>
      </c>
    </row>
    <row r="228" spans="1:7" ht="15.6" x14ac:dyDescent="0.3">
      <c r="A228" s="9">
        <v>44735</v>
      </c>
      <c r="B228" s="2" t="s">
        <v>12</v>
      </c>
      <c r="C228" s="2" t="s">
        <v>20</v>
      </c>
      <c r="D228" s="2" t="s">
        <v>14</v>
      </c>
      <c r="E228" s="2">
        <v>499</v>
      </c>
      <c r="F228" s="2">
        <v>4</v>
      </c>
      <c r="G228" s="3">
        <f t="shared" si="3"/>
        <v>1996</v>
      </c>
    </row>
    <row r="229" spans="1:7" ht="15.6" x14ac:dyDescent="0.3">
      <c r="A229" s="10">
        <v>44739</v>
      </c>
      <c r="B229" s="4" t="s">
        <v>23</v>
      </c>
      <c r="C229" s="4" t="s">
        <v>22</v>
      </c>
      <c r="D229" s="4" t="s">
        <v>18</v>
      </c>
      <c r="E229" s="4">
        <v>590</v>
      </c>
      <c r="F229" s="4">
        <v>43</v>
      </c>
      <c r="G229" s="5">
        <f t="shared" si="3"/>
        <v>25370</v>
      </c>
    </row>
    <row r="230" spans="1:7" ht="15.6" x14ac:dyDescent="0.3">
      <c r="A230" s="9">
        <v>44743</v>
      </c>
      <c r="B230" s="2" t="s">
        <v>23</v>
      </c>
      <c r="C230" s="2" t="s">
        <v>22</v>
      </c>
      <c r="D230" s="2" t="s">
        <v>11</v>
      </c>
      <c r="E230" s="2">
        <v>590</v>
      </c>
      <c r="F230" s="2">
        <v>42</v>
      </c>
      <c r="G230" s="3">
        <f t="shared" si="3"/>
        <v>24780</v>
      </c>
    </row>
    <row r="231" spans="1:7" ht="15.6" x14ac:dyDescent="0.3">
      <c r="A231" s="10">
        <v>44747</v>
      </c>
      <c r="B231" s="4" t="s">
        <v>15</v>
      </c>
      <c r="C231" s="4" t="s">
        <v>17</v>
      </c>
      <c r="D231" s="4" t="s">
        <v>9</v>
      </c>
      <c r="E231" s="4">
        <v>120</v>
      </c>
      <c r="F231" s="4">
        <v>9</v>
      </c>
      <c r="G231" s="5">
        <f t="shared" si="3"/>
        <v>1080</v>
      </c>
    </row>
    <row r="232" spans="1:7" ht="15.6" x14ac:dyDescent="0.3">
      <c r="A232" s="9">
        <v>44751</v>
      </c>
      <c r="B232" s="2" t="s">
        <v>12</v>
      </c>
      <c r="C232" s="2" t="s">
        <v>20</v>
      </c>
      <c r="D232" s="2" t="s">
        <v>24</v>
      </c>
      <c r="E232" s="2">
        <v>52000</v>
      </c>
      <c r="F232" s="2">
        <v>40</v>
      </c>
      <c r="G232" s="3">
        <f t="shared" si="3"/>
        <v>2080000</v>
      </c>
    </row>
    <row r="233" spans="1:7" ht="15.6" x14ac:dyDescent="0.3">
      <c r="A233" s="10">
        <v>44755</v>
      </c>
      <c r="B233" s="4" t="s">
        <v>19</v>
      </c>
      <c r="C233" s="4" t="s">
        <v>16</v>
      </c>
      <c r="D233" s="4" t="s">
        <v>18</v>
      </c>
      <c r="E233" s="4">
        <v>7999</v>
      </c>
      <c r="F233" s="4">
        <v>14</v>
      </c>
      <c r="G233" s="5">
        <f t="shared" si="3"/>
        <v>111986</v>
      </c>
    </row>
    <row r="234" spans="1:7" ht="15.6" x14ac:dyDescent="0.3">
      <c r="A234" s="9">
        <v>44759</v>
      </c>
      <c r="B234" s="2" t="s">
        <v>12</v>
      </c>
      <c r="C234" s="2" t="s">
        <v>13</v>
      </c>
      <c r="D234" s="2" t="s">
        <v>21</v>
      </c>
      <c r="E234" s="2">
        <v>550</v>
      </c>
      <c r="F234" s="2">
        <v>9</v>
      </c>
      <c r="G234" s="3">
        <f t="shared" si="3"/>
        <v>4950</v>
      </c>
    </row>
    <row r="235" spans="1:7" ht="15.6" x14ac:dyDescent="0.3">
      <c r="A235" s="10">
        <v>44763</v>
      </c>
      <c r="B235" s="4" t="s">
        <v>19</v>
      </c>
      <c r="C235" s="4" t="s">
        <v>20</v>
      </c>
      <c r="D235" s="4" t="s">
        <v>18</v>
      </c>
      <c r="E235" s="4">
        <v>79999</v>
      </c>
      <c r="F235" s="4">
        <v>10</v>
      </c>
      <c r="G235" s="5">
        <f t="shared" si="3"/>
        <v>799990</v>
      </c>
    </row>
    <row r="236" spans="1:7" ht="15.6" x14ac:dyDescent="0.3">
      <c r="A236" s="9">
        <v>44767</v>
      </c>
      <c r="B236" s="2" t="s">
        <v>10</v>
      </c>
      <c r="C236" s="2" t="s">
        <v>16</v>
      </c>
      <c r="D236" s="2" t="s">
        <v>11</v>
      </c>
      <c r="E236" s="2">
        <v>1999</v>
      </c>
      <c r="F236" s="2">
        <v>37</v>
      </c>
      <c r="G236" s="3">
        <f t="shared" si="3"/>
        <v>73963</v>
      </c>
    </row>
    <row r="237" spans="1:7" ht="15.6" x14ac:dyDescent="0.3">
      <c r="A237" s="10">
        <v>44771</v>
      </c>
      <c r="B237" s="4" t="s">
        <v>12</v>
      </c>
      <c r="C237" s="4" t="s">
        <v>20</v>
      </c>
      <c r="D237" s="4" t="s">
        <v>18</v>
      </c>
      <c r="E237" s="4">
        <v>89999</v>
      </c>
      <c r="F237" s="4">
        <v>29</v>
      </c>
      <c r="G237" s="5">
        <f t="shared" si="3"/>
        <v>2609971</v>
      </c>
    </row>
    <row r="238" spans="1:7" ht="15.6" x14ac:dyDescent="0.3">
      <c r="A238" s="9">
        <v>44775</v>
      </c>
      <c r="B238" s="2" t="s">
        <v>19</v>
      </c>
      <c r="C238" s="2" t="s">
        <v>20</v>
      </c>
      <c r="D238" s="2" t="s">
        <v>9</v>
      </c>
      <c r="E238" s="2">
        <v>799</v>
      </c>
      <c r="F238" s="2">
        <v>44</v>
      </c>
      <c r="G238" s="3">
        <f t="shared" si="3"/>
        <v>35156</v>
      </c>
    </row>
    <row r="239" spans="1:7" ht="15.6" x14ac:dyDescent="0.3">
      <c r="A239" s="10">
        <v>44779</v>
      </c>
      <c r="B239" s="4" t="s">
        <v>19</v>
      </c>
      <c r="C239" s="4" t="s">
        <v>20</v>
      </c>
      <c r="D239" s="4" t="s">
        <v>24</v>
      </c>
      <c r="E239" s="4">
        <v>3990</v>
      </c>
      <c r="F239" s="4">
        <v>31</v>
      </c>
      <c r="G239" s="5">
        <f t="shared" si="3"/>
        <v>123690</v>
      </c>
    </row>
    <row r="240" spans="1:7" ht="15.6" x14ac:dyDescent="0.3">
      <c r="A240" s="9">
        <v>44783</v>
      </c>
      <c r="B240" s="2" t="s">
        <v>12</v>
      </c>
      <c r="C240" s="2" t="s">
        <v>16</v>
      </c>
      <c r="D240" s="2" t="s">
        <v>14</v>
      </c>
      <c r="E240" s="2">
        <v>52000</v>
      </c>
      <c r="F240" s="2">
        <v>29</v>
      </c>
      <c r="G240" s="3">
        <f t="shared" si="3"/>
        <v>1508000</v>
      </c>
    </row>
    <row r="241" spans="1:7" ht="15.6" x14ac:dyDescent="0.3">
      <c r="A241" s="10">
        <v>44787</v>
      </c>
      <c r="B241" s="4" t="s">
        <v>7</v>
      </c>
      <c r="C241" s="4" t="s">
        <v>8</v>
      </c>
      <c r="D241" s="4" t="s">
        <v>18</v>
      </c>
      <c r="E241" s="4">
        <v>13999</v>
      </c>
      <c r="F241" s="4">
        <v>34</v>
      </c>
      <c r="G241" s="5">
        <f t="shared" si="3"/>
        <v>475966</v>
      </c>
    </row>
    <row r="242" spans="1:7" ht="15.6" x14ac:dyDescent="0.3">
      <c r="A242" s="9">
        <v>44791</v>
      </c>
      <c r="B242" s="2" t="s">
        <v>12</v>
      </c>
      <c r="C242" s="2" t="s">
        <v>17</v>
      </c>
      <c r="D242" s="2" t="s">
        <v>14</v>
      </c>
      <c r="E242" s="2">
        <v>120</v>
      </c>
      <c r="F242" s="2">
        <v>29</v>
      </c>
      <c r="G242" s="3">
        <f t="shared" si="3"/>
        <v>3480</v>
      </c>
    </row>
    <row r="243" spans="1:7" ht="15.6" x14ac:dyDescent="0.3">
      <c r="A243" s="10">
        <v>44795</v>
      </c>
      <c r="B243" s="4" t="s">
        <v>19</v>
      </c>
      <c r="C243" s="4" t="s">
        <v>13</v>
      </c>
      <c r="D243" s="4" t="s">
        <v>9</v>
      </c>
      <c r="E243" s="4">
        <v>23999</v>
      </c>
      <c r="F243" s="4">
        <v>25</v>
      </c>
      <c r="G243" s="5">
        <f t="shared" si="3"/>
        <v>599975</v>
      </c>
    </row>
    <row r="244" spans="1:7" ht="15.6" x14ac:dyDescent="0.3">
      <c r="A244" s="9">
        <v>44799</v>
      </c>
      <c r="B244" s="2" t="s">
        <v>12</v>
      </c>
      <c r="C244" s="2" t="s">
        <v>13</v>
      </c>
      <c r="D244" s="2" t="s">
        <v>18</v>
      </c>
      <c r="E244" s="2">
        <v>1250</v>
      </c>
      <c r="F244" s="2">
        <v>31</v>
      </c>
      <c r="G244" s="3">
        <f t="shared" si="3"/>
        <v>38750</v>
      </c>
    </row>
    <row r="245" spans="1:7" ht="15.6" x14ac:dyDescent="0.3">
      <c r="A245" s="10">
        <v>44803</v>
      </c>
      <c r="B245" s="4" t="s">
        <v>23</v>
      </c>
      <c r="C245" s="4" t="s">
        <v>16</v>
      </c>
      <c r="D245" s="4" t="s">
        <v>18</v>
      </c>
      <c r="E245" s="4">
        <v>45000</v>
      </c>
      <c r="F245" s="4">
        <v>16</v>
      </c>
      <c r="G245" s="5">
        <f t="shared" si="3"/>
        <v>720000</v>
      </c>
    </row>
    <row r="246" spans="1:7" ht="15.6" x14ac:dyDescent="0.3">
      <c r="A246" s="9">
        <v>44807</v>
      </c>
      <c r="B246" s="2" t="s">
        <v>10</v>
      </c>
      <c r="C246" s="2" t="s">
        <v>17</v>
      </c>
      <c r="D246" s="2" t="s">
        <v>14</v>
      </c>
      <c r="E246" s="2">
        <v>120</v>
      </c>
      <c r="F246" s="2">
        <v>48</v>
      </c>
      <c r="G246" s="3">
        <f t="shared" si="3"/>
        <v>5760</v>
      </c>
    </row>
    <row r="247" spans="1:7" ht="15.6" x14ac:dyDescent="0.3">
      <c r="A247" s="10">
        <v>44811</v>
      </c>
      <c r="B247" s="4" t="s">
        <v>12</v>
      </c>
      <c r="C247" s="4" t="s">
        <v>16</v>
      </c>
      <c r="D247" s="4" t="s">
        <v>21</v>
      </c>
      <c r="E247" s="4">
        <v>25600</v>
      </c>
      <c r="F247" s="4">
        <v>22</v>
      </c>
      <c r="G247" s="5">
        <f t="shared" si="3"/>
        <v>563200</v>
      </c>
    </row>
    <row r="248" spans="1:7" ht="15.6" x14ac:dyDescent="0.3">
      <c r="A248" s="9">
        <v>44815</v>
      </c>
      <c r="B248" s="2" t="s">
        <v>23</v>
      </c>
      <c r="C248" s="2" t="s">
        <v>22</v>
      </c>
      <c r="D248" s="2" t="s">
        <v>18</v>
      </c>
      <c r="E248" s="2">
        <v>699</v>
      </c>
      <c r="F248" s="2">
        <v>6</v>
      </c>
      <c r="G248" s="3">
        <f t="shared" si="3"/>
        <v>4194</v>
      </c>
    </row>
    <row r="249" spans="1:7" ht="15.6" x14ac:dyDescent="0.3">
      <c r="A249" s="10">
        <v>44819</v>
      </c>
      <c r="B249" s="4" t="s">
        <v>23</v>
      </c>
      <c r="C249" s="4" t="s">
        <v>16</v>
      </c>
      <c r="D249" s="4" t="s">
        <v>14</v>
      </c>
      <c r="E249" s="4">
        <v>99620</v>
      </c>
      <c r="F249" s="4">
        <v>12</v>
      </c>
      <c r="G249" s="5">
        <f t="shared" si="3"/>
        <v>1195440</v>
      </c>
    </row>
    <row r="250" spans="1:7" ht="15.6" x14ac:dyDescent="0.3">
      <c r="A250" s="9">
        <v>44823</v>
      </c>
      <c r="B250" s="2" t="s">
        <v>12</v>
      </c>
      <c r="C250" s="2" t="s">
        <v>22</v>
      </c>
      <c r="D250" s="2" t="s">
        <v>24</v>
      </c>
      <c r="E250" s="2">
        <v>450</v>
      </c>
      <c r="F250" s="2">
        <v>44</v>
      </c>
      <c r="G250" s="3">
        <f t="shared" si="3"/>
        <v>19800</v>
      </c>
    </row>
    <row r="251" spans="1:7" ht="15.6" x14ac:dyDescent="0.3">
      <c r="A251" s="10">
        <v>44827</v>
      </c>
      <c r="B251" s="4" t="s">
        <v>23</v>
      </c>
      <c r="C251" s="4" t="s">
        <v>22</v>
      </c>
      <c r="D251" s="4" t="s">
        <v>14</v>
      </c>
      <c r="E251" s="4">
        <v>1499</v>
      </c>
      <c r="F251" s="4">
        <v>15</v>
      </c>
      <c r="G251" s="5">
        <f t="shared" si="3"/>
        <v>22485</v>
      </c>
    </row>
    <row r="252" spans="1:7" ht="15.6" x14ac:dyDescent="0.3">
      <c r="A252" s="9">
        <v>44831</v>
      </c>
      <c r="B252" s="2" t="s">
        <v>7</v>
      </c>
      <c r="C252" s="2" t="s">
        <v>16</v>
      </c>
      <c r="D252" s="2" t="s">
        <v>21</v>
      </c>
      <c r="E252" s="2">
        <v>49500</v>
      </c>
      <c r="F252" s="2">
        <v>26</v>
      </c>
      <c r="G252" s="3">
        <f t="shared" si="3"/>
        <v>1287000</v>
      </c>
    </row>
    <row r="253" spans="1:7" ht="15.6" x14ac:dyDescent="0.3">
      <c r="A253" s="10">
        <v>44835</v>
      </c>
      <c r="B253" s="4" t="s">
        <v>10</v>
      </c>
      <c r="C253" s="4" t="s">
        <v>13</v>
      </c>
      <c r="D253" s="4" t="s">
        <v>21</v>
      </c>
      <c r="E253" s="4">
        <v>960</v>
      </c>
      <c r="F253" s="4">
        <v>16</v>
      </c>
      <c r="G253" s="5">
        <f t="shared" si="3"/>
        <v>15360</v>
      </c>
    </row>
    <row r="254" spans="1:7" ht="15.6" x14ac:dyDescent="0.3">
      <c r="A254" s="9">
        <v>44839</v>
      </c>
      <c r="B254" s="2" t="s">
        <v>12</v>
      </c>
      <c r="C254" s="2" t="s">
        <v>8</v>
      </c>
      <c r="D254" s="2" t="s">
        <v>18</v>
      </c>
      <c r="E254" s="2">
        <v>5599</v>
      </c>
      <c r="F254" s="2">
        <v>35</v>
      </c>
      <c r="G254" s="3">
        <f t="shared" si="3"/>
        <v>195965</v>
      </c>
    </row>
    <row r="255" spans="1:7" ht="15.6" x14ac:dyDescent="0.3">
      <c r="A255" s="10">
        <v>44843</v>
      </c>
      <c r="B255" s="4" t="s">
        <v>15</v>
      </c>
      <c r="C255" s="4" t="s">
        <v>17</v>
      </c>
      <c r="D255" s="4" t="s">
        <v>9</v>
      </c>
      <c r="E255" s="4">
        <v>89</v>
      </c>
      <c r="F255" s="4">
        <v>36</v>
      </c>
      <c r="G255" s="5">
        <f t="shared" si="3"/>
        <v>3204</v>
      </c>
    </row>
    <row r="256" spans="1:7" ht="15.6" x14ac:dyDescent="0.3">
      <c r="A256" s="9">
        <v>44847</v>
      </c>
      <c r="B256" s="2" t="s">
        <v>7</v>
      </c>
      <c r="C256" s="2" t="s">
        <v>8</v>
      </c>
      <c r="D256" s="2" t="s">
        <v>24</v>
      </c>
      <c r="E256" s="2">
        <v>2550</v>
      </c>
      <c r="F256" s="2">
        <v>20</v>
      </c>
      <c r="G256" s="3">
        <f t="shared" si="3"/>
        <v>51000</v>
      </c>
    </row>
    <row r="257" spans="1:7" ht="15.6" x14ac:dyDescent="0.3">
      <c r="A257" s="10">
        <v>44851</v>
      </c>
      <c r="B257" s="4" t="s">
        <v>12</v>
      </c>
      <c r="C257" s="4" t="s">
        <v>16</v>
      </c>
      <c r="D257" s="4" t="s">
        <v>9</v>
      </c>
      <c r="E257" s="4">
        <v>14500</v>
      </c>
      <c r="F257" s="4">
        <v>47</v>
      </c>
      <c r="G257" s="5">
        <f t="shared" si="3"/>
        <v>681500</v>
      </c>
    </row>
    <row r="258" spans="1:7" ht="15.6" x14ac:dyDescent="0.3">
      <c r="A258" s="9">
        <v>44855</v>
      </c>
      <c r="B258" s="2" t="s">
        <v>23</v>
      </c>
      <c r="C258" s="2" t="s">
        <v>22</v>
      </c>
      <c r="D258" s="2" t="s">
        <v>18</v>
      </c>
      <c r="E258" s="2">
        <v>2900</v>
      </c>
      <c r="F258" s="2">
        <v>6</v>
      </c>
      <c r="G258" s="3">
        <f t="shared" si="3"/>
        <v>17400</v>
      </c>
    </row>
    <row r="259" spans="1:7" ht="15.6" x14ac:dyDescent="0.3">
      <c r="A259" s="10">
        <v>44859</v>
      </c>
      <c r="B259" s="4" t="s">
        <v>15</v>
      </c>
      <c r="C259" s="4" t="s">
        <v>17</v>
      </c>
      <c r="D259" s="4" t="s">
        <v>21</v>
      </c>
      <c r="E259" s="4">
        <v>120</v>
      </c>
      <c r="F259" s="4">
        <v>6</v>
      </c>
      <c r="G259" s="5">
        <f t="shared" ref="G259:G279" si="4">E259*F259</f>
        <v>720</v>
      </c>
    </row>
    <row r="260" spans="1:7" ht="15.6" x14ac:dyDescent="0.3">
      <c r="A260" s="9">
        <v>44863</v>
      </c>
      <c r="B260" s="2" t="s">
        <v>19</v>
      </c>
      <c r="C260" s="2" t="s">
        <v>16</v>
      </c>
      <c r="D260" s="2" t="s">
        <v>14</v>
      </c>
      <c r="E260" s="2">
        <v>52000</v>
      </c>
      <c r="F260" s="2">
        <v>41</v>
      </c>
      <c r="G260" s="3">
        <f t="shared" si="4"/>
        <v>2132000</v>
      </c>
    </row>
    <row r="261" spans="1:7" ht="15.6" x14ac:dyDescent="0.3">
      <c r="A261" s="10">
        <v>44867</v>
      </c>
      <c r="B261" s="4" t="s">
        <v>10</v>
      </c>
      <c r="C261" s="4" t="s">
        <v>22</v>
      </c>
      <c r="D261" s="4" t="s">
        <v>11</v>
      </c>
      <c r="E261" s="4">
        <v>590</v>
      </c>
      <c r="F261" s="4">
        <v>29</v>
      </c>
      <c r="G261" s="5">
        <f t="shared" si="4"/>
        <v>17110</v>
      </c>
    </row>
    <row r="262" spans="1:7" ht="15.6" x14ac:dyDescent="0.3">
      <c r="A262" s="9">
        <v>44871</v>
      </c>
      <c r="B262" s="2" t="s">
        <v>19</v>
      </c>
      <c r="C262" s="2" t="s">
        <v>13</v>
      </c>
      <c r="D262" s="2" t="s">
        <v>21</v>
      </c>
      <c r="E262" s="2">
        <v>7999</v>
      </c>
      <c r="F262" s="2">
        <v>31</v>
      </c>
      <c r="G262" s="3">
        <f t="shared" si="4"/>
        <v>247969</v>
      </c>
    </row>
    <row r="263" spans="1:7" ht="15.6" x14ac:dyDescent="0.3">
      <c r="A263" s="10">
        <v>44875</v>
      </c>
      <c r="B263" s="4" t="s">
        <v>12</v>
      </c>
      <c r="C263" s="4" t="s">
        <v>17</v>
      </c>
      <c r="D263" s="4" t="s">
        <v>11</v>
      </c>
      <c r="E263" s="4">
        <v>999</v>
      </c>
      <c r="F263" s="4">
        <v>34</v>
      </c>
      <c r="G263" s="5">
        <f t="shared" si="4"/>
        <v>33966</v>
      </c>
    </row>
    <row r="264" spans="1:7" ht="15.6" x14ac:dyDescent="0.3">
      <c r="A264" s="9">
        <v>44879</v>
      </c>
      <c r="B264" s="2" t="s">
        <v>23</v>
      </c>
      <c r="C264" s="2" t="s">
        <v>16</v>
      </c>
      <c r="D264" s="2" t="s">
        <v>14</v>
      </c>
      <c r="E264" s="2">
        <v>990</v>
      </c>
      <c r="F264" s="2">
        <v>43</v>
      </c>
      <c r="G264" s="3">
        <f t="shared" si="4"/>
        <v>42570</v>
      </c>
    </row>
    <row r="265" spans="1:7" ht="15.6" x14ac:dyDescent="0.3">
      <c r="A265" s="10">
        <v>44883</v>
      </c>
      <c r="B265" s="4" t="s">
        <v>12</v>
      </c>
      <c r="C265" s="4" t="s">
        <v>20</v>
      </c>
      <c r="D265" s="4" t="s">
        <v>9</v>
      </c>
      <c r="E265" s="4">
        <v>11999</v>
      </c>
      <c r="F265" s="4">
        <v>37</v>
      </c>
      <c r="G265" s="5">
        <f t="shared" si="4"/>
        <v>443963</v>
      </c>
    </row>
    <row r="266" spans="1:7" ht="15.6" x14ac:dyDescent="0.3">
      <c r="A266" s="9">
        <v>44887</v>
      </c>
      <c r="B266" s="2" t="s">
        <v>10</v>
      </c>
      <c r="C266" s="2" t="s">
        <v>13</v>
      </c>
      <c r="D266" s="2" t="s">
        <v>9</v>
      </c>
      <c r="E266" s="2">
        <v>960</v>
      </c>
      <c r="F266" s="2">
        <v>7</v>
      </c>
      <c r="G266" s="3">
        <f t="shared" si="4"/>
        <v>6720</v>
      </c>
    </row>
    <row r="267" spans="1:7" ht="15.6" x14ac:dyDescent="0.3">
      <c r="A267" s="10">
        <v>44891</v>
      </c>
      <c r="B267" s="4" t="s">
        <v>7</v>
      </c>
      <c r="C267" s="4" t="s">
        <v>8</v>
      </c>
      <c r="D267" s="4" t="s">
        <v>14</v>
      </c>
      <c r="E267" s="4">
        <v>1450</v>
      </c>
      <c r="F267" s="4">
        <v>19</v>
      </c>
      <c r="G267" s="5">
        <f t="shared" si="4"/>
        <v>27550</v>
      </c>
    </row>
    <row r="268" spans="1:7" ht="15.6" x14ac:dyDescent="0.3">
      <c r="A268" s="9">
        <v>44895</v>
      </c>
      <c r="B268" s="2" t="s">
        <v>23</v>
      </c>
      <c r="C268" s="2" t="s">
        <v>22</v>
      </c>
      <c r="D268" s="2" t="s">
        <v>11</v>
      </c>
      <c r="E268" s="2">
        <v>450</v>
      </c>
      <c r="F268" s="2">
        <v>47</v>
      </c>
      <c r="G268" s="3">
        <f t="shared" si="4"/>
        <v>21150</v>
      </c>
    </row>
    <row r="269" spans="1:7" ht="15.6" x14ac:dyDescent="0.3">
      <c r="A269" s="10">
        <v>44899</v>
      </c>
      <c r="B269" s="4" t="s">
        <v>12</v>
      </c>
      <c r="C269" s="4" t="s">
        <v>16</v>
      </c>
      <c r="D269" s="4" t="s">
        <v>11</v>
      </c>
      <c r="E269" s="4">
        <v>1499</v>
      </c>
      <c r="F269" s="4">
        <v>37</v>
      </c>
      <c r="G269" s="5">
        <f t="shared" si="4"/>
        <v>55463</v>
      </c>
    </row>
    <row r="270" spans="1:7" ht="15.6" x14ac:dyDescent="0.3">
      <c r="A270" s="9">
        <v>44903</v>
      </c>
      <c r="B270" s="2" t="s">
        <v>19</v>
      </c>
      <c r="C270" s="2" t="s">
        <v>20</v>
      </c>
      <c r="D270" s="2" t="s">
        <v>11</v>
      </c>
      <c r="E270" s="2">
        <v>79999</v>
      </c>
      <c r="F270" s="2">
        <v>4</v>
      </c>
      <c r="G270" s="3">
        <f t="shared" si="4"/>
        <v>319996</v>
      </c>
    </row>
    <row r="271" spans="1:7" ht="15.6" x14ac:dyDescent="0.3">
      <c r="A271" s="10">
        <v>44907</v>
      </c>
      <c r="B271" s="4" t="s">
        <v>12</v>
      </c>
      <c r="C271" s="4" t="s">
        <v>17</v>
      </c>
      <c r="D271" s="4" t="s">
        <v>21</v>
      </c>
      <c r="E271" s="4">
        <v>999</v>
      </c>
      <c r="F271" s="4">
        <v>45</v>
      </c>
      <c r="G271" s="5">
        <f t="shared" si="4"/>
        <v>44955</v>
      </c>
    </row>
    <row r="272" spans="1:7" ht="15.6" x14ac:dyDescent="0.3">
      <c r="A272" s="9">
        <v>44911</v>
      </c>
      <c r="B272" s="2" t="s">
        <v>19</v>
      </c>
      <c r="C272" s="2" t="s">
        <v>20</v>
      </c>
      <c r="D272" s="2" t="s">
        <v>9</v>
      </c>
      <c r="E272" s="2">
        <v>52000</v>
      </c>
      <c r="F272" s="2">
        <v>15</v>
      </c>
      <c r="G272" s="3">
        <f t="shared" si="4"/>
        <v>780000</v>
      </c>
    </row>
    <row r="273" spans="1:7" ht="15.6" x14ac:dyDescent="0.3">
      <c r="A273" s="10">
        <v>44915</v>
      </c>
      <c r="B273" s="4" t="s">
        <v>10</v>
      </c>
      <c r="C273" s="4" t="s">
        <v>20</v>
      </c>
      <c r="D273" s="4" t="s">
        <v>18</v>
      </c>
      <c r="E273" s="4">
        <v>52000</v>
      </c>
      <c r="F273" s="4">
        <v>39</v>
      </c>
      <c r="G273" s="5">
        <f t="shared" si="4"/>
        <v>2028000</v>
      </c>
    </row>
    <row r="274" spans="1:7" ht="15.6" x14ac:dyDescent="0.3">
      <c r="A274" s="9">
        <v>44919</v>
      </c>
      <c r="B274" s="2" t="s">
        <v>12</v>
      </c>
      <c r="C274" s="2" t="s">
        <v>13</v>
      </c>
      <c r="D274" s="2" t="s">
        <v>18</v>
      </c>
      <c r="E274" s="2">
        <v>960</v>
      </c>
      <c r="F274" s="2">
        <v>33</v>
      </c>
      <c r="G274" s="3">
        <f t="shared" si="4"/>
        <v>31680</v>
      </c>
    </row>
    <row r="275" spans="1:7" ht="15.6" x14ac:dyDescent="0.3">
      <c r="A275" s="11">
        <v>44923</v>
      </c>
      <c r="B275" s="6" t="s">
        <v>19</v>
      </c>
      <c r="C275" s="6" t="s">
        <v>13</v>
      </c>
      <c r="D275" s="6" t="s">
        <v>14</v>
      </c>
      <c r="E275" s="6">
        <v>1450</v>
      </c>
      <c r="F275" s="6">
        <v>34</v>
      </c>
      <c r="G275" s="7">
        <f t="shared" si="4"/>
        <v>49300</v>
      </c>
    </row>
    <row r="276" spans="1:7" ht="15.6" x14ac:dyDescent="0.3">
      <c r="A276" s="9">
        <v>44913</v>
      </c>
      <c r="B276" s="2" t="s">
        <v>23</v>
      </c>
      <c r="C276" s="2" t="s">
        <v>22</v>
      </c>
      <c r="D276" s="2" t="s">
        <v>24</v>
      </c>
      <c r="E276" s="2">
        <v>2500</v>
      </c>
      <c r="F276" s="2">
        <v>100</v>
      </c>
      <c r="G276" s="3">
        <f t="shared" si="4"/>
        <v>250000</v>
      </c>
    </row>
    <row r="277" spans="1:7" ht="15.6" x14ac:dyDescent="0.3">
      <c r="A277" s="10">
        <v>44917</v>
      </c>
      <c r="B277" s="4" t="s">
        <v>10</v>
      </c>
      <c r="C277" s="4" t="s">
        <v>16</v>
      </c>
      <c r="D277" s="4" t="s">
        <v>24</v>
      </c>
      <c r="E277" s="4">
        <v>86540</v>
      </c>
      <c r="F277" s="4">
        <v>6</v>
      </c>
      <c r="G277" s="5">
        <f t="shared" si="4"/>
        <v>519240</v>
      </c>
    </row>
    <row r="278" spans="1:7" ht="15.6" x14ac:dyDescent="0.3">
      <c r="A278" s="9">
        <v>44922</v>
      </c>
      <c r="B278" s="2" t="s">
        <v>15</v>
      </c>
      <c r="C278" s="2" t="s">
        <v>17</v>
      </c>
      <c r="D278" s="2" t="s">
        <v>24</v>
      </c>
      <c r="E278" s="2">
        <v>550</v>
      </c>
      <c r="F278" s="2">
        <v>44</v>
      </c>
      <c r="G278" s="3">
        <f t="shared" si="4"/>
        <v>24200</v>
      </c>
    </row>
    <row r="279" spans="1:7" ht="15.6" x14ac:dyDescent="0.3">
      <c r="A279" s="10">
        <v>44925</v>
      </c>
      <c r="B279" s="4" t="s">
        <v>12</v>
      </c>
      <c r="C279" s="4" t="s">
        <v>20</v>
      </c>
      <c r="D279" s="4" t="s">
        <v>24</v>
      </c>
      <c r="E279" s="4">
        <v>65400</v>
      </c>
      <c r="F279" s="4">
        <v>19</v>
      </c>
      <c r="G279" s="5">
        <f t="shared" si="4"/>
        <v>1242600</v>
      </c>
    </row>
  </sheetData>
  <autoFilter ref="A1:G279" xr:uid="{A8FC96DE-F2D6-4CBF-B116-C7C28F974CFD}"/>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Products</vt:lpstr>
      <vt:lpstr>Salespersons</vt:lpstr>
      <vt:lpstr>Pivot Tables</vt: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Nikitha</dc:creator>
  <cp:lastModifiedBy>neerukonda sainikitha</cp:lastModifiedBy>
  <dcterms:created xsi:type="dcterms:W3CDTF">2025-01-28T12:35:12Z</dcterms:created>
  <dcterms:modified xsi:type="dcterms:W3CDTF">2025-10-23T05:05:19Z</dcterms:modified>
</cp:coreProperties>
</file>