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3680" windowHeight="1113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N33" i="1" l="1"/>
  <c r="N34" i="1"/>
  <c r="N35" i="1"/>
  <c r="N36" i="1"/>
  <c r="N37" i="1"/>
  <c r="N38" i="1"/>
  <c r="N39" i="1"/>
  <c r="N40" i="1"/>
  <c r="N41" i="1"/>
  <c r="N42" i="1"/>
  <c r="N43" i="1"/>
  <c r="N44" i="1"/>
  <c r="N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2" i="1"/>
  <c r="W44" i="1" l="1"/>
  <c r="T44" i="1"/>
  <c r="S44" i="1"/>
  <c r="Q27" i="1"/>
  <c r="X15" i="1"/>
  <c r="O2" i="11" s="1"/>
  <c r="W15" i="1"/>
  <c r="X14" i="1"/>
  <c r="N2" i="11" s="1"/>
  <c r="W14" i="1"/>
  <c r="X13" i="1"/>
  <c r="M2" i="11" s="1"/>
  <c r="W13" i="1"/>
  <c r="X12" i="1"/>
  <c r="L2" i="11" s="1"/>
  <c r="W12" i="1"/>
  <c r="X11" i="1"/>
  <c r="K2" i="11" s="1"/>
  <c r="W11" i="1"/>
  <c r="C11" i="1"/>
  <c r="X10" i="1"/>
  <c r="J2" i="11" s="1"/>
  <c r="W10" i="1"/>
  <c r="I10" i="1"/>
  <c r="X9" i="1"/>
  <c r="I2" i="11" s="1"/>
  <c r="W9" i="1"/>
  <c r="X8" i="1"/>
  <c r="H2" i="11" s="1"/>
  <c r="W8" i="1"/>
  <c r="X7" i="1"/>
  <c r="G2" i="11" s="1"/>
  <c r="W7" i="1"/>
  <c r="I7" i="1"/>
  <c r="H7" i="1"/>
  <c r="X6" i="1"/>
  <c r="F2" i="11" s="1"/>
  <c r="W6" i="1"/>
  <c r="I6" i="1"/>
  <c r="H6" i="1"/>
  <c r="X5" i="1"/>
  <c r="E2" i="11" s="1"/>
  <c r="W5" i="1"/>
  <c r="X4" i="1"/>
  <c r="D2" i="11" s="1"/>
  <c r="W4" i="1"/>
  <c r="I4" i="1"/>
  <c r="H4" i="1"/>
  <c r="X3" i="1"/>
  <c r="C2" i="11" s="1"/>
  <c r="W3" i="1"/>
  <c r="I3" i="1"/>
  <c r="H3" i="1"/>
  <c r="C3" i="1"/>
  <c r="J5" i="11" l="1"/>
  <c r="H3" i="11"/>
  <c r="D3" i="11"/>
  <c r="I3" i="11" s="1"/>
  <c r="I4" i="11"/>
  <c r="M11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E29" i="3" s="1"/>
  <c r="D30" i="3"/>
  <c r="Q3" i="3" s="1"/>
  <c r="D31" i="3"/>
  <c r="Q4" i="3" s="1"/>
  <c r="D32" i="3"/>
  <c r="G32" i="3" s="1"/>
  <c r="T5" i="3" s="1"/>
  <c r="D33" i="3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Q6" i="3" l="1"/>
  <c r="R2" i="3"/>
  <c r="W19" i="3"/>
  <c r="AD19" i="3" s="1"/>
  <c r="O2" i="3"/>
  <c r="G29" i="3"/>
  <c r="T2" i="3" s="1"/>
  <c r="E47" i="3"/>
  <c r="R20" i="3" s="1"/>
  <c r="E43" i="3"/>
  <c r="R16" i="3" s="1"/>
  <c r="E39" i="3"/>
  <c r="R12" i="3" s="1"/>
  <c r="Y12" i="3" s="1"/>
  <c r="AF12" i="3" s="1"/>
  <c r="E35" i="3"/>
  <c r="R8" i="3" s="1"/>
  <c r="E31" i="3"/>
  <c r="R4" i="3" s="1"/>
  <c r="F47" i="3"/>
  <c r="S20" i="3" s="1"/>
  <c r="Z20" i="3" s="1"/>
  <c r="AG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AA20" i="3" s="1"/>
  <c r="AH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Z11" i="3" s="1"/>
  <c r="AG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U22" i="3"/>
  <c r="U14" i="3"/>
  <c r="U6" i="3"/>
  <c r="W4" i="3"/>
  <c r="AD4" i="3" s="1"/>
  <c r="Y11" i="3"/>
  <c r="AF11" i="3" s="1"/>
  <c r="U17" i="3"/>
  <c r="V12" i="3"/>
  <c r="AC12" i="3" s="1"/>
  <c r="U21" i="3"/>
  <c r="U13" i="3"/>
  <c r="AA4" i="3" l="1"/>
  <c r="AH4" i="3" s="1"/>
  <c r="X4" i="3"/>
  <c r="AE4" i="3" s="1"/>
  <c r="Y4" i="3"/>
  <c r="AF4" i="3" s="1"/>
  <c r="X3" i="3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<sst xmlns="http://schemas.openxmlformats.org/spreadsheetml/2006/main" count="203" uniqueCount="108">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</sst>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210910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90438.2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86432"/>
        <c:axId val="83419136"/>
      </c:barChart>
      <c:catAx>
        <c:axId val="935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3419136"/>
        <c:crosses val="autoZero"/>
        <c:auto val="1"/>
        <c:lblAlgn val="ctr"/>
        <c:lblOffset val="100"/>
        <c:noMultiLvlLbl val="0"/>
      </c:catAx>
      <c:valAx>
        <c:axId val="8341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CAPEX!$W$1</c:f>
              <c:strCache>
                <c:ptCount val="1"/>
                <c:pt idx="0">
                  <c:v>Electronic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CAPEX!$W$3:$W$15</c:f>
              <c:numCache>
                <c:formatCode>General</c:formatCode>
                <c:ptCount val="13"/>
                <c:pt idx="0">
                  <c:v>381773.6</c:v>
                </c:pt>
                <c:pt idx="1">
                  <c:v>145494.39999999999</c:v>
                </c:pt>
                <c:pt idx="2">
                  <c:v>156580</c:v>
                </c:pt>
                <c:pt idx="3">
                  <c:v>371360</c:v>
                </c:pt>
                <c:pt idx="4">
                  <c:v>309394</c:v>
                </c:pt>
                <c:pt idx="5">
                  <c:v>481096</c:v>
                </c:pt>
                <c:pt idx="6">
                  <c:v>158545.59999999998</c:v>
                </c:pt>
                <c:pt idx="7">
                  <c:v>172830</c:v>
                </c:pt>
                <c:pt idx="8">
                  <c:v>240481.2</c:v>
                </c:pt>
                <c:pt idx="9">
                  <c:v>159438.20000000001</c:v>
                </c:pt>
                <c:pt idx="10">
                  <c:v>138438.20000000001</c:v>
                </c:pt>
                <c:pt idx="11">
                  <c:v>291511.2</c:v>
                </c:pt>
                <c:pt idx="12">
                  <c:v>183438.2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402176"/>
        <c:axId val="83423168"/>
      </c:barChart>
      <c:catAx>
        <c:axId val="1564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3423168"/>
        <c:crosses val="autoZero"/>
        <c:auto val="1"/>
        <c:lblAlgn val="ctr"/>
        <c:lblOffset val="100"/>
        <c:noMultiLvlLbl val="0"/>
      </c:catAx>
      <c:valAx>
        <c:axId val="8342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40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19212.762708578561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70432"/>
        <c:axId val="83425472"/>
      </c:barChart>
      <c:catAx>
        <c:axId val="8117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25472"/>
        <c:crosses val="autoZero"/>
        <c:auto val="1"/>
        <c:lblAlgn val="ctr"/>
        <c:lblOffset val="100"/>
        <c:noMultiLvlLbl val="0"/>
      </c:catAx>
      <c:valAx>
        <c:axId val="8342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7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opLeftCell="E1" zoomScale="90" zoomScaleNormal="90" workbookViewId="0">
      <selection activeCell="X3" sqref="X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122492.30468757232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685320.49758500769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758286.15266324603</v>
      </c>
      <c r="S6" s="11">
        <v>136195.87571102803</v>
      </c>
      <c r="T6" s="11">
        <v>140422.50368463391</v>
      </c>
      <c r="U6" s="11">
        <v>160450</v>
      </c>
      <c r="V6" s="11">
        <v>210910</v>
      </c>
      <c r="W6" s="11">
        <f t="shared" si="0"/>
        <v>371360</v>
      </c>
      <c r="X6" s="12">
        <f t="shared" si="1"/>
        <v>647978.37939566188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 t="s">
        <v>107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122492.30468757232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784642.89758500771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81959.434330663411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443471.16896909516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v>1012244.723172249</v>
      </c>
      <c r="S13" s="11">
        <v>181766.91113571086</v>
      </c>
      <c r="T13" s="11">
        <v>99287.142993292597</v>
      </c>
      <c r="U13" s="11">
        <v>48000</v>
      </c>
      <c r="V13" s="11">
        <v>90438.2</v>
      </c>
      <c r="W13" s="11">
        <f t="shared" si="0"/>
        <v>138438.20000000001</v>
      </c>
      <c r="X13" s="12">
        <f t="shared" si="1"/>
        <v>419492.25412900344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v>368464.72317224898</v>
      </c>
      <c r="S15" s="11">
        <v>181766.91113571086</v>
      </c>
      <c r="T15" s="11">
        <v>91410.786993292611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456615.89812900347</v>
      </c>
    </row>
    <row r="27" spans="13:17" ht="14.45" x14ac:dyDescent="0.3">
      <c r="Q27">
        <f>0.02/1000</f>
        <v>2.0000000000000002E-5</v>
      </c>
    </row>
    <row r="32" spans="13:17" x14ac:dyDescent="0.25">
      <c r="M32">
        <f>M3+N3+O3</f>
        <v>154545.71095359759</v>
      </c>
      <c r="N32">
        <f>P3+Q3+R3</f>
        <v>942011.40945595957</v>
      </c>
    </row>
    <row r="33" spans="13:25" x14ac:dyDescent="0.25">
      <c r="M33">
        <f t="shared" ref="M33:M49" si="3">M4+N4+O4</f>
        <v>154545.71095359759</v>
      </c>
      <c r="N33">
        <f t="shared" ref="N33:N44" si="4">P4+Q4+R4</f>
        <v>640729.49433380761</v>
      </c>
    </row>
    <row r="34" spans="13:25" x14ac:dyDescent="0.25">
      <c r="M34">
        <f t="shared" si="3"/>
        <v>95562.640830078599</v>
      </c>
      <c r="N34">
        <f t="shared" si="4"/>
        <v>730606.15860891738</v>
      </c>
    </row>
    <row r="35" spans="13:25" x14ac:dyDescent="0.25">
      <c r="M35">
        <f t="shared" si="3"/>
        <v>95562.640830078599</v>
      </c>
      <c r="N35">
        <f t="shared" si="4"/>
        <v>830606.15860891738</v>
      </c>
    </row>
    <row r="36" spans="13:25" x14ac:dyDescent="0.25">
      <c r="M36">
        <f t="shared" si="3"/>
        <v>154545.71095359759</v>
      </c>
      <c r="N36" t="e">
        <f t="shared" si="4"/>
        <v>#VALUE!</v>
      </c>
    </row>
    <row r="37" spans="13:25" x14ac:dyDescent="0.25">
      <c r="M37">
        <f t="shared" si="3"/>
        <v>154545.71095359759</v>
      </c>
      <c r="N37">
        <f t="shared" si="4"/>
        <v>942011.40945595957</v>
      </c>
    </row>
    <row r="38" spans="13:25" x14ac:dyDescent="0.25">
      <c r="M38">
        <f t="shared" si="3"/>
        <v>154545.71095359759</v>
      </c>
      <c r="N38">
        <f t="shared" si="4"/>
        <v>640729.49433380761</v>
      </c>
    </row>
    <row r="39" spans="13:25" x14ac:dyDescent="0.25">
      <c r="M39">
        <f t="shared" si="3"/>
        <v>95562.640830078599</v>
      </c>
      <c r="N39">
        <f t="shared" si="4"/>
        <v>730606.15860891738</v>
      </c>
    </row>
    <row r="40" spans="13:25" x14ac:dyDescent="0.25">
      <c r="M40">
        <f t="shared" si="3"/>
        <v>126641.78711580401</v>
      </c>
      <c r="N40">
        <f t="shared" si="4"/>
        <v>629711.41851421306</v>
      </c>
    </row>
    <row r="41" spans="13:25" x14ac:dyDescent="0.25">
      <c r="M41">
        <f t="shared" si="3"/>
        <v>127537.82706687541</v>
      </c>
      <c r="N41">
        <f t="shared" si="4"/>
        <v>610583.51516018598</v>
      </c>
    </row>
    <row r="42" spans="13:25" x14ac:dyDescent="0.25">
      <c r="M42">
        <f t="shared" si="3"/>
        <v>127537.82706687541</v>
      </c>
      <c r="N42">
        <f t="shared" si="4"/>
        <v>1254363.515160186</v>
      </c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3:25" x14ac:dyDescent="0.25">
      <c r="M43">
        <f t="shared" si="3"/>
        <v>126641.78711580401</v>
      </c>
      <c r="N43">
        <f t="shared" si="4"/>
        <v>629711.41851421306</v>
      </c>
      <c r="S43" t="s">
        <v>54</v>
      </c>
    </row>
    <row r="44" spans="13:25" x14ac:dyDescent="0.25">
      <c r="M44">
        <f t="shared" si="3"/>
        <v>127537.82706687541</v>
      </c>
      <c r="N44">
        <f t="shared" si="4"/>
        <v>610583.51516018598</v>
      </c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3:25" x14ac:dyDescent="0.25">
      <c r="M45">
        <f t="shared" si="3"/>
        <v>0</v>
      </c>
      <c r="S45" t="s">
        <v>57</v>
      </c>
      <c r="T45" t="s">
        <v>58</v>
      </c>
      <c r="W45" t="s">
        <v>59</v>
      </c>
    </row>
    <row r="46" spans="13:25" x14ac:dyDescent="0.25">
      <c r="M46">
        <f t="shared" si="3"/>
        <v>0</v>
      </c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  <row r="47" spans="13:25" x14ac:dyDescent="0.25">
      <c r="M47">
        <f t="shared" si="3"/>
        <v>0</v>
      </c>
    </row>
    <row r="48" spans="13:25" x14ac:dyDescent="0.25">
      <c r="M48">
        <f t="shared" si="3"/>
        <v>0</v>
      </c>
    </row>
    <row r="49" spans="13:13" x14ac:dyDescent="0.25">
      <c r="M49">
        <f t="shared" si="3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:B15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25">
      <c r="A2" s="10" t="s">
        <v>23</v>
      </c>
      <c r="B2" s="12">
        <v>10000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19212.762708578561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13" workbookViewId="0">
      <selection activeCell="C10" sqref="C10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ht="14.45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F5" sqref="F5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CAPEX!X3</f>
        <v>685320.49758500769</v>
      </c>
      <c r="D2">
        <f>CAPEX!X4</f>
        <v>488901.15606202511</v>
      </c>
      <c r="E2">
        <f>CAPEX!X5</f>
        <v>433198.37939566193</v>
      </c>
      <c r="F2">
        <f>CAPEX!X6</f>
        <v>647978.37939566188</v>
      </c>
      <c r="G2">
        <f>CAPEX!X7</f>
        <v>652800.75606202509</v>
      </c>
      <c r="H2">
        <f>CAPEX!X8</f>
        <v>784642.89758500771</v>
      </c>
      <c r="I2">
        <f>CAPEX!$X9</f>
        <v>501952.35606202506</v>
      </c>
      <c r="J2">
        <f>CAPEX!$X10</f>
        <v>449448.37939566193</v>
      </c>
      <c r="K2">
        <f>CAPEX!$X11</f>
        <v>443471.16896909516</v>
      </c>
      <c r="L2">
        <f>CAPEX!$X12</f>
        <v>458559.26274949865</v>
      </c>
      <c r="M2">
        <f>CAPEX!$X13</f>
        <v>419492.25412900344</v>
      </c>
      <c r="N2">
        <f>CAPEX!$X14</f>
        <v>593031.60963587556</v>
      </c>
      <c r="O2">
        <f>CAPEX!$X15</f>
        <v>456615.89812900347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99322.400000000023</v>
      </c>
      <c r="I3">
        <f>I2-D2+D3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214779.99999999994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198529.99999999994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15088.093780403491</v>
      </c>
      <c r="M11">
        <f>M2-K2</f>
        <v>-23978.914840091718</v>
      </c>
      <c r="N11">
        <f>N2-K2</f>
        <v>149560.4406667804</v>
      </c>
      <c r="O11">
        <f>O2-L2+L11</f>
        <v>13144.729159908311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-39067.008620495209</v>
      </c>
      <c r="N12">
        <v>0</v>
      </c>
      <c r="O12">
        <f>O2-L2</f>
        <v>-1943.3646204951801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-173539.35550687212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-37123.644000000029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2018-07-18T16:32:24Z</dcterms:modified>
</cp:coreProperties>
</file>