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3680" windowHeight="1107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B2" i="2" l="1"/>
  <c r="X3" i="1" l="1"/>
  <c r="R15" i="1" l="1"/>
  <c r="R13" i="1"/>
  <c r="G71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P3" i="3" s="1"/>
  <c r="C31" i="3"/>
  <c r="C32" i="3"/>
  <c r="F32" i="3" s="1"/>
  <c r="C33" i="3"/>
  <c r="C34" i="3"/>
  <c r="P7" i="3" s="1"/>
  <c r="C35" i="3"/>
  <c r="C36" i="3"/>
  <c r="F36" i="3" s="1"/>
  <c r="C37" i="3"/>
  <c r="C38" i="3"/>
  <c r="P11" i="3" s="1"/>
  <c r="C39" i="3"/>
  <c r="C40" i="3"/>
  <c r="F40" i="3" s="1"/>
  <c r="C41" i="3"/>
  <c r="C42" i="3"/>
  <c r="P15" i="3" s="1"/>
  <c r="C43" i="3"/>
  <c r="C44" i="3"/>
  <c r="F44" i="3" s="1"/>
  <c r="C45" i="3"/>
  <c r="C46" i="3"/>
  <c r="P19" i="3" s="1"/>
  <c r="C47" i="3"/>
  <c r="C48" i="3"/>
  <c r="F48" i="3" s="1"/>
  <c r="C49" i="3"/>
  <c r="B30" i="3"/>
  <c r="O3" i="3" s="1"/>
  <c r="B31" i="3"/>
  <c r="B32" i="3"/>
  <c r="E32" i="3" s="1"/>
  <c r="B33" i="3"/>
  <c r="E33" i="3" s="1"/>
  <c r="B34" i="3"/>
  <c r="O7" i="3" s="1"/>
  <c r="B35" i="3"/>
  <c r="B36" i="3"/>
  <c r="E36" i="3" s="1"/>
  <c r="B37" i="3"/>
  <c r="E37" i="3" s="1"/>
  <c r="B38" i="3"/>
  <c r="O11" i="3" s="1"/>
  <c r="B39" i="3"/>
  <c r="E39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B46" i="3"/>
  <c r="O19" i="3" s="1"/>
  <c r="B47" i="3"/>
  <c r="B48" i="3"/>
  <c r="E48" i="3" s="1"/>
  <c r="B49" i="3"/>
  <c r="E49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T2" i="3" s="1"/>
  <c r="T19" i="3"/>
  <c r="T7" i="3"/>
  <c r="R22" i="3"/>
  <c r="R18" i="3"/>
  <c r="R14" i="3"/>
  <c r="R10" i="3"/>
  <c r="R6" i="3"/>
  <c r="P22" i="3"/>
  <c r="P18" i="3"/>
  <c r="P14" i="3"/>
  <c r="P10" i="3"/>
  <c r="P6" i="3"/>
  <c r="Q22" i="3"/>
  <c r="Q18" i="3"/>
  <c r="Q14" i="3"/>
  <c r="Q10" i="3"/>
  <c r="Q6" i="3"/>
  <c r="O2" i="3"/>
  <c r="Q21" i="3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O14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I8" i="11" l="1"/>
  <c r="D3" i="11"/>
  <c r="X6" i="1"/>
  <c r="F2" i="11" s="1"/>
  <c r="I3" i="11"/>
  <c r="I4" i="11"/>
  <c r="H3" i="11"/>
  <c r="X12" i="1"/>
  <c r="L2" i="11" s="1"/>
  <c r="L11" i="11" s="1"/>
  <c r="X7" i="1"/>
  <c r="G2" i="11" s="1"/>
  <c r="W3" i="1"/>
  <c r="M14" i="11"/>
  <c r="M15" i="11"/>
  <c r="M11" i="11"/>
  <c r="W11" i="1"/>
  <c r="N11" i="11"/>
  <c r="G3" i="11" l="1"/>
  <c r="G8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<sst xmlns="http://schemas.openxmlformats.org/spreadsheetml/2006/main" count="202" uniqueCount="107">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</sst>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150884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150438.20000000001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10272"/>
        <c:axId val="91493440"/>
      </c:barChart>
      <c:catAx>
        <c:axId val="435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1493440"/>
        <c:crosses val="autoZero"/>
        <c:auto val="1"/>
        <c:lblAlgn val="ctr"/>
        <c:lblOffset val="100"/>
        <c:noMultiLvlLbl val="0"/>
      </c:catAx>
      <c:valAx>
        <c:axId val="9149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30432"/>
        <c:axId val="43982848"/>
      </c:barChart>
      <c:catAx>
        <c:axId val="4373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82848"/>
        <c:crosses val="autoZero"/>
        <c:auto val="1"/>
        <c:lblAlgn val="ctr"/>
        <c:lblOffset val="100"/>
        <c:noMultiLvlLbl val="0"/>
      </c:catAx>
      <c:valAx>
        <c:axId val="4398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3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07264"/>
        <c:axId val="43984000"/>
      </c:barChart>
      <c:catAx>
        <c:axId val="44107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43984000"/>
        <c:crosses val="autoZero"/>
        <c:auto val="1"/>
        <c:lblAlgn val="ctr"/>
        <c:lblOffset val="100"/>
        <c:noMultiLvlLbl val="0"/>
      </c:catAx>
      <c:valAx>
        <c:axId val="4398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4410726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J1" zoomScale="90" zoomScaleNormal="90" workbookViewId="0">
      <selection activeCell="W6" sqref="W6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220258.5472510673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783086.74014850263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136195.87571102803</v>
      </c>
      <c r="T6" s="11">
        <v>140422.50368463391</v>
      </c>
      <c r="U6" s="11">
        <v>22950</v>
      </c>
      <c r="V6" s="11">
        <v>150884</v>
      </c>
      <c r="W6" s="11">
        <f t="shared" si="0"/>
        <v>173834</v>
      </c>
      <c r="X6" s="12">
        <f t="shared" si="1"/>
        <v>450452.37939566193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220258.5472510673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882409.14014850277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180489.8749974439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542001.60963587556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181766.91113571086</v>
      </c>
      <c r="T13" s="11">
        <v>241088.66761378772</v>
      </c>
      <c r="U13" s="11">
        <v>48000</v>
      </c>
      <c r="V13" s="11">
        <v>150438.20000000001</v>
      </c>
      <c r="W13" s="11">
        <f t="shared" si="0"/>
        <v>198438.2</v>
      </c>
      <c r="X13" s="12">
        <f t="shared" si="1"/>
        <v>621293.77874949854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181766.91113571086</v>
      </c>
      <c r="T15" s="11">
        <v>117354.15161378775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482559.26274949865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36062.342937580564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M25" sqref="M2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783086.74014850263</v>
      </c>
      <c r="D2">
        <f>CAPEX!$X4</f>
        <v>488901.15606202511</v>
      </c>
      <c r="E2">
        <f>CAPEX!$X5</f>
        <v>433198.37939566193</v>
      </c>
      <c r="F2">
        <f>CAPEX!$X6</f>
        <v>450452.37939566193</v>
      </c>
      <c r="G2">
        <f>CAPEX!$X7</f>
        <v>652800.75606202509</v>
      </c>
      <c r="H2">
        <f>CAPEX!$X8</f>
        <v>882409.14014850277</v>
      </c>
      <c r="I2">
        <f>CAPEX!$X9</f>
        <v>501952.35606202506</v>
      </c>
      <c r="J2">
        <f>CAPEX!$X10</f>
        <v>449448.37939566193</v>
      </c>
      <c r="K2">
        <f>CAPEX!$X11</f>
        <v>542001.60963587556</v>
      </c>
      <c r="L2">
        <f>CAPEX!$X12</f>
        <v>458559.26274949865</v>
      </c>
      <c r="M2">
        <f>CAPEX!$X13</f>
        <v>621293.77874949854</v>
      </c>
      <c r="N2">
        <f>CAPEX!$X14</f>
        <v>593031.60963587556</v>
      </c>
      <c r="O2">
        <f>CAPEX!$X15</f>
        <v>482559.26274949865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99322.40000000014</v>
      </c>
      <c r="I3">
        <f>I2-D2+D3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17254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79292.169113622978</v>
      </c>
      <c r="N11">
        <f>N2-K2</f>
        <v>51030</v>
      </c>
      <c r="O11">
        <f>O2-L2+L11</f>
        <v>24000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162734.51599999989</v>
      </c>
      <c r="N12">
        <v>0</v>
      </c>
      <c r="O12">
        <f>O2-L2</f>
        <v>24000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28262.169113622978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138734.51599999989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