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65" windowWidth="13680" windowHeight="11130" tabRatio="847" activeTab="1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B2" i="2" l="1"/>
  <c r="O2" i="11" l="1"/>
  <c r="N2" i="11"/>
  <c r="M2" i="11"/>
  <c r="L2" i="11"/>
  <c r="K2" i="11"/>
  <c r="J2" i="11"/>
  <c r="I2" i="11"/>
  <c r="H2" i="11"/>
  <c r="G2" i="11"/>
  <c r="F2" i="11"/>
  <c r="E2" i="11"/>
  <c r="D2" i="11"/>
  <c r="C2" i="11"/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J5" i="11" l="1"/>
  <c r="H3" i="11"/>
  <c r="D3" i="11"/>
  <c r="I3" i="11" s="1"/>
  <c r="I4" i="11"/>
  <c r="M11" i="11"/>
  <c r="G4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E29" i="3" s="1"/>
  <c r="D30" i="3"/>
  <c r="Q3" i="3" s="1"/>
  <c r="D31" i="3"/>
  <c r="Q4" i="3" s="1"/>
  <c r="D32" i="3"/>
  <c r="G32" i="3" s="1"/>
  <c r="T5" i="3" s="1"/>
  <c r="D33" i="3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Q6" i="3" l="1"/>
  <c r="R2" i="3"/>
  <c r="W19" i="3"/>
  <c r="AD19" i="3" s="1"/>
  <c r="O2" i="3"/>
  <c r="G29" i="3"/>
  <c r="T2" i="3" s="1"/>
  <c r="E47" i="3"/>
  <c r="R20" i="3" s="1"/>
  <c r="E43" i="3"/>
  <c r="R16" i="3" s="1"/>
  <c r="E39" i="3"/>
  <c r="R12" i="3" s="1"/>
  <c r="Y12" i="3" s="1"/>
  <c r="AF12" i="3" s="1"/>
  <c r="E35" i="3"/>
  <c r="R8" i="3" s="1"/>
  <c r="E31" i="3"/>
  <c r="R4" i="3" s="1"/>
  <c r="F47" i="3"/>
  <c r="S20" i="3" s="1"/>
  <c r="Z20" i="3" s="1"/>
  <c r="AG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AA20" i="3" s="1"/>
  <c r="AH20" i="3" s="1"/>
  <c r="G43" i="3"/>
  <c r="T16" i="3" s="1"/>
  <c r="G39" i="3"/>
  <c r="T12" i="3" s="1"/>
  <c r="G35" i="3"/>
  <c r="T8" i="3" s="1"/>
  <c r="G31" i="3"/>
  <c r="T4" i="3" s="1"/>
  <c r="AA4" i="3" s="1"/>
  <c r="AH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Y19" i="3" s="1"/>
  <c r="AF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Z11" i="3" s="1"/>
  <c r="AG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Y5" i="3" s="1"/>
  <c r="AF5" i="3" s="1"/>
  <c r="X11" i="3"/>
  <c r="AE11" i="3" s="1"/>
  <c r="X5" i="3"/>
  <c r="AE5" i="3" s="1"/>
  <c r="AA5" i="3"/>
  <c r="AH5" i="3" s="1"/>
  <c r="Z5" i="3"/>
  <c r="AG5" i="3" s="1"/>
  <c r="V5" i="3"/>
  <c r="AC5" i="3" s="1"/>
  <c r="AA12" i="3"/>
  <c r="AH12" i="3" s="1"/>
  <c r="X12" i="3"/>
  <c r="AE12" i="3" s="1"/>
  <c r="X19" i="3"/>
  <c r="AE19" i="3" s="1"/>
  <c r="Y20" i="3"/>
  <c r="AF20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U22" i="3"/>
  <c r="U14" i="3"/>
  <c r="U6" i="3"/>
  <c r="W4" i="3"/>
  <c r="AD4" i="3" s="1"/>
  <c r="Y11" i="3"/>
  <c r="AF11" i="3" s="1"/>
  <c r="U17" i="3"/>
  <c r="V12" i="3"/>
  <c r="AC12" i="3" s="1"/>
  <c r="U21" i="3"/>
  <c r="U13" i="3"/>
  <c r="X4" i="3" l="1"/>
  <c r="AE4" i="3" s="1"/>
  <c r="Y4" i="3"/>
  <c r="AF4" i="3" s="1"/>
  <c r="X3" i="3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<sst xmlns="http://schemas.openxmlformats.org/spreadsheetml/2006/main" count="202" uniqueCount="107">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</sst>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370153.6</c:v>
                </c:pt>
                <c:pt idx="1">
                  <c:v>129194.4</c:v>
                </c:pt>
                <c:pt idx="2">
                  <c:v>133630</c:v>
                </c:pt>
                <c:pt idx="3">
                  <c:v>150884</c:v>
                </c:pt>
                <c:pt idx="4">
                  <c:v>215594</c:v>
                </c:pt>
                <c:pt idx="5">
                  <c:v>465444</c:v>
                </c:pt>
                <c:pt idx="6">
                  <c:v>126045.59999999999</c:v>
                </c:pt>
                <c:pt idx="7">
                  <c:v>133630</c:v>
                </c:pt>
                <c:pt idx="8">
                  <c:v>228761.2</c:v>
                </c:pt>
                <c:pt idx="9">
                  <c:v>135438.20000000001</c:v>
                </c:pt>
                <c:pt idx="10">
                  <c:v>150438.20000000001</c:v>
                </c:pt>
                <c:pt idx="11">
                  <c:v>245231.2</c:v>
                </c:pt>
                <c:pt idx="12">
                  <c:v>135438.20000000001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45696"/>
        <c:axId val="95949888"/>
      </c:barChart>
      <c:catAx>
        <c:axId val="636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5949888"/>
        <c:crosses val="autoZero"/>
        <c:auto val="1"/>
        <c:lblAlgn val="ctr"/>
        <c:lblOffset val="100"/>
        <c:noMultiLvlLbl val="0"/>
      </c:catAx>
      <c:valAx>
        <c:axId val="9594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4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CAPEX!$W$1</c:f>
              <c:strCache>
                <c:ptCount val="1"/>
                <c:pt idx="0">
                  <c:v>Electronic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CAPEX!$W$3:$W$15</c:f>
              <c:numCache>
                <c:formatCode>General</c:formatCode>
                <c:ptCount val="13"/>
                <c:pt idx="0">
                  <c:v>381773.6</c:v>
                </c:pt>
                <c:pt idx="1">
                  <c:v>145494.39999999999</c:v>
                </c:pt>
                <c:pt idx="2">
                  <c:v>156580</c:v>
                </c:pt>
                <c:pt idx="3">
                  <c:v>173834</c:v>
                </c:pt>
                <c:pt idx="4">
                  <c:v>309394</c:v>
                </c:pt>
                <c:pt idx="5">
                  <c:v>481096</c:v>
                </c:pt>
                <c:pt idx="6">
                  <c:v>158545.59999999998</c:v>
                </c:pt>
                <c:pt idx="7">
                  <c:v>172830</c:v>
                </c:pt>
                <c:pt idx="8">
                  <c:v>240481.2</c:v>
                </c:pt>
                <c:pt idx="9">
                  <c:v>159438.20000000001</c:v>
                </c:pt>
                <c:pt idx="10">
                  <c:v>198438.2</c:v>
                </c:pt>
                <c:pt idx="11">
                  <c:v>291511.2</c:v>
                </c:pt>
                <c:pt idx="12">
                  <c:v>183438.2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29664"/>
        <c:axId val="95952192"/>
      </c:barChart>
      <c:catAx>
        <c:axId val="637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5952192"/>
        <c:crosses val="autoZero"/>
        <c:auto val="1"/>
        <c:lblAlgn val="ctr"/>
        <c:lblOffset val="100"/>
        <c:noMultiLvlLbl val="0"/>
      </c:catAx>
      <c:valAx>
        <c:axId val="9595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2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52832"/>
        <c:axId val="63915712"/>
      </c:barChart>
      <c:catAx>
        <c:axId val="6335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15712"/>
        <c:crosses val="autoZero"/>
        <c:auto val="1"/>
        <c:lblAlgn val="ctr"/>
        <c:lblOffset val="100"/>
        <c:noMultiLvlLbl val="0"/>
      </c:catAx>
      <c:valAx>
        <c:axId val="6391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5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A19" zoomScale="90" zoomScaleNormal="90" workbookViewId="0">
      <selection activeCell="M21" sqref="M21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ht="14.45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220258.5472510673</v>
      </c>
      <c r="T3" s="11">
        <v>181054.59289743542</v>
      </c>
      <c r="U3" s="11">
        <v>11620</v>
      </c>
      <c r="V3" s="11">
        <v>370153.6</v>
      </c>
      <c r="W3" s="11">
        <f>SUM(U3,V3)</f>
        <v>381773.6</v>
      </c>
      <c r="X3" s="12">
        <f>S3+T3+U3+V3</f>
        <v>783086.74014850263</v>
      </c>
    </row>
    <row r="4" spans="1:24" s="6" customFormat="1" ht="14.45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220258.5472510673</v>
      </c>
      <c r="T4" s="11">
        <v>123148.20881095782</v>
      </c>
      <c r="U4" s="11">
        <v>16300</v>
      </c>
      <c r="V4" s="11">
        <v>129194.4</v>
      </c>
      <c r="W4" s="11">
        <f t="shared" ref="W4:W15" si="0">SUM(U4,V4)</f>
        <v>145494.39999999999</v>
      </c>
      <c r="X4" s="12">
        <f t="shared" ref="X4:X14" si="1">S4+T4+U4+V4</f>
        <v>488901.15606202511</v>
      </c>
    </row>
    <row r="5" spans="1:24" s="6" customFormat="1" ht="14.45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136195.87571102803</v>
      </c>
      <c r="T5" s="11">
        <v>140422.50368463391</v>
      </c>
      <c r="U5" s="11">
        <v>22950</v>
      </c>
      <c r="V5" s="11">
        <v>133630</v>
      </c>
      <c r="W5" s="11">
        <f t="shared" si="0"/>
        <v>156580</v>
      </c>
      <c r="X5" s="12">
        <f t="shared" si="1"/>
        <v>433198.37939566193</v>
      </c>
    </row>
    <row r="6" spans="1:24" s="6" customFormat="1" ht="14.45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136195.87571102803</v>
      </c>
      <c r="T6" s="11">
        <v>140422.50368463391</v>
      </c>
      <c r="U6" s="11">
        <v>22950</v>
      </c>
      <c r="V6" s="11">
        <v>150884</v>
      </c>
      <c r="W6" s="11">
        <f t="shared" si="0"/>
        <v>173834</v>
      </c>
      <c r="X6" s="12">
        <f t="shared" si="1"/>
        <v>450452.37939566193</v>
      </c>
    </row>
    <row r="7" spans="1:24" s="6" customFormat="1" ht="14.45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220258.5472510673</v>
      </c>
      <c r="T7" s="11">
        <v>123148.20881095782</v>
      </c>
      <c r="U7" s="11">
        <v>93800</v>
      </c>
      <c r="V7" s="11">
        <v>215594</v>
      </c>
      <c r="W7" s="11">
        <f t="shared" si="0"/>
        <v>309394</v>
      </c>
      <c r="X7" s="12">
        <f t="shared" si="1"/>
        <v>652800.75606202509</v>
      </c>
    </row>
    <row r="8" spans="1:24" s="6" customFormat="1" ht="14.45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220258.5472510673</v>
      </c>
      <c r="T8" s="11">
        <v>181054.59289743542</v>
      </c>
      <c r="U8" s="11">
        <v>15652</v>
      </c>
      <c r="V8" s="11">
        <v>465444</v>
      </c>
      <c r="W8" s="11">
        <f t="shared" si="0"/>
        <v>481096</v>
      </c>
      <c r="X8" s="12">
        <f t="shared" si="1"/>
        <v>882409.14014850277</v>
      </c>
    </row>
    <row r="9" spans="1:24" s="6" customFormat="1" ht="14.45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220258.5472510673</v>
      </c>
      <c r="T9" s="11">
        <v>123148.20881095782</v>
      </c>
      <c r="U9" s="11">
        <v>32500</v>
      </c>
      <c r="V9" s="11">
        <v>126045.59999999999</v>
      </c>
      <c r="W9" s="11">
        <f t="shared" si="0"/>
        <v>158545.59999999998</v>
      </c>
      <c r="X9" s="12">
        <f t="shared" si="1"/>
        <v>501952.35606202506</v>
      </c>
    </row>
    <row r="10" spans="1:24" s="6" customFormat="1" ht="14.45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136195.87571102803</v>
      </c>
      <c r="T10" s="11">
        <v>140422.50368463391</v>
      </c>
      <c r="U10" s="11">
        <v>39200</v>
      </c>
      <c r="V10" s="11">
        <v>133630</v>
      </c>
      <c r="W10" s="11">
        <f t="shared" si="0"/>
        <v>172830</v>
      </c>
      <c r="X10" s="12">
        <f t="shared" si="1"/>
        <v>449448.37939566193</v>
      </c>
    </row>
    <row r="11" spans="1:24" s="8" customFormat="1" ht="14.45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180489.8749974439</v>
      </c>
      <c r="T11" s="11">
        <v>121030.53463843174</v>
      </c>
      <c r="U11" s="11">
        <v>11720</v>
      </c>
      <c r="V11" s="11">
        <v>228761.2</v>
      </c>
      <c r="W11" s="11">
        <f t="shared" si="0"/>
        <v>240481.2</v>
      </c>
      <c r="X11" s="12">
        <f t="shared" si="1"/>
        <v>542001.60963587556</v>
      </c>
    </row>
    <row r="12" spans="1:24" s="6" customFormat="1" ht="14.45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181766.91113571086</v>
      </c>
      <c r="T12" s="11">
        <v>117354.15161378775</v>
      </c>
      <c r="U12" s="11">
        <v>24000</v>
      </c>
      <c r="V12" s="11">
        <v>135438.20000000001</v>
      </c>
      <c r="W12" s="11">
        <f t="shared" si="0"/>
        <v>159438.20000000001</v>
      </c>
      <c r="X12" s="12">
        <f t="shared" si="1"/>
        <v>458559.26274949865</v>
      </c>
    </row>
    <row r="13" spans="1:24" s="6" customFormat="1" ht="14.45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181766.91113571086</v>
      </c>
      <c r="T13" s="11">
        <v>241088.66761378772</v>
      </c>
      <c r="U13" s="11">
        <v>48000</v>
      </c>
      <c r="V13" s="11">
        <v>150438.20000000001</v>
      </c>
      <c r="W13" s="11">
        <f t="shared" si="0"/>
        <v>198438.2</v>
      </c>
      <c r="X13" s="12">
        <f t="shared" si="1"/>
        <v>621293.77874949854</v>
      </c>
    </row>
    <row r="14" spans="1:24" s="6" customFormat="1" ht="14.45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180489.8749974439</v>
      </c>
      <c r="T14" s="11">
        <v>121030.53463843174</v>
      </c>
      <c r="U14" s="11">
        <v>46280</v>
      </c>
      <c r="V14" s="11">
        <v>245231.2</v>
      </c>
      <c r="W14" s="11">
        <f t="shared" si="0"/>
        <v>291511.2</v>
      </c>
      <c r="X14" s="12">
        <f t="shared" si="1"/>
        <v>593031.60963587556</v>
      </c>
    </row>
    <row r="15" spans="1:24" s="6" customFormat="1" ht="14.45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181766.91113571086</v>
      </c>
      <c r="T15" s="11">
        <v>117354.15161378775</v>
      </c>
      <c r="U15" s="11">
        <v>48000</v>
      </c>
      <c r="V15" s="11">
        <v>135438.20000000001</v>
      </c>
      <c r="W15" s="11">
        <f t="shared" si="0"/>
        <v>183438.2</v>
      </c>
      <c r="X15" s="12">
        <f t="shared" ref="X15" si="2">SUM(S15:V15)</f>
        <v>482559.26274949865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f>AVERAGE(B3:B15)</f>
        <v>36062.342937580564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13" workbookViewId="0">
      <selection activeCell="C10" sqref="C10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ht="14.45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ht="14.45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ht="14.45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ht="14.45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ht="14.45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ht="14.45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ht="14.45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ht="14.45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ht="14.45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ht="14.45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ht="14.45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ht="14.45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ht="14.45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ht="14.45" x14ac:dyDescent="0.3">
      <c r="A52" t="s">
        <v>82</v>
      </c>
    </row>
    <row r="53" spans="1:7" ht="14.45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ht="14.45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ht="14.45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ht="14.45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ht="14.45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ht="14.45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F5" sqref="F5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CAPEX!X3</f>
        <v>783086.74014850263</v>
      </c>
      <c r="D2">
        <f>CAPEX!X4</f>
        <v>488901.15606202511</v>
      </c>
      <c r="E2">
        <f>CAPEX!X5</f>
        <v>433198.37939566193</v>
      </c>
      <c r="F2">
        <f>CAPEX!X6</f>
        <v>450452.37939566193</v>
      </c>
      <c r="G2">
        <f>CAPEX!X7</f>
        <v>652800.75606202509</v>
      </c>
      <c r="H2">
        <f>CAPEX!X8</f>
        <v>882409.14014850277</v>
      </c>
      <c r="I2">
        <f>CAPEX!$X9</f>
        <v>501952.35606202506</v>
      </c>
      <c r="J2">
        <f>CAPEX!$X10</f>
        <v>449448.37939566193</v>
      </c>
      <c r="K2">
        <f>CAPEX!$X11</f>
        <v>542001.60963587556</v>
      </c>
      <c r="L2">
        <f>CAPEX!$X12</f>
        <v>458559.26274949865</v>
      </c>
      <c r="M2">
        <f>CAPEX!$X13</f>
        <v>621293.77874949854</v>
      </c>
      <c r="N2">
        <f>CAPEX!$X14</f>
        <v>593031.60963587556</v>
      </c>
      <c r="O2">
        <f>CAPEX!$X15</f>
        <v>482559.26274949865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99322.40000000014</v>
      </c>
      <c r="I3">
        <f>I2-D2+D3</f>
        <v>13051.199999999953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163899.59999999998</v>
      </c>
      <c r="H4">
        <v>0</v>
      </c>
      <c r="I4">
        <f>I2-D2</f>
        <v>13051.199999999953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17254</v>
      </c>
      <c r="G5">
        <v>0</v>
      </c>
      <c r="H5">
        <v>0</v>
      </c>
      <c r="I5">
        <v>0</v>
      </c>
      <c r="J5">
        <f>J2-E2</f>
        <v>16250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150848.40000000002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1004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79292.169113622978</v>
      </c>
      <c r="N11">
        <f>N2-K2</f>
        <v>51030</v>
      </c>
      <c r="O11">
        <f>O2-L2+L11</f>
        <v>24000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162734.51599999989</v>
      </c>
      <c r="N12">
        <v>0</v>
      </c>
      <c r="O12">
        <f>O2-L2</f>
        <v>24000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28262.169113622978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138734.51599999989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2018-07-16T11:44:38Z</dcterms:modified>
</cp:coreProperties>
</file>