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O2" i="11" l="1"/>
  <c r="N2" i="11"/>
  <c r="M2" i="11"/>
  <c r="L2" i="11"/>
  <c r="K2" i="11"/>
  <c r="J2" i="11"/>
  <c r="I2" i="11"/>
  <c r="H2" i="11"/>
  <c r="G2" i="11"/>
  <c r="F2" i="11"/>
  <c r="E2" i="11"/>
  <c r="D2" i="11"/>
  <c r="C2" i="11"/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D3" i="11" l="1"/>
  <c r="I3" i="11" s="1"/>
  <c r="M11" i="11"/>
  <c r="J5" i="11"/>
  <c r="G4" i="11"/>
  <c r="I4" i="11"/>
  <c r="M12" i="11"/>
  <c r="M14" i="11"/>
  <c r="F10" i="11"/>
  <c r="L11" i="11"/>
  <c r="F5" i="11"/>
  <c r="N11" i="11"/>
  <c r="G8" i="11"/>
  <c r="G3" i="11"/>
  <c r="I8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R2" i="3" l="1"/>
  <c r="W19" i="3"/>
  <c r="AD19" i="3" s="1"/>
  <c r="O2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<sst xmlns="http://schemas.openxmlformats.org/spreadsheetml/2006/main" count="202" uniqueCount="107">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</sst>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04224"/>
        <c:axId val="104141888"/>
      </c:barChart>
      <c:catAx>
        <c:axId val="508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141888"/>
        <c:crosses val="autoZero"/>
        <c:auto val="1"/>
        <c:lblAlgn val="ctr"/>
        <c:lblOffset val="100"/>
        <c:noMultiLvlLbl val="0"/>
      </c:catAx>
      <c:valAx>
        <c:axId val="10414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91392"/>
        <c:axId val="104144192"/>
      </c:barChart>
      <c:catAx>
        <c:axId val="504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144192"/>
        <c:crosses val="autoZero"/>
        <c:auto val="1"/>
        <c:lblAlgn val="ctr"/>
        <c:lblOffset val="100"/>
        <c:noMultiLvlLbl val="0"/>
      </c:catAx>
      <c:valAx>
        <c:axId val="10414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4272"/>
        <c:axId val="50677440"/>
      </c:barChart>
      <c:catAx>
        <c:axId val="48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7440"/>
        <c:crosses val="autoZero"/>
        <c:auto val="1"/>
        <c:lblAlgn val="ctr"/>
        <c:lblOffset val="100"/>
        <c:noMultiLvlLbl val="0"/>
      </c:catAx>
      <c:valAx>
        <c:axId val="5067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5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W8" sqref="W8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83454.683914942696</v>
      </c>
      <c r="T3" s="11">
        <v>5652.0684567357575</v>
      </c>
      <c r="U3" s="11">
        <v>2000</v>
      </c>
      <c r="V3" s="11">
        <v>286120</v>
      </c>
      <c r="W3" s="11">
        <f>SUM(U3,V3)</f>
        <v>288120</v>
      </c>
      <c r="X3" s="12">
        <f>S3+T3+U3+V3</f>
        <v>377226.75237167848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83454.683914942696</v>
      </c>
      <c r="T4" s="11">
        <v>3844.3769660028456</v>
      </c>
      <c r="U4" s="11">
        <v>2970</v>
      </c>
      <c r="V4" s="11">
        <v>75000</v>
      </c>
      <c r="W4" s="11">
        <f t="shared" ref="W4:W15" si="0">SUM(U4,V4)</f>
        <v>77970</v>
      </c>
      <c r="X4" s="12">
        <f t="shared" ref="X4:X14" si="1">S4+T4+U4+V4</f>
        <v>165269.06088094553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51603.826048242438</v>
      </c>
      <c r="T5" s="11">
        <v>4383.6369516535042</v>
      </c>
      <c r="U5" s="11">
        <v>3900</v>
      </c>
      <c r="V5" s="11">
        <v>75130</v>
      </c>
      <c r="W5" s="11">
        <f t="shared" si="0"/>
        <v>79030</v>
      </c>
      <c r="X5" s="12">
        <f t="shared" si="1"/>
        <v>135017.46299989594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51603.826048242438</v>
      </c>
      <c r="T6" s="11">
        <v>4383.6369516535042</v>
      </c>
      <c r="U6" s="11">
        <v>3900</v>
      </c>
      <c r="V6" s="11">
        <v>210130</v>
      </c>
      <c r="W6" s="11">
        <f t="shared" si="0"/>
        <v>214030</v>
      </c>
      <c r="X6" s="12">
        <f t="shared" si="1"/>
        <v>270017.46299989591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83454.683914942696</v>
      </c>
      <c r="T7" s="11">
        <v>3844.3769660028456</v>
      </c>
      <c r="U7" s="11">
        <v>5940</v>
      </c>
      <c r="V7" s="11">
        <v>211248</v>
      </c>
      <c r="W7" s="11">
        <f t="shared" si="0"/>
        <v>217188</v>
      </c>
      <c r="X7" s="12">
        <f t="shared" si="1"/>
        <v>304487.06088094553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83454.683914942696</v>
      </c>
      <c r="T8" s="11">
        <v>5652.0684567357575</v>
      </c>
      <c r="U8" s="11">
        <v>2700</v>
      </c>
      <c r="V8" s="11">
        <v>74640</v>
      </c>
      <c r="W8" s="11">
        <f t="shared" si="0"/>
        <v>77340</v>
      </c>
      <c r="X8" s="12">
        <f t="shared" si="1"/>
        <v>166446.75237167845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83454.683914942696</v>
      </c>
      <c r="T9" s="11">
        <v>3844.3769660028456</v>
      </c>
      <c r="U9" s="11">
        <v>5940</v>
      </c>
      <c r="V9" s="11">
        <v>76275</v>
      </c>
      <c r="W9" s="11">
        <f t="shared" si="0"/>
        <v>82215</v>
      </c>
      <c r="X9" s="12">
        <f t="shared" si="1"/>
        <v>169514.06088094553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51603.826048242438</v>
      </c>
      <c r="T10" s="11">
        <v>4383.6369516535042</v>
      </c>
      <c r="U10" s="11">
        <v>7800</v>
      </c>
      <c r="V10" s="11">
        <v>76300</v>
      </c>
      <c r="W10" s="11">
        <f t="shared" si="0"/>
        <v>84100</v>
      </c>
      <c r="X10" s="12">
        <f t="shared" si="1"/>
        <v>140087.46299989594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68386.565042534159</v>
      </c>
      <c r="T11" s="11">
        <v>3778.2685110852781</v>
      </c>
      <c r="U11" s="11">
        <v>2000</v>
      </c>
      <c r="V11" s="11">
        <v>161650</v>
      </c>
      <c r="W11" s="11">
        <f t="shared" si="0"/>
        <v>163650</v>
      </c>
      <c r="X11" s="12">
        <f t="shared" si="1"/>
        <v>235814.83355361945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68870.426616112716</v>
      </c>
      <c r="T12" s="11">
        <v>3663.5010909611156</v>
      </c>
      <c r="U12" s="11">
        <v>4400</v>
      </c>
      <c r="V12" s="11">
        <v>92100</v>
      </c>
      <c r="W12" s="11">
        <f t="shared" si="0"/>
        <v>96500</v>
      </c>
      <c r="X12" s="12">
        <f t="shared" si="1"/>
        <v>169033.92770707383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68870.426616112716</v>
      </c>
      <c r="T13" s="11">
        <v>7526.1810909611158</v>
      </c>
      <c r="U13" s="11">
        <v>8800</v>
      </c>
      <c r="V13" s="11">
        <v>213050</v>
      </c>
      <c r="W13" s="11">
        <f t="shared" si="0"/>
        <v>221850</v>
      </c>
      <c r="X13" s="12">
        <f t="shared" si="1"/>
        <v>298246.6077070738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68386.565042534159</v>
      </c>
      <c r="T14" s="11">
        <v>3778.2685110852781</v>
      </c>
      <c r="U14" s="11">
        <v>8000</v>
      </c>
      <c r="V14" s="11">
        <v>170800</v>
      </c>
      <c r="W14" s="11">
        <f t="shared" si="0"/>
        <v>178800</v>
      </c>
      <c r="X14" s="12">
        <f t="shared" si="1"/>
        <v>250964.83355361945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68870.426616112716</v>
      </c>
      <c r="T15" s="11">
        <v>3663.5010909611156</v>
      </c>
      <c r="U15" s="11">
        <v>8800</v>
      </c>
      <c r="V15" s="11">
        <v>78050</v>
      </c>
      <c r="W15" s="11">
        <f t="shared" si="0"/>
        <v>86850</v>
      </c>
      <c r="X15" s="12">
        <f t="shared" ref="X15" si="2">SUM(S15:V15)</f>
        <v>159383.92770707383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23.140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377226.75237167848</v>
      </c>
      <c r="D2">
        <f>CAPEX!$X4</f>
        <v>165269.06088094553</v>
      </c>
      <c r="E2">
        <f>CAPEX!$X5</f>
        <v>135017.46299989594</v>
      </c>
      <c r="F2">
        <f>CAPEX!$X6</f>
        <v>270017.46299989591</v>
      </c>
      <c r="G2">
        <f>CAPEX!$X7</f>
        <v>304487.06088094553</v>
      </c>
      <c r="H2">
        <f>CAPEX!$X8</f>
        <v>166446.75237167845</v>
      </c>
      <c r="I2">
        <f>CAPEX!$X9</f>
        <v>169514.06088094553</v>
      </c>
      <c r="J2">
        <f>CAPEX!$X10</f>
        <v>140087.46299989594</v>
      </c>
      <c r="K2">
        <f>CAPEX!$X11</f>
        <v>235814.83355361945</v>
      </c>
      <c r="L2">
        <f>CAPEX!$X12</f>
        <v>169033.92770707383</v>
      </c>
      <c r="M2">
        <f>CAPEX!$X13</f>
        <v>298246.6077070738</v>
      </c>
      <c r="N2">
        <f>CAPEX!$X14</f>
        <v>250964.83355361945</v>
      </c>
      <c r="O2">
        <f>CAPEX!$X15</f>
        <v>159383.92770707383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 s="11">
        <v>77340</v>
      </c>
      <c r="I3">
        <f>I2-D2+D3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134999.99999999997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138040.30850926708</v>
      </c>
      <c r="H8">
        <v>0</v>
      </c>
      <c r="I8">
        <f>IF(I2-H2&gt;0,I2-H2,0)</f>
        <v>3067.3085092670808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129929.99999999997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62431.774153454346</v>
      </c>
      <c r="N11">
        <f>N2-K2</f>
        <v>15150</v>
      </c>
      <c r="O11">
        <v>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129212.67999999996</v>
      </c>
      <c r="N12">
        <v>0</v>
      </c>
      <c r="O12">
        <v>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47281.774153454346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138862.67999999996</v>
      </c>
      <c r="N15">
        <v>0</v>
      </c>
      <c r="O15">
        <v>0</v>
      </c>
    </row>
    <row r="31" spans="3:16" x14ac:dyDescent="0.3">
      <c r="C31">
        <v>377226.75237167848</v>
      </c>
      <c r="D31">
        <v>165269.06088094553</v>
      </c>
      <c r="E31">
        <v>134887.46299989594</v>
      </c>
      <c r="F31">
        <v>270017.46299989591</v>
      </c>
      <c r="G31">
        <v>304487.06088094553</v>
      </c>
      <c r="H31">
        <v>166446.75237167845</v>
      </c>
      <c r="I31">
        <v>169514.06088094553</v>
      </c>
      <c r="J31">
        <v>163487.46299989594</v>
      </c>
      <c r="K31">
        <v>235814.83355361945</v>
      </c>
      <c r="L31">
        <v>169033.92770707383</v>
      </c>
      <c r="M31">
        <v>298246.6077070738</v>
      </c>
      <c r="N31">
        <v>250964.83355361945</v>
      </c>
      <c r="O31">
        <v>159383.92770707383</v>
      </c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2018-07-16T11:44:52Z</dcterms:modified>
</cp:coreProperties>
</file>