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B2" i="2" l="1"/>
  <c r="Q6" i="1" l="1"/>
  <c r="V3" i="1" l="1"/>
  <c r="W3" i="1" l="1"/>
  <c r="C2" i="11" s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N11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H3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F47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G41" i="3" s="1"/>
  <c r="D42" i="3"/>
  <c r="G42" i="3" s="1"/>
  <c r="D43" i="3"/>
  <c r="D44" i="3"/>
  <c r="G44" i="3" s="1"/>
  <c r="D45" i="3"/>
  <c r="G45" i="3" s="1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B43" i="3"/>
  <c r="E43" i="3" s="1"/>
  <c r="B44" i="3"/>
  <c r="E44" i="3" s="1"/>
  <c r="B45" i="3"/>
  <c r="E45" i="3" s="1"/>
  <c r="B46" i="3"/>
  <c r="E46" i="3"/>
  <c r="B47" i="3"/>
  <c r="E47" i="3" s="1"/>
  <c r="B48" i="3"/>
  <c r="B49" i="3"/>
  <c r="E49" i="3" s="1"/>
  <c r="D29" i="3"/>
  <c r="G29" i="3" s="1"/>
  <c r="C29" i="3"/>
  <c r="B29" i="3"/>
  <c r="E29" i="3" s="1"/>
  <c r="I12" i="3"/>
  <c r="I7" i="3"/>
  <c r="I8" i="3"/>
  <c r="M14" i="11" l="1"/>
  <c r="O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9" i="3"/>
  <c r="R11" i="3"/>
  <c r="R13" i="3"/>
  <c r="R17" i="3"/>
  <c r="R19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V7" i="1"/>
  <c r="W7" i="1"/>
  <c r="G2" i="11" s="1"/>
  <c r="E42" i="3"/>
  <c r="R15" i="3" s="1"/>
  <c r="F46" i="3"/>
  <c r="S19" i="3" s="1"/>
  <c r="F40" i="3"/>
  <c r="S13" i="3" s="1"/>
  <c r="F35" i="3"/>
  <c r="F30" i="3"/>
  <c r="S3" i="3" s="1"/>
  <c r="G39" i="3"/>
  <c r="T12" i="3" s="1"/>
  <c r="G33" i="3"/>
  <c r="T6" i="3" s="1"/>
  <c r="W12" i="1"/>
  <c r="L2" i="11" s="1"/>
  <c r="M12" i="11" s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G49" i="3"/>
  <c r="T22" i="3" s="1"/>
  <c r="G43" i="3"/>
  <c r="T16" i="3" s="1"/>
  <c r="G31" i="3"/>
  <c r="T4" i="3" s="1"/>
  <c r="F43" i="3"/>
  <c r="S16" i="3" s="1"/>
  <c r="V8" i="1"/>
  <c r="W15" i="1"/>
  <c r="O2" i="11" s="1"/>
  <c r="W6" i="1"/>
  <c r="F2" i="11" s="1"/>
  <c r="V12" i="1"/>
  <c r="V11" i="1"/>
  <c r="W10" i="1"/>
  <c r="J2" i="11" s="1"/>
  <c r="V5" i="1"/>
  <c r="W5" i="1"/>
  <c r="E2" i="11" s="1"/>
  <c r="E3" i="11" s="1"/>
  <c r="V4" i="1"/>
  <c r="F10" i="11" l="1"/>
  <c r="J5" i="11"/>
  <c r="G4" i="11"/>
  <c r="G9" i="11"/>
  <c r="O11" i="11"/>
  <c r="O12" i="11"/>
  <c r="M15" i="11"/>
  <c r="F5" i="11"/>
  <c r="D3" i="11"/>
  <c r="I3" i="11" s="1"/>
  <c r="G3" i="11"/>
  <c r="I4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<sst xmlns="http://schemas.openxmlformats.org/spreadsheetml/2006/main" count="154" uniqueCount="81">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</sst>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7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</cellStyleXfs>
  <cellXfs count="15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0" fillId="0" borderId="0" xfId="0"/>
    <xf numFmtId="0" fontId="8" fillId="0" borderId="5" xfId="0" applyFont="1" applyBorder="1"/>
    <xf numFmtId="0" fontId="8" fillId="5" borderId="6" xfId="0" applyFont="1" applyFill="1" applyBorder="1"/>
    <xf numFmtId="0" fontId="8" fillId="0" borderId="7" xfId="0" applyFont="1" applyBorder="1"/>
  </cellXfs>
  <cellStyles count="7">
    <cellStyle name="Calculation" xfId="6" builtinId="22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150884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150438.20000000001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8752"/>
        <c:axId val="104600640"/>
      </c:barChart>
      <c:catAx>
        <c:axId val="631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600640"/>
        <c:crosses val="autoZero"/>
        <c:auto val="1"/>
        <c:lblAlgn val="ctr"/>
        <c:lblOffset val="100"/>
        <c:noMultiLvlLbl val="0"/>
      </c:catAx>
      <c:valAx>
        <c:axId val="10460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220258.5472510673</c:v>
                </c:pt>
                <c:pt idx="1">
                  <c:v>181054.59289743542</c:v>
                </c:pt>
                <c:pt idx="2">
                  <c:v>11620</c:v>
                </c:pt>
                <c:pt idx="3">
                  <c:v>370153.6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30496"/>
        <c:axId val="63382080"/>
      </c:barChart>
      <c:catAx>
        <c:axId val="6353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82080"/>
        <c:crosses val="autoZero"/>
        <c:auto val="1"/>
        <c:lblAlgn val="ctr"/>
        <c:lblOffset val="100"/>
        <c:noMultiLvlLbl val="0"/>
      </c:catAx>
      <c:valAx>
        <c:axId val="6338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34336"/>
        <c:axId val="63383808"/>
      </c:barChart>
      <c:catAx>
        <c:axId val="627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3383808"/>
        <c:crosses val="autoZero"/>
        <c:auto val="1"/>
        <c:lblAlgn val="ctr"/>
        <c:lblOffset val="100"/>
        <c:noMultiLvlLbl val="0"/>
      </c:catAx>
      <c:valAx>
        <c:axId val="6338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3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I1" workbookViewId="0">
      <selection activeCell="N23" sqref="N23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>
        <v>100000</v>
      </c>
    </row>
    <row r="3" spans="1:23" ht="14.45" x14ac:dyDescent="0.3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1">
        <v>220258.5472510673</v>
      </c>
      <c r="S3" s="11">
        <v>181054.59289743542</v>
      </c>
      <c r="T3" s="11">
        <v>11620</v>
      </c>
      <c r="U3" s="11">
        <v>370153.6</v>
      </c>
      <c r="V3" s="9">
        <f>SUM(T3,U3)</f>
        <v>381773.6</v>
      </c>
      <c r="W3" s="10">
        <f>R3+S3+T3+U3</f>
        <v>783086.74014850263</v>
      </c>
    </row>
    <row r="4" spans="1:23" ht="14.45" x14ac:dyDescent="0.3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1">
        <v>220258.5472510673</v>
      </c>
      <c r="S4" s="11">
        <v>123148.20881095782</v>
      </c>
      <c r="T4" s="11">
        <v>16300</v>
      </c>
      <c r="U4" s="11">
        <v>129194.4</v>
      </c>
      <c r="V4" s="9">
        <f t="shared" ref="V4:V15" si="0">SUM(T4,U4)</f>
        <v>145494.39999999999</v>
      </c>
      <c r="W4" s="10">
        <f t="shared" ref="W4:W15" si="1">R4+S4+T4+U4</f>
        <v>488901.15606202511</v>
      </c>
    </row>
    <row r="5" spans="1:23" ht="14.45" x14ac:dyDescent="0.3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1">
        <v>136195.87571102803</v>
      </c>
      <c r="S5" s="11">
        <v>140422.50368463391</v>
      </c>
      <c r="T5" s="11">
        <v>22950</v>
      </c>
      <c r="U5" s="11">
        <v>133630</v>
      </c>
      <c r="V5" s="9">
        <f t="shared" si="0"/>
        <v>156580</v>
      </c>
      <c r="W5" s="10">
        <f t="shared" si="1"/>
        <v>433198.37939566193</v>
      </c>
    </row>
    <row r="6" spans="1:23" ht="14.45" x14ac:dyDescent="0.3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1">
        <v>136195.87571102803</v>
      </c>
      <c r="S6" s="11">
        <v>140422.50368463391</v>
      </c>
      <c r="T6" s="11">
        <v>22950</v>
      </c>
      <c r="U6" s="11">
        <v>150884</v>
      </c>
      <c r="V6" s="9">
        <f t="shared" si="0"/>
        <v>173834</v>
      </c>
      <c r="W6" s="10">
        <f t="shared" si="1"/>
        <v>450452.37939566193</v>
      </c>
    </row>
    <row r="7" spans="1:23" ht="14.45" x14ac:dyDescent="0.3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1">
        <v>220258.5472510673</v>
      </c>
      <c r="S7" s="11">
        <v>123148.20881095782</v>
      </c>
      <c r="T7" s="11">
        <v>93800</v>
      </c>
      <c r="U7" s="11">
        <v>215594</v>
      </c>
      <c r="V7" s="9">
        <f t="shared" si="0"/>
        <v>309394</v>
      </c>
      <c r="W7" s="10">
        <f t="shared" si="1"/>
        <v>652800.75606202509</v>
      </c>
    </row>
    <row r="8" spans="1:23" ht="14.45" x14ac:dyDescent="0.3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1">
        <v>220258.5472510673</v>
      </c>
      <c r="S8" s="11">
        <v>181054.59289743542</v>
      </c>
      <c r="T8" s="11">
        <v>15652</v>
      </c>
      <c r="U8" s="11">
        <v>465444</v>
      </c>
      <c r="V8" s="9">
        <f t="shared" si="0"/>
        <v>481096</v>
      </c>
      <c r="W8" s="10">
        <f t="shared" si="1"/>
        <v>882409.14014850277</v>
      </c>
    </row>
    <row r="9" spans="1:23" ht="14.45" x14ac:dyDescent="0.3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1">
        <v>220258.5472510673</v>
      </c>
      <c r="S9" s="11">
        <v>123148.20881095782</v>
      </c>
      <c r="T9" s="11">
        <v>32500</v>
      </c>
      <c r="U9" s="11">
        <v>126045.59999999999</v>
      </c>
      <c r="V9" s="9">
        <f t="shared" si="0"/>
        <v>158545.59999999998</v>
      </c>
      <c r="W9" s="10">
        <f t="shared" si="1"/>
        <v>501952.35606202506</v>
      </c>
    </row>
    <row r="10" spans="1:23" ht="14.45" x14ac:dyDescent="0.3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1">
        <v>136195.87571102803</v>
      </c>
      <c r="S10" s="11">
        <v>140422.50368463391</v>
      </c>
      <c r="T10" s="11">
        <v>39200</v>
      </c>
      <c r="U10" s="11">
        <v>133630</v>
      </c>
      <c r="V10" s="9">
        <f t="shared" si="0"/>
        <v>172830</v>
      </c>
      <c r="W10" s="10">
        <f t="shared" si="1"/>
        <v>449448.37939566193</v>
      </c>
    </row>
    <row r="11" spans="1:23" ht="14.45" x14ac:dyDescent="0.3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1">
        <v>180489.8749974439</v>
      </c>
      <c r="S11" s="11">
        <v>121030.53463843174</v>
      </c>
      <c r="T11" s="11">
        <v>11720</v>
      </c>
      <c r="U11" s="11">
        <v>228761.2</v>
      </c>
      <c r="V11" s="9">
        <f t="shared" si="0"/>
        <v>240481.2</v>
      </c>
      <c r="W11" s="10">
        <f t="shared" si="1"/>
        <v>542001.60963587556</v>
      </c>
    </row>
    <row r="12" spans="1:23" ht="14.45" x14ac:dyDescent="0.3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1">
        <v>181766.91113571086</v>
      </c>
      <c r="S12" s="11">
        <v>117354.15161378775</v>
      </c>
      <c r="T12" s="11">
        <v>24000</v>
      </c>
      <c r="U12" s="11">
        <v>135438.20000000001</v>
      </c>
      <c r="V12" s="9">
        <f t="shared" si="0"/>
        <v>159438.20000000001</v>
      </c>
      <c r="W12" s="10">
        <f t="shared" si="1"/>
        <v>458559.26274949865</v>
      </c>
    </row>
    <row r="13" spans="1:23" ht="14.45" x14ac:dyDescent="0.3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1">
        <v>181766.91113571086</v>
      </c>
      <c r="S13" s="11">
        <v>241088.66761378772</v>
      </c>
      <c r="T13" s="11">
        <v>48000</v>
      </c>
      <c r="U13" s="11">
        <v>150438.20000000001</v>
      </c>
      <c r="V13" s="9">
        <f t="shared" si="0"/>
        <v>198438.2</v>
      </c>
      <c r="W13" s="10">
        <f t="shared" si="1"/>
        <v>621293.77874949854</v>
      </c>
    </row>
    <row r="14" spans="1:23" ht="14.45" x14ac:dyDescent="0.3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1">
        <v>180489.8749974439</v>
      </c>
      <c r="S14" s="11">
        <v>121030.53463843174</v>
      </c>
      <c r="T14" s="11">
        <v>46280</v>
      </c>
      <c r="U14" s="11">
        <v>245231.2</v>
      </c>
      <c r="V14" s="9">
        <f t="shared" si="0"/>
        <v>291511.2</v>
      </c>
      <c r="W14" s="10">
        <f t="shared" si="1"/>
        <v>593031.60963587556</v>
      </c>
    </row>
    <row r="15" spans="1:23" ht="14.45" x14ac:dyDescent="0.3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1">
        <v>181766.91113571086</v>
      </c>
      <c r="S15" s="11">
        <v>117354.15161378775</v>
      </c>
      <c r="T15" s="11">
        <v>48000</v>
      </c>
      <c r="U15" s="11">
        <v>135438.20000000001</v>
      </c>
      <c r="V15" s="9">
        <f t="shared" si="0"/>
        <v>183438.2</v>
      </c>
      <c r="W15" s="10">
        <f t="shared" si="1"/>
        <v>482559.26274949865</v>
      </c>
    </row>
    <row r="27" spans="16:16" ht="14.45" x14ac:dyDescent="0.3">
      <c r="P27">
        <f>0.02/1000</f>
        <v>2.0000000000000002E-5</v>
      </c>
    </row>
    <row r="42" spans="17:24" ht="14.45" x14ac:dyDescent="0.3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ht="14.45" x14ac:dyDescent="0.3">
      <c r="R43" t="s">
        <v>56</v>
      </c>
    </row>
    <row r="44" spans="17:24" ht="14.45" x14ac:dyDescent="0.3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ht="14.45" x14ac:dyDescent="0.3">
      <c r="R45" t="s">
        <v>59</v>
      </c>
      <c r="S45" t="s">
        <v>60</v>
      </c>
      <c r="V45" t="s">
        <v>61</v>
      </c>
    </row>
    <row r="46" spans="17:24" ht="14.45" x14ac:dyDescent="0.3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f>AVERAGE(B3:B15)</f>
        <v>36062.342937580564</v>
      </c>
      <c r="C2">
        <v>3.6</v>
      </c>
    </row>
    <row r="3" spans="1:3" ht="15.6" thickTop="1" thickBot="1" x14ac:dyDescent="0.35">
      <c r="A3" s="7" t="s">
        <v>65</v>
      </c>
      <c r="B3" s="12">
        <v>19283.042118970367</v>
      </c>
      <c r="C3">
        <v>7.2</v>
      </c>
    </row>
    <row r="4" spans="1:3" ht="15.6" thickTop="1" thickBot="1" x14ac:dyDescent="0.35">
      <c r="A4" s="7" t="s">
        <v>66</v>
      </c>
      <c r="B4" s="12">
        <v>43709.823692218881</v>
      </c>
      <c r="C4">
        <v>9.6</v>
      </c>
    </row>
    <row r="5" spans="1:3" ht="15.6" thickTop="1" thickBot="1" x14ac:dyDescent="0.35">
      <c r="A5" s="7" t="s">
        <v>67</v>
      </c>
      <c r="B5" s="12">
        <v>44248.4220525376</v>
      </c>
      <c r="C5">
        <v>9.6</v>
      </c>
    </row>
    <row r="6" spans="1:3" ht="15.6" thickTop="1" thickBot="1" x14ac:dyDescent="0.35">
      <c r="A6" s="7" t="s">
        <v>68</v>
      </c>
      <c r="B6" s="12">
        <v>10540.776519765759</v>
      </c>
      <c r="C6">
        <v>12</v>
      </c>
    </row>
    <row r="7" spans="1:3" ht="15.6" thickTop="1" thickBot="1" x14ac:dyDescent="0.35">
      <c r="A7" s="7" t="s">
        <v>69</v>
      </c>
      <c r="B7" s="12">
        <v>11938.918689039821</v>
      </c>
      <c r="C7">
        <v>12</v>
      </c>
    </row>
    <row r="8" spans="1:3" thickTop="1" x14ac:dyDescent="0.3">
      <c r="A8" s="7" t="s">
        <v>70</v>
      </c>
      <c r="B8" s="12">
        <v>50983.71612182937</v>
      </c>
      <c r="C8">
        <v>12</v>
      </c>
    </row>
    <row r="9" spans="1:3" ht="14.45" x14ac:dyDescent="0.3">
      <c r="A9" s="7" t="s">
        <v>71</v>
      </c>
      <c r="B9" s="13">
        <v>47726.863400003029</v>
      </c>
      <c r="C9">
        <v>12</v>
      </c>
    </row>
    <row r="10" spans="1:3" ht="14.45" x14ac:dyDescent="0.3">
      <c r="A10" s="7" t="s">
        <v>72</v>
      </c>
      <c r="B10" s="13">
        <v>48220.289169209609</v>
      </c>
      <c r="C10">
        <v>12</v>
      </c>
    </row>
    <row r="11" spans="1:3" thickBot="1" x14ac:dyDescent="0.35">
      <c r="A11" s="7" t="s">
        <v>73</v>
      </c>
      <c r="B11" s="13">
        <v>37682.867713520049</v>
      </c>
      <c r="C11">
        <v>7.2</v>
      </c>
    </row>
    <row r="12" spans="1:3" ht="15.6" thickTop="1" thickBot="1" x14ac:dyDescent="0.35">
      <c r="A12" s="7" t="s">
        <v>74</v>
      </c>
      <c r="B12" s="12">
        <v>44827.8721002112</v>
      </c>
      <c r="C12">
        <v>9.6</v>
      </c>
    </row>
    <row r="13" spans="1:3" ht="15.6" thickTop="1" thickBot="1" x14ac:dyDescent="0.35">
      <c r="A13" s="7" t="s">
        <v>75</v>
      </c>
      <c r="B13" s="12">
        <v>12139.814930199653</v>
      </c>
      <c r="C13">
        <v>12</v>
      </c>
    </row>
    <row r="14" spans="1:3" ht="15.6" thickTop="1" thickBot="1" x14ac:dyDescent="0.35">
      <c r="A14" s="7" t="s">
        <v>76</v>
      </c>
      <c r="B14" s="12">
        <v>47419.574760442287</v>
      </c>
      <c r="C14">
        <v>12</v>
      </c>
    </row>
    <row r="15" spans="1:3" thickTop="1" x14ac:dyDescent="0.3">
      <c r="A15" s="7" t="s">
        <v>77</v>
      </c>
      <c r="B15" s="14">
        <v>50088.476920599649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19283.042118970367</v>
      </c>
      <c r="V2">
        <f>O2-U2</f>
        <v>-18591.842118970366</v>
      </c>
      <c r="W2">
        <f>P2-U2</f>
        <v>-18591.842118970366</v>
      </c>
      <c r="X2">
        <f t="shared" ref="X2:X22" si="1">Q2-U2</f>
        <v>-18591.842118970366</v>
      </c>
      <c r="Y2">
        <f>R2-$U2</f>
        <v>-18663.842118970366</v>
      </c>
      <c r="Z2">
        <f>S2-$U2</f>
        <v>-18663.842118970366</v>
      </c>
      <c r="AA2">
        <f>T2-$U2</f>
        <v>-18663.842118970366</v>
      </c>
      <c r="AB2">
        <f>1/POWER(1+$L$25,N2-2018)</f>
        <v>1</v>
      </c>
      <c r="AC2">
        <f>V2*AB2</f>
        <v>-18591.842118970366</v>
      </c>
      <c r="AD2">
        <f>W2*AB2</f>
        <v>-18591.842118970366</v>
      </c>
      <c r="AE2">
        <f>X2*AB2</f>
        <v>-18591.842118970366</v>
      </c>
      <c r="AF2">
        <f>Y2*$AB2</f>
        <v>-18663.842118970366</v>
      </c>
      <c r="AG2">
        <f>Z2*$AB2</f>
        <v>-18663.842118970366</v>
      </c>
      <c r="AH2">
        <f>AA2*$AB2</f>
        <v>-18663.842118970366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19283.042118970367</v>
      </c>
      <c r="V3">
        <f t="shared" ref="V3:V22" si="8">O3-U3</f>
        <v>-18361.442118970368</v>
      </c>
      <c r="W3">
        <f t="shared" ref="W3:W22" si="9">P3-U3</f>
        <v>-18332.642118970365</v>
      </c>
      <c r="X3">
        <f t="shared" si="1"/>
        <v>-17994.242118970367</v>
      </c>
      <c r="Y3">
        <f t="shared" ref="Y3:Y22" si="10">R3-$U3</f>
        <v>-18455.042118970367</v>
      </c>
      <c r="Z3">
        <f t="shared" ref="Z3:Z22" si="11">S3-$U3</f>
        <v>-18433.442118970368</v>
      </c>
      <c r="AA3">
        <f t="shared" ref="AA3:AA22" si="12">T3-$U3</f>
        <v>-18123.842118970366</v>
      </c>
      <c r="AB3">
        <f t="shared" ref="AB3:AB22" si="13">1/POWER(1+$L$25,N3-2018)</f>
        <v>0.90909090909090906</v>
      </c>
      <c r="AC3">
        <f t="shared" ref="AC3:AC22" si="14">V3*AB3</f>
        <v>-16692.220108154881</v>
      </c>
      <c r="AD3">
        <f t="shared" ref="AD3:AD22" si="15">W3*AB3</f>
        <v>-16666.038289973058</v>
      </c>
      <c r="AE3">
        <f t="shared" ref="AE3:AE22" si="16">X3*AB3</f>
        <v>-16358.401926336697</v>
      </c>
      <c r="AF3">
        <f t="shared" ref="AF3:AF22" si="17">Y3*$AB3</f>
        <v>-16777.311017245785</v>
      </c>
      <c r="AG3">
        <f t="shared" ref="AG3:AG22" si="18">Z3*$AB3</f>
        <v>-16757.674653609425</v>
      </c>
      <c r="AH3">
        <f t="shared" ref="AH3:AH22" si="19">AA3*$AB3</f>
        <v>-16476.220108154877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19283.042118970367</v>
      </c>
      <c r="V4">
        <f t="shared" si="8"/>
        <v>-18044.642118970365</v>
      </c>
      <c r="W4">
        <f t="shared" si="9"/>
        <v>-17965.442118970368</v>
      </c>
      <c r="X4">
        <f t="shared" si="1"/>
        <v>-16820.642118970365</v>
      </c>
      <c r="Y4">
        <f t="shared" si="10"/>
        <v>-18174.242118970367</v>
      </c>
      <c r="Z4">
        <f t="shared" si="11"/>
        <v>-18102.242118970367</v>
      </c>
      <c r="AA4">
        <f t="shared" si="12"/>
        <v>-17072.642118970365</v>
      </c>
      <c r="AB4">
        <f t="shared" si="13"/>
        <v>0.82644628099173545</v>
      </c>
      <c r="AC4">
        <f t="shared" si="14"/>
        <v>-14912.927371049887</v>
      </c>
      <c r="AD4">
        <f t="shared" si="15"/>
        <v>-14847.472825595343</v>
      </c>
      <c r="AE4">
        <f t="shared" si="16"/>
        <v>-13901.357123116002</v>
      </c>
      <c r="AF4">
        <f t="shared" si="17"/>
        <v>-15020.034809066417</v>
      </c>
      <c r="AG4">
        <f t="shared" si="18"/>
        <v>-14960.530676835013</v>
      </c>
      <c r="AH4">
        <f t="shared" si="19"/>
        <v>-14109.621585925921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19283.042118970367</v>
      </c>
      <c r="V5">
        <f t="shared" si="8"/>
        <v>-17605.442118970368</v>
      </c>
      <c r="W5">
        <f t="shared" si="9"/>
        <v>-17432.642118970365</v>
      </c>
      <c r="X5">
        <f t="shared" si="1"/>
        <v>-14523.842118970366</v>
      </c>
      <c r="Y5">
        <f t="shared" si="10"/>
        <v>-17778.242118970367</v>
      </c>
      <c r="Z5">
        <f t="shared" si="11"/>
        <v>-17619.842118970366</v>
      </c>
      <c r="AA5">
        <f t="shared" si="12"/>
        <v>-15006.242118970367</v>
      </c>
      <c r="AB5">
        <f t="shared" si="13"/>
        <v>0.75131480090157754</v>
      </c>
      <c r="AC5">
        <f t="shared" si="14"/>
        <v>-13227.22924039847</v>
      </c>
      <c r="AD5">
        <f t="shared" si="15"/>
        <v>-13097.402042802674</v>
      </c>
      <c r="AE5">
        <f t="shared" si="16"/>
        <v>-10911.977549940166</v>
      </c>
      <c r="AF5">
        <f t="shared" si="17"/>
        <v>-13357.056437994261</v>
      </c>
      <c r="AG5">
        <f t="shared" si="18"/>
        <v>-13238.04817353145</v>
      </c>
      <c r="AH5">
        <f t="shared" si="19"/>
        <v>-11274.411809895089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19283.042118970367</v>
      </c>
      <c r="V6">
        <f t="shared" si="8"/>
        <v>-16993.442118970368</v>
      </c>
      <c r="W6">
        <f t="shared" si="9"/>
        <v>-16669.442118970368</v>
      </c>
      <c r="X6">
        <f t="shared" si="1"/>
        <v>-10038.242118970365</v>
      </c>
      <c r="Y6">
        <f t="shared" si="10"/>
        <v>-17223.842118970366</v>
      </c>
      <c r="Z6">
        <f t="shared" si="11"/>
        <v>-16935.842118970366</v>
      </c>
      <c r="AA6">
        <f t="shared" si="12"/>
        <v>-10967.042118970367</v>
      </c>
      <c r="AB6">
        <f t="shared" si="13"/>
        <v>0.68301345536507052</v>
      </c>
      <c r="AC6">
        <f t="shared" si="14"/>
        <v>-11606.749620224276</v>
      </c>
      <c r="AD6">
        <f t="shared" si="15"/>
        <v>-11385.453260685994</v>
      </c>
      <c r="AE6">
        <f t="shared" si="16"/>
        <v>-6856.2544354691363</v>
      </c>
      <c r="AF6">
        <f t="shared" si="17"/>
        <v>-11764.115920340388</v>
      </c>
      <c r="AG6">
        <f t="shared" si="18"/>
        <v>-11567.408045195247</v>
      </c>
      <c r="AH6">
        <f t="shared" si="19"/>
        <v>-7490.6373328122145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19283.042118970367</v>
      </c>
      <c r="V7">
        <f t="shared" si="8"/>
        <v>-16151.042118970367</v>
      </c>
      <c r="W7">
        <f t="shared" si="9"/>
        <v>-15582.242118970367</v>
      </c>
      <c r="X7">
        <f t="shared" si="1"/>
        <v>-1477.4421189703644</v>
      </c>
      <c r="Y7">
        <f t="shared" si="10"/>
        <v>-16467.842118970366</v>
      </c>
      <c r="Z7">
        <f t="shared" si="11"/>
        <v>-15956.642118970367</v>
      </c>
      <c r="AA7">
        <f t="shared" si="12"/>
        <v>-3263.0421189703666</v>
      </c>
      <c r="AB7">
        <f t="shared" si="13"/>
        <v>0.62092132305915493</v>
      </c>
      <c r="AC7">
        <f t="shared" si="14"/>
        <v>-10028.526441295217</v>
      </c>
      <c r="AD7">
        <f t="shared" si="15"/>
        <v>-9675.3463927391695</v>
      </c>
      <c r="AE7">
        <f t="shared" si="16"/>
        <v>-917.37531525439999</v>
      </c>
      <c r="AF7">
        <f t="shared" si="17"/>
        <v>-10225.234316440357</v>
      </c>
      <c r="AG7">
        <f t="shared" si="18"/>
        <v>-9907.8193360925179</v>
      </c>
      <c r="AH7">
        <f t="shared" si="19"/>
        <v>-2026.0924297088284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19283.042118970367</v>
      </c>
      <c r="V8">
        <f t="shared" si="8"/>
        <v>-15006.242118970367</v>
      </c>
      <c r="W8">
        <f t="shared" si="9"/>
        <v>-14048.642118970365</v>
      </c>
      <c r="X8">
        <f t="shared" si="1"/>
        <v>14268.957881029633</v>
      </c>
      <c r="Y8">
        <f t="shared" si="10"/>
        <v>-15438.242118970367</v>
      </c>
      <c r="Z8">
        <f t="shared" si="11"/>
        <v>-14574.242118970367</v>
      </c>
      <c r="AA8">
        <f t="shared" si="12"/>
        <v>10913.757881029633</v>
      </c>
      <c r="AB8">
        <f t="shared" si="13"/>
        <v>0.56447393005377722</v>
      </c>
      <c r="AC8">
        <f t="shared" si="14"/>
        <v>-8470.632464233724</v>
      </c>
      <c r="AD8">
        <f t="shared" si="15"/>
        <v>-7930.0922288142265</v>
      </c>
      <c r="AE8">
        <f t="shared" si="16"/>
        <v>8054.4547328766148</v>
      </c>
      <c r="AF8">
        <f t="shared" si="17"/>
        <v>-8714.4852020169565</v>
      </c>
      <c r="AG8">
        <f t="shared" si="18"/>
        <v>-8226.7797264504934</v>
      </c>
      <c r="AH8">
        <f t="shared" si="19"/>
        <v>6160.5318027601807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19283.042118970367</v>
      </c>
      <c r="V9">
        <f t="shared" si="8"/>
        <v>-13429.442118970366</v>
      </c>
      <c r="W9">
        <f t="shared" si="9"/>
        <v>-11888.642118970365</v>
      </c>
      <c r="X9">
        <f t="shared" si="1"/>
        <v>41002.557881029628</v>
      </c>
      <c r="Y9">
        <f t="shared" si="10"/>
        <v>-14019.842118970366</v>
      </c>
      <c r="Z9">
        <f t="shared" si="11"/>
        <v>-12630.242118970367</v>
      </c>
      <c r="AA9">
        <f t="shared" si="12"/>
        <v>34968.957881029637</v>
      </c>
      <c r="AB9">
        <f t="shared" si="13"/>
        <v>0.51315811823070645</v>
      </c>
      <c r="AC9">
        <f t="shared" si="14"/>
        <v>-6891.4272466590237</v>
      </c>
      <c r="AD9">
        <f t="shared" si="15"/>
        <v>-6100.7532180891512</v>
      </c>
      <c r="AE9">
        <f t="shared" si="16"/>
        <v>21040.795444874788</v>
      </c>
      <c r="AF9">
        <f t="shared" si="17"/>
        <v>-7194.3957996624331</v>
      </c>
      <c r="AG9">
        <f t="shared" si="18"/>
        <v>-6481.3112785690437</v>
      </c>
      <c r="AH9">
        <f t="shared" si="19"/>
        <v>17944.604622718001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19283.042118970367</v>
      </c>
      <c r="V10">
        <f t="shared" si="8"/>
        <v>-11298.242118970367</v>
      </c>
      <c r="W10">
        <f t="shared" si="9"/>
        <v>-8871.8421189703658</v>
      </c>
      <c r="X10">
        <f t="shared" si="1"/>
        <v>79788.957881029637</v>
      </c>
      <c r="Y10">
        <f t="shared" si="10"/>
        <v>-12097.442118970366</v>
      </c>
      <c r="Z10">
        <f t="shared" si="11"/>
        <v>-9915.8421189703658</v>
      </c>
      <c r="AA10">
        <f t="shared" si="12"/>
        <v>69881.75788102964</v>
      </c>
      <c r="AB10">
        <f t="shared" si="13"/>
        <v>0.46650738020973315</v>
      </c>
      <c r="AC10">
        <f t="shared" si="14"/>
        <v>-5270.7133318961305</v>
      </c>
      <c r="AD10">
        <f t="shared" si="15"/>
        <v>-4138.7798245552331</v>
      </c>
      <c r="AE10">
        <f t="shared" si="16"/>
        <v>37222.137710743875</v>
      </c>
      <c r="AF10">
        <f t="shared" si="17"/>
        <v>-5643.5460301597486</v>
      </c>
      <c r="AG10">
        <f t="shared" si="18"/>
        <v>-4625.8135294941949</v>
      </c>
      <c r="AH10">
        <f t="shared" si="19"/>
        <v>32600.355793530009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19283.042118970367</v>
      </c>
      <c r="V11">
        <f t="shared" si="8"/>
        <v>-8418.2421189703655</v>
      </c>
      <c r="W11">
        <f t="shared" si="9"/>
        <v>-4681.4421189703662</v>
      </c>
      <c r="X11">
        <f t="shared" si="1"/>
        <v>121239.35788102963</v>
      </c>
      <c r="Y11">
        <f t="shared" si="10"/>
        <v>-9505.4421189703662</v>
      </c>
      <c r="Z11">
        <f t="shared" si="11"/>
        <v>-6143.0421189703666</v>
      </c>
      <c r="AA11">
        <f t="shared" si="12"/>
        <v>107184.95788102964</v>
      </c>
      <c r="AB11">
        <f t="shared" si="13"/>
        <v>0.42409761837248466</v>
      </c>
      <c r="AC11">
        <f t="shared" si="14"/>
        <v>-3570.1564335382709</v>
      </c>
      <c r="AD11">
        <f t="shared" si="15"/>
        <v>-1985.3884532039704</v>
      </c>
      <c r="AE11">
        <f t="shared" si="16"/>
        <v>51417.322930353992</v>
      </c>
      <c r="AF11">
        <f t="shared" si="17"/>
        <v>-4031.2353642328362</v>
      </c>
      <c r="AG11">
        <f t="shared" si="18"/>
        <v>-2605.249532217194</v>
      </c>
      <c r="AH11">
        <f t="shared" si="19"/>
        <v>45456.885362699752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19283.042118970367</v>
      </c>
      <c r="V12">
        <f t="shared" si="8"/>
        <v>-4566.2421189703655</v>
      </c>
      <c r="W12">
        <f t="shared" si="9"/>
        <v>1035.3578810296349</v>
      </c>
      <c r="X12">
        <f t="shared" si="1"/>
        <v>146122.55788102964</v>
      </c>
      <c r="Y12">
        <f t="shared" si="10"/>
        <v>-6042.2421189703655</v>
      </c>
      <c r="Z12">
        <f t="shared" si="11"/>
        <v>-1002.2421189703673</v>
      </c>
      <c r="AA12">
        <f t="shared" si="12"/>
        <v>129576.95788102964</v>
      </c>
      <c r="AB12">
        <f t="shared" si="13"/>
        <v>0.38554328942953148</v>
      </c>
      <c r="AC12">
        <f t="shared" si="14"/>
        <v>-1760.4840068795088</v>
      </c>
      <c r="AD12">
        <f t="shared" si="15"/>
        <v>399.17528318895495</v>
      </c>
      <c r="AE12">
        <f t="shared" si="16"/>
        <v>56336.571625309276</v>
      </c>
      <c r="AF12">
        <f t="shared" si="17"/>
        <v>-2329.545902077497</v>
      </c>
      <c r="AG12">
        <f t="shared" si="18"/>
        <v>-386.40772335265922</v>
      </c>
      <c r="AH12">
        <f t="shared" si="19"/>
        <v>49957.526575724019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19283.042118970367</v>
      </c>
      <c r="V13">
        <f t="shared" si="8"/>
        <v>524.15788102963415</v>
      </c>
      <c r="W13">
        <f t="shared" si="9"/>
        <v>8703.3578810296349</v>
      </c>
      <c r="X13">
        <f t="shared" si="1"/>
        <v>151450.55788102964</v>
      </c>
      <c r="Y13">
        <f t="shared" si="10"/>
        <v>-1463.0421189703666</v>
      </c>
      <c r="Z13">
        <f t="shared" si="11"/>
        <v>5902.5578810296356</v>
      </c>
      <c r="AA13">
        <f t="shared" si="12"/>
        <v>134372.15788102965</v>
      </c>
      <c r="AB13">
        <f t="shared" si="13"/>
        <v>0.3504938994813922</v>
      </c>
      <c r="AC13">
        <f t="shared" si="14"/>
        <v>183.71413966598013</v>
      </c>
      <c r="AD13">
        <f t="shared" si="15"/>
        <v>3050.4738423041836</v>
      </c>
      <c r="AE13">
        <f t="shared" si="16"/>
        <v>53082.496610354377</v>
      </c>
      <c r="AF13">
        <f t="shared" si="17"/>
        <v>-512.78733738344272</v>
      </c>
      <c r="AG13">
        <f t="shared" si="18"/>
        <v>2068.8105286367004</v>
      </c>
      <c r="AH13">
        <f t="shared" si="19"/>
        <v>47096.621597451369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19283.042118970367</v>
      </c>
      <c r="V14">
        <f t="shared" si="8"/>
        <v>7155.3578810296349</v>
      </c>
      <c r="W14">
        <f t="shared" si="9"/>
        <v>18740.157881029638</v>
      </c>
      <c r="X14">
        <f t="shared" si="1"/>
        <v>151695.35788102963</v>
      </c>
      <c r="Y14">
        <f t="shared" si="10"/>
        <v>4505.7578810296327</v>
      </c>
      <c r="Z14">
        <f t="shared" si="11"/>
        <v>14931.357881029635</v>
      </c>
      <c r="AA14">
        <f t="shared" si="12"/>
        <v>134595.35788102963</v>
      </c>
      <c r="AB14">
        <f t="shared" si="13"/>
        <v>0.31863081771035656</v>
      </c>
      <c r="AC14">
        <f t="shared" si="14"/>
        <v>2279.9175326427167</v>
      </c>
      <c r="AD14">
        <f t="shared" si="15"/>
        <v>5971.191829653656</v>
      </c>
      <c r="AE14">
        <f t="shared" si="16"/>
        <v>48334.815924497656</v>
      </c>
      <c r="AF14">
        <f t="shared" si="17"/>
        <v>1435.6733180373553</v>
      </c>
      <c r="AG14">
        <f t="shared" si="18"/>
        <v>4757.5907711584496</v>
      </c>
      <c r="AH14">
        <f t="shared" si="19"/>
        <v>42886.228941650559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19283.042118970367</v>
      </c>
      <c r="V15">
        <f t="shared" si="8"/>
        <v>15629.757881029636</v>
      </c>
      <c r="W15">
        <f t="shared" si="9"/>
        <v>31419.357881029635</v>
      </c>
      <c r="X15">
        <f t="shared" si="1"/>
        <v>151738.55788102964</v>
      </c>
      <c r="Y15">
        <f t="shared" si="10"/>
        <v>12137.757881029633</v>
      </c>
      <c r="Z15">
        <f t="shared" si="11"/>
        <v>26343.357881029635</v>
      </c>
      <c r="AA15">
        <f t="shared" si="12"/>
        <v>134631.35788102963</v>
      </c>
      <c r="AB15">
        <f t="shared" si="13"/>
        <v>0.28966437973668779</v>
      </c>
      <c r="AC15">
        <f t="shared" si="14"/>
        <v>4527.3841220430577</v>
      </c>
      <c r="AD15">
        <f t="shared" si="15"/>
        <v>9101.0688123334621</v>
      </c>
      <c r="AE15">
        <f t="shared" si="16"/>
        <v>43953.255250747949</v>
      </c>
      <c r="AF15">
        <f t="shared" si="17"/>
        <v>3515.8761080025424</v>
      </c>
      <c r="AG15">
        <f t="shared" si="18"/>
        <v>7630.7324207900356</v>
      </c>
      <c r="AH15">
        <f t="shared" si="19"/>
        <v>38997.908773716481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19283.042118970367</v>
      </c>
      <c r="V16">
        <f t="shared" si="8"/>
        <v>26156.157881029638</v>
      </c>
      <c r="W16">
        <f t="shared" si="9"/>
        <v>46712.157881029634</v>
      </c>
      <c r="X16">
        <f t="shared" si="1"/>
        <v>151760.15788102965</v>
      </c>
      <c r="Y16">
        <f t="shared" si="10"/>
        <v>21605.757881029636</v>
      </c>
      <c r="Z16">
        <f t="shared" si="11"/>
        <v>40109.75788102964</v>
      </c>
      <c r="AA16">
        <f t="shared" si="12"/>
        <v>134652.95788102964</v>
      </c>
      <c r="AB16">
        <f t="shared" si="13"/>
        <v>0.26333125430607973</v>
      </c>
      <c r="AC16">
        <f t="shared" si="14"/>
        <v>6887.7338626393876</v>
      </c>
      <c r="AD16">
        <f t="shared" si="15"/>
        <v>12300.771126155161</v>
      </c>
      <c r="AE16">
        <f t="shared" si="16"/>
        <v>39963.192728500231</v>
      </c>
      <c r="AF16">
        <f t="shared" si="17"/>
        <v>5689.4713230450016</v>
      </c>
      <c r="AG16">
        <f t="shared" si="18"/>
        <v>10562.152852724701</v>
      </c>
      <c r="AH16">
        <f t="shared" si="19"/>
        <v>35458.332294835258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19283.042118970367</v>
      </c>
      <c r="V17">
        <f t="shared" si="8"/>
        <v>38806.557881029628</v>
      </c>
      <c r="W17">
        <f t="shared" si="9"/>
        <v>64092.957881029637</v>
      </c>
      <c r="X17">
        <f t="shared" si="1"/>
        <v>151774.55788102964</v>
      </c>
      <c r="Y17">
        <f t="shared" si="10"/>
        <v>32996.157881029634</v>
      </c>
      <c r="Z17">
        <f t="shared" si="11"/>
        <v>55755.357881029646</v>
      </c>
      <c r="AA17">
        <f t="shared" si="12"/>
        <v>134667.35788102963</v>
      </c>
      <c r="AB17">
        <f t="shared" si="13"/>
        <v>0.23939204936916339</v>
      </c>
      <c r="AC17">
        <f t="shared" si="14"/>
        <v>9289.981420102742</v>
      </c>
      <c r="AD17">
        <f t="shared" si="15"/>
        <v>15343.344537271156</v>
      </c>
      <c r="AE17">
        <f t="shared" si="16"/>
        <v>36333.622453238393</v>
      </c>
      <c r="AF17">
        <f t="shared" si="17"/>
        <v>7899.0178564481557</v>
      </c>
      <c r="AG17">
        <f t="shared" si="18"/>
        <v>13347.389386450823</v>
      </c>
      <c r="AH17">
        <f t="shared" si="19"/>
        <v>32238.294786270239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19283.042118970367</v>
      </c>
      <c r="V18">
        <f t="shared" si="8"/>
        <v>53343.357881029646</v>
      </c>
      <c r="W18">
        <f t="shared" si="9"/>
        <v>82424.157881029634</v>
      </c>
      <c r="X18">
        <f t="shared" si="1"/>
        <v>151781.75788102965</v>
      </c>
      <c r="Y18">
        <f t="shared" si="10"/>
        <v>46078.557881029628</v>
      </c>
      <c r="Z18">
        <f t="shared" si="11"/>
        <v>72250.557881029643</v>
      </c>
      <c r="AA18">
        <f t="shared" si="12"/>
        <v>134674.55788102964</v>
      </c>
      <c r="AB18">
        <f t="shared" si="13"/>
        <v>0.21762913579014853</v>
      </c>
      <c r="AC18">
        <f t="shared" si="14"/>
        <v>11609.068875793091</v>
      </c>
      <c r="AD18">
        <f t="shared" si="15"/>
        <v>17937.898247879239</v>
      </c>
      <c r="AE18">
        <f t="shared" si="16"/>
        <v>33032.132796358048</v>
      </c>
      <c r="AF18">
        <f t="shared" si="17"/>
        <v>10028.036730104815</v>
      </c>
      <c r="AG18">
        <f t="shared" si="18"/>
        <v>15723.826472004586</v>
      </c>
      <c r="AH18">
        <f t="shared" si="19"/>
        <v>29309.10764456882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19283.042118970367</v>
      </c>
      <c r="V19">
        <f t="shared" si="8"/>
        <v>69183.357881029646</v>
      </c>
      <c r="W19">
        <f t="shared" si="9"/>
        <v>100107.35788102965</v>
      </c>
      <c r="X19">
        <f t="shared" si="1"/>
        <v>151781.75788102965</v>
      </c>
      <c r="Y19">
        <f t="shared" si="10"/>
        <v>60334.557881029643</v>
      </c>
      <c r="Z19">
        <f t="shared" si="11"/>
        <v>88162.557881029643</v>
      </c>
      <c r="AA19">
        <f t="shared" si="12"/>
        <v>134674.55788102964</v>
      </c>
      <c r="AB19">
        <f t="shared" si="13"/>
        <v>0.19784466890013502</v>
      </c>
      <c r="AC19">
        <f t="shared" si="14"/>
        <v>13687.558533371857</v>
      </c>
      <c r="AD19">
        <f t="shared" si="15"/>
        <v>19805.707074439633</v>
      </c>
      <c r="AE19">
        <f t="shared" si="16"/>
        <v>30029.211633052772</v>
      </c>
      <c r="AF19">
        <f t="shared" si="17"/>
        <v>11936.870627208342</v>
      </c>
      <c r="AG19">
        <f t="shared" si="18"/>
        <v>17442.4920733613</v>
      </c>
      <c r="AH19">
        <f t="shared" si="19"/>
        <v>26644.643313244378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19283.042118970367</v>
      </c>
      <c r="V20">
        <f t="shared" si="8"/>
        <v>85368.957881029637</v>
      </c>
      <c r="W20">
        <f t="shared" si="9"/>
        <v>115572.95788102964</v>
      </c>
      <c r="X20">
        <f t="shared" si="1"/>
        <v>151788.95788102964</v>
      </c>
      <c r="Y20">
        <f t="shared" si="10"/>
        <v>74900.157881029634</v>
      </c>
      <c r="Z20">
        <f t="shared" si="11"/>
        <v>102087.35788102965</v>
      </c>
      <c r="AA20">
        <f t="shared" si="12"/>
        <v>134681.75788102965</v>
      </c>
      <c r="AB20">
        <f t="shared" si="13"/>
        <v>0.17985878990921364</v>
      </c>
      <c r="AC20">
        <f t="shared" si="14"/>
        <v>15354.357460292618</v>
      </c>
      <c r="AD20">
        <f t="shared" si="15"/>
        <v>20786.812350710505</v>
      </c>
      <c r="AE20">
        <f t="shared" si="16"/>
        <v>27300.578286062588</v>
      </c>
      <c r="AF20">
        <f t="shared" si="17"/>
        <v>13471.451760491042</v>
      </c>
      <c r="AG20">
        <f t="shared" si="18"/>
        <v>18361.308653510816</v>
      </c>
      <c r="AH20">
        <f t="shared" si="19"/>
        <v>24223.69799532769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19283.042118970367</v>
      </c>
      <c r="V21">
        <f t="shared" si="8"/>
        <v>100769.75788102964</v>
      </c>
      <c r="W21">
        <f t="shared" si="9"/>
        <v>127820.15788102965</v>
      </c>
      <c r="X21">
        <f t="shared" si="1"/>
        <v>151788.95788102964</v>
      </c>
      <c r="Y21">
        <f t="shared" si="10"/>
        <v>88760.157881029634</v>
      </c>
      <c r="Z21">
        <f t="shared" si="11"/>
        <v>113103.35788102963</v>
      </c>
      <c r="AA21">
        <f t="shared" si="12"/>
        <v>134681.75788102965</v>
      </c>
      <c r="AB21">
        <f t="shared" si="13"/>
        <v>0.16350799082655781</v>
      </c>
      <c r="AC21">
        <f t="shared" si="14"/>
        <v>16476.660647205845</v>
      </c>
      <c r="AD21">
        <f t="shared" si="15"/>
        <v>20899.617202260568</v>
      </c>
      <c r="AE21">
        <f t="shared" si="16"/>
        <v>24818.707532784163</v>
      </c>
      <c r="AF21">
        <f t="shared" si="17"/>
        <v>14512.995080575216</v>
      </c>
      <c r="AG21">
        <f t="shared" si="18"/>
        <v>18493.302802864277</v>
      </c>
      <c r="AH21">
        <f t="shared" si="19"/>
        <v>22021.543632116078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19283.042118970367</v>
      </c>
      <c r="V22">
        <f t="shared" si="8"/>
        <v>114341.75788102965</v>
      </c>
      <c r="W22">
        <f t="shared" si="9"/>
        <v>136654.55788102964</v>
      </c>
      <c r="X22">
        <f t="shared" si="1"/>
        <v>151788.95788102964</v>
      </c>
      <c r="Y22">
        <f t="shared" si="10"/>
        <v>100978.55788102964</v>
      </c>
      <c r="Z22">
        <f t="shared" si="11"/>
        <v>121059.35788102963</v>
      </c>
      <c r="AA22">
        <f t="shared" si="12"/>
        <v>134681.75788102965</v>
      </c>
      <c r="AB22">
        <f t="shared" si="13"/>
        <v>0.14864362802414349</v>
      </c>
      <c r="AC22">
        <f t="shared" si="14"/>
        <v>16996.17372609445</v>
      </c>
      <c r="AD22">
        <f t="shared" si="15"/>
        <v>20312.829269471556</v>
      </c>
      <c r="AE22">
        <f t="shared" si="16"/>
        <v>22562.461393440153</v>
      </c>
      <c r="AF22">
        <f t="shared" si="17"/>
        <v>15009.819196082213</v>
      </c>
      <c r="AG22">
        <f t="shared" si="18"/>
        <v>17994.702161709432</v>
      </c>
      <c r="AH22">
        <f t="shared" si="19"/>
        <v>20019.585120105527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ht="14.45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ht="14.45" x14ac:dyDescent="0.3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ht="14.45" x14ac:dyDescent="0.3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ht="14.45" x14ac:dyDescent="0.3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ht="14.45" x14ac:dyDescent="0.3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ht="14.45" x14ac:dyDescent="0.3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ht="14.45" x14ac:dyDescent="0.3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ht="14.45" x14ac:dyDescent="0.3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ht="14.45" x14ac:dyDescent="0.3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ht="14.45" x14ac:dyDescent="0.3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ht="14.45" x14ac:dyDescent="0.3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ht="14.45" x14ac:dyDescent="0.3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ht="14.45" x14ac:dyDescent="0.3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ht="14.45" x14ac:dyDescent="0.3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ht="14.45" x14ac:dyDescent="0.3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ht="14.45" x14ac:dyDescent="0.3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ht="14.45" x14ac:dyDescent="0.3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ht="14.45" x14ac:dyDescent="0.3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ht="14.45" x14ac:dyDescent="0.3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F31" sqref="F3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783086.74014850263</v>
      </c>
      <c r="D2">
        <f>CAPEX!$W4</f>
        <v>488901.15606202511</v>
      </c>
      <c r="E2">
        <f>CAPEX!$W5</f>
        <v>433198.37939566193</v>
      </c>
      <c r="F2">
        <f>CAPEX!$W6</f>
        <v>450452.37939566193</v>
      </c>
      <c r="G2">
        <f>CAPEX!$W7</f>
        <v>652800.75606202509</v>
      </c>
      <c r="H2">
        <f>CAPEX!$W8</f>
        <v>882409.14014850277</v>
      </c>
      <c r="I2">
        <f>CAPEX!$W9</f>
        <v>501952.35606202506</v>
      </c>
      <c r="J2">
        <f>CAPEX!$W10</f>
        <v>449448.37939566193</v>
      </c>
      <c r="K2">
        <f>CAPEX!$W11</f>
        <v>542001.60963587556</v>
      </c>
      <c r="L2">
        <f>CAPEX!$W12</f>
        <v>458559.26274949865</v>
      </c>
      <c r="M2">
        <f>CAPEX!$W13</f>
        <v>621293.77874949854</v>
      </c>
      <c r="N2">
        <f>CAPEX!$W14</f>
        <v>593031.60963587556</v>
      </c>
      <c r="O2">
        <f>CAPEX!$W15</f>
        <v>482559.26274949865</v>
      </c>
    </row>
    <row r="3" spans="1:15" x14ac:dyDescent="0.3">
      <c r="A3" s="7" t="s">
        <v>65</v>
      </c>
      <c r="B3">
        <v>0</v>
      </c>
      <c r="C3">
        <v>0</v>
      </c>
      <c r="D3">
        <f>IF(D2-C2&gt;0,D2-C2,0)</f>
        <v>0</v>
      </c>
      <c r="E3" s="11">
        <f t="shared" ref="E3" si="0">IF(E2-D2&gt;0,E2-D2,0)</f>
        <v>0</v>
      </c>
      <c r="F3" s="11">
        <v>0</v>
      </c>
      <c r="G3" s="11">
        <f>IF(D2-F2&gt;0,D2-F2,0)</f>
        <v>38448.776666363177</v>
      </c>
      <c r="H3">
        <f>H2-C2</f>
        <v>99322.40000000014</v>
      </c>
      <c r="I3">
        <f>D3+(I2-D2)</f>
        <v>13051.199999999953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163899.59999999998</v>
      </c>
      <c r="H4">
        <v>0</v>
      </c>
      <c r="I4">
        <f>I2-D2</f>
        <v>13051.199999999953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17254</v>
      </c>
      <c r="G5">
        <v>0</v>
      </c>
      <c r="H5">
        <v>0</v>
      </c>
      <c r="I5">
        <v>0</v>
      </c>
      <c r="J5">
        <f>J2-E2</f>
        <v>16250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150848.40000000002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1004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51030</v>
      </c>
      <c r="O11">
        <f>IF(L11+(O2-L2)&gt;0,L11+(O2-L2),0)</f>
        <v>24000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162734.51599999989</v>
      </c>
      <c r="N12">
        <v>0</v>
      </c>
      <c r="O12">
        <f>O2-L2</f>
        <v>24000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28262.169113622978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138734.51599999989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2018-07-16T11:48:57Z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