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5105" windowHeight="8745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R13" i="1" l="1"/>
  <c r="Q13" i="1"/>
  <c r="S13" i="1" s="1"/>
  <c r="W13" i="1" s="1"/>
  <c r="M2" i="11" s="1"/>
  <c r="M14" i="11" s="1"/>
  <c r="P27" i="1"/>
  <c r="T13" i="1"/>
  <c r="U13" i="1"/>
  <c r="R15" i="1"/>
  <c r="Q15" i="1"/>
  <c r="S15" i="1"/>
  <c r="T15" i="1"/>
  <c r="W15" i="1" s="1"/>
  <c r="O2" i="11" s="1"/>
  <c r="U15" i="1"/>
  <c r="B15" i="2" s="1"/>
  <c r="R14" i="1"/>
  <c r="S14" i="1"/>
  <c r="T14" i="1"/>
  <c r="U14" i="1"/>
  <c r="W14" i="1"/>
  <c r="N2" i="11"/>
  <c r="R12" i="1"/>
  <c r="S12" i="1"/>
  <c r="T12" i="1"/>
  <c r="W12" i="1" s="1"/>
  <c r="L2" i="11" s="1"/>
  <c r="U12" i="1"/>
  <c r="R11" i="1"/>
  <c r="S11" i="1"/>
  <c r="T11" i="1"/>
  <c r="B11" i="2" s="1"/>
  <c r="U11" i="1"/>
  <c r="W11" i="1"/>
  <c r="K2" i="11" s="1"/>
  <c r="R10" i="1"/>
  <c r="S10" i="1"/>
  <c r="T10" i="1"/>
  <c r="B10" i="2" s="1"/>
  <c r="H10" i="1"/>
  <c r="U10" i="1"/>
  <c r="R5" i="1"/>
  <c r="S5" i="1"/>
  <c r="T5" i="1"/>
  <c r="B5" i="2" s="1"/>
  <c r="U5" i="1"/>
  <c r="R9" i="1"/>
  <c r="S9" i="1"/>
  <c r="T9" i="1"/>
  <c r="U9" i="1"/>
  <c r="W9" i="1"/>
  <c r="I2" i="11"/>
  <c r="G9" i="11" s="1"/>
  <c r="R4" i="1"/>
  <c r="S4" i="1"/>
  <c r="G4" i="1"/>
  <c r="T4" i="1"/>
  <c r="H4" i="1"/>
  <c r="U4" i="1"/>
  <c r="W4" i="1"/>
  <c r="D2" i="11" s="1"/>
  <c r="R7" i="1"/>
  <c r="S7" i="1"/>
  <c r="G7" i="1"/>
  <c r="T7" i="1"/>
  <c r="H7" i="1"/>
  <c r="U7" i="1"/>
  <c r="W7" i="1"/>
  <c r="G2" i="11"/>
  <c r="R3" i="1"/>
  <c r="S3" i="1"/>
  <c r="G3" i="1"/>
  <c r="T3" i="1"/>
  <c r="V3" i="1" s="1"/>
  <c r="H3" i="1"/>
  <c r="U3" i="1"/>
  <c r="R8" i="1"/>
  <c r="S8" i="1"/>
  <c r="T8" i="1"/>
  <c r="W8" i="1" s="1"/>
  <c r="H2" i="11" s="1"/>
  <c r="U8" i="1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O2" i="3"/>
  <c r="I6" i="3"/>
  <c r="V15" i="1"/>
  <c r="V14" i="1"/>
  <c r="V13" i="1"/>
  <c r="V10" i="1"/>
  <c r="V9" i="1"/>
  <c r="V8" i="1"/>
  <c r="V7" i="1"/>
  <c r="R6" i="1"/>
  <c r="S6" i="1"/>
  <c r="G6" i="1"/>
  <c r="T6" i="1"/>
  <c r="H6" i="1"/>
  <c r="U6" i="1"/>
  <c r="V6" i="1" s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8" i="2"/>
  <c r="B9" i="2"/>
  <c r="B14" i="2"/>
  <c r="B3" i="2"/>
  <c r="V44" i="1"/>
  <c r="S44" i="1"/>
  <c r="R44" i="1"/>
  <c r="I5" i="3"/>
  <c r="G31" i="3"/>
  <c r="G33" i="3"/>
  <c r="G34" i="3"/>
  <c r="G35" i="3"/>
  <c r="G36" i="3"/>
  <c r="G39" i="3"/>
  <c r="G41" i="3"/>
  <c r="G42" i="3"/>
  <c r="G43" i="3"/>
  <c r="G44" i="3"/>
  <c r="G45" i="3"/>
  <c r="G47" i="3"/>
  <c r="G49" i="3"/>
  <c r="F30" i="3"/>
  <c r="F31" i="3"/>
  <c r="F32" i="3"/>
  <c r="F33" i="3"/>
  <c r="F35" i="3"/>
  <c r="F37" i="3"/>
  <c r="F38" i="3"/>
  <c r="F39" i="3"/>
  <c r="F40" i="3"/>
  <c r="F41" i="3"/>
  <c r="F43" i="3"/>
  <c r="F45" i="3"/>
  <c r="F46" i="3"/>
  <c r="F47" i="3"/>
  <c r="F48" i="3"/>
  <c r="F49" i="3"/>
  <c r="E31" i="3"/>
  <c r="E32" i="3"/>
  <c r="E33" i="3"/>
  <c r="E34" i="3"/>
  <c r="E35" i="3"/>
  <c r="E39" i="3"/>
  <c r="E40" i="3"/>
  <c r="E41" i="3"/>
  <c r="E42" i="3"/>
  <c r="E43" i="3"/>
  <c r="E47" i="3"/>
  <c r="E48" i="3"/>
  <c r="E49" i="3"/>
  <c r="E29" i="3"/>
  <c r="D30" i="3"/>
  <c r="G30" i="3"/>
  <c r="D31" i="3"/>
  <c r="D32" i="3"/>
  <c r="G32" i="3"/>
  <c r="D33" i="3"/>
  <c r="D34" i="3"/>
  <c r="D35" i="3"/>
  <c r="D36" i="3"/>
  <c r="D37" i="3"/>
  <c r="G37" i="3"/>
  <c r="D38" i="3"/>
  <c r="G38" i="3"/>
  <c r="D39" i="3"/>
  <c r="D40" i="3"/>
  <c r="G40" i="3"/>
  <c r="D41" i="3"/>
  <c r="D42" i="3"/>
  <c r="D43" i="3"/>
  <c r="D44" i="3"/>
  <c r="D45" i="3"/>
  <c r="D46" i="3"/>
  <c r="G46" i="3"/>
  <c r="D47" i="3"/>
  <c r="D48" i="3"/>
  <c r="G48" i="3"/>
  <c r="D49" i="3"/>
  <c r="C30" i="3"/>
  <c r="C31" i="3"/>
  <c r="C32" i="3"/>
  <c r="C33" i="3"/>
  <c r="C34" i="3"/>
  <c r="F34" i="3"/>
  <c r="C35" i="3"/>
  <c r="C36" i="3"/>
  <c r="F36" i="3"/>
  <c r="C37" i="3"/>
  <c r="C38" i="3"/>
  <c r="C39" i="3"/>
  <c r="C40" i="3"/>
  <c r="C41" i="3"/>
  <c r="C42" i="3"/>
  <c r="F42" i="3"/>
  <c r="C43" i="3"/>
  <c r="C44" i="3"/>
  <c r="F44" i="3"/>
  <c r="C45" i="3"/>
  <c r="C46" i="3"/>
  <c r="C47" i="3"/>
  <c r="C48" i="3"/>
  <c r="C49" i="3"/>
  <c r="B30" i="3"/>
  <c r="E30" i="3"/>
  <c r="B31" i="3"/>
  <c r="B32" i="3"/>
  <c r="B33" i="3"/>
  <c r="B34" i="3"/>
  <c r="B35" i="3"/>
  <c r="B36" i="3"/>
  <c r="E36" i="3"/>
  <c r="B37" i="3"/>
  <c r="E37" i="3"/>
  <c r="B38" i="3"/>
  <c r="E38" i="3"/>
  <c r="B39" i="3"/>
  <c r="B40" i="3"/>
  <c r="B41" i="3"/>
  <c r="B42" i="3"/>
  <c r="B43" i="3"/>
  <c r="B44" i="3"/>
  <c r="E44" i="3"/>
  <c r="B45" i="3"/>
  <c r="E45" i="3"/>
  <c r="B46" i="3"/>
  <c r="E46" i="3"/>
  <c r="B47" i="3"/>
  <c r="B48" i="3"/>
  <c r="B49" i="3"/>
  <c r="D29" i="3"/>
  <c r="G29" i="3"/>
  <c r="C29" i="3"/>
  <c r="F29" i="3"/>
  <c r="B29" i="3"/>
  <c r="I12" i="3"/>
  <c r="B7" i="2"/>
  <c r="I7" i="3"/>
  <c r="I8" i="3"/>
  <c r="B13" i="2" l="1"/>
  <c r="B6" i="2"/>
  <c r="W6" i="1"/>
  <c r="F2" i="11" s="1"/>
  <c r="U10" i="3"/>
  <c r="U18" i="3"/>
  <c r="U3" i="3"/>
  <c r="U11" i="3"/>
  <c r="U19" i="3"/>
  <c r="U4" i="3"/>
  <c r="U12" i="3"/>
  <c r="U20" i="3"/>
  <c r="U5" i="3"/>
  <c r="U13" i="3"/>
  <c r="U21" i="3"/>
  <c r="U17" i="3"/>
  <c r="U6" i="3"/>
  <c r="U14" i="3"/>
  <c r="U22" i="3"/>
  <c r="U9" i="3"/>
  <c r="U7" i="3"/>
  <c r="U15" i="3"/>
  <c r="U2" i="3"/>
  <c r="U8" i="3"/>
  <c r="U16" i="3"/>
  <c r="O14" i="11"/>
  <c r="M15" i="11"/>
  <c r="M12" i="11"/>
  <c r="O12" i="11"/>
  <c r="B12" i="2"/>
  <c r="V12" i="1"/>
  <c r="L11" i="11"/>
  <c r="O11" i="11" s="1"/>
  <c r="N11" i="11"/>
  <c r="M11" i="11"/>
  <c r="V11" i="1"/>
  <c r="W10" i="1"/>
  <c r="J2" i="11" s="1"/>
  <c r="I8" i="11"/>
  <c r="G8" i="11"/>
  <c r="V5" i="1"/>
  <c r="W5" i="1"/>
  <c r="E2" i="11" s="1"/>
  <c r="V4" i="1"/>
  <c r="I4" i="11"/>
  <c r="G4" i="11"/>
  <c r="B4" i="2"/>
  <c r="W3" i="1"/>
  <c r="C2" i="11" s="1"/>
  <c r="F10" i="11" l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V2" i="3"/>
  <c r="AC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  <c r="F5" i="11"/>
  <c r="J5" i="11"/>
  <c r="G3" i="11"/>
  <c r="D3" i="11"/>
  <c r="I3" i="11" s="1"/>
  <c r="H3" i="1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<sst xmlns="http://schemas.openxmlformats.org/spreadsheetml/2006/main" count="447" uniqueCount="80">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</sst>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</cellStyleXfs>
  <cellXfs count="11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</cellXfs>
  <cellStyles count="7">
    <cellStyle name="Calculation" xfId="6" builtinId="22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146337.87420813384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146337.87420813384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18.840228189119191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18.840228189119191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25.08727030320372</c:v>
                </c:pt>
                <c:pt idx="11">
                  <c:v>12.594228370284263</c:v>
                </c:pt>
                <c:pt idx="12">
                  <c:v>12.211670303203721</c:v>
                </c:pt>
              </c:numCache>
            </c:numRef>
          </c:val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1717.1200000000001</c:v>
                </c:pt>
                <c:pt idx="1">
                  <c:v>1609.5</c:v>
                </c:pt>
                <c:pt idx="2">
                  <c:v>6330.7</c:v>
                </c:pt>
                <c:pt idx="3">
                  <c:v>21352.036666666667</c:v>
                </c:pt>
                <c:pt idx="4">
                  <c:v>9656.6999999999989</c:v>
                </c:pt>
                <c:pt idx="5">
                  <c:v>6974.5</c:v>
                </c:pt>
                <c:pt idx="6">
                  <c:v>3862.7999999999997</c:v>
                </c:pt>
                <c:pt idx="7">
                  <c:v>6438</c:v>
                </c:pt>
                <c:pt idx="8">
                  <c:v>966.06000000000006</c:v>
                </c:pt>
                <c:pt idx="9">
                  <c:v>1502.2</c:v>
                </c:pt>
                <c:pt idx="10">
                  <c:v>17382.060000000001</c:v>
                </c:pt>
                <c:pt idx="11">
                  <c:v>2897.1000000000004</c:v>
                </c:pt>
                <c:pt idx="12">
                  <c:v>2897.1000000000004</c:v>
                </c:pt>
              </c:numCache>
            </c:numRef>
          </c:val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5044.04</c:v>
                </c:pt>
                <c:pt idx="1">
                  <c:v>12768.7</c:v>
                </c:pt>
                <c:pt idx="2">
                  <c:v>11588.4</c:v>
                </c:pt>
                <c:pt idx="3">
                  <c:v>107189.37</c:v>
                </c:pt>
                <c:pt idx="4">
                  <c:v>76609.820000000007</c:v>
                </c:pt>
                <c:pt idx="5">
                  <c:v>13841.7</c:v>
                </c:pt>
                <c:pt idx="6">
                  <c:v>14700.099999999999</c:v>
                </c:pt>
                <c:pt idx="7">
                  <c:v>11588.4</c:v>
                </c:pt>
                <c:pt idx="8">
                  <c:v>4436.72</c:v>
                </c:pt>
                <c:pt idx="9">
                  <c:v>17919.099999999999</c:v>
                </c:pt>
                <c:pt idx="10">
                  <c:v>108798.82</c:v>
                </c:pt>
                <c:pt idx="11">
                  <c:v>13305.200000000003</c:v>
                </c:pt>
                <c:pt idx="12">
                  <c:v>18133.7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77568"/>
        <c:axId val="194130432"/>
      </c:barChart>
      <c:catAx>
        <c:axId val="440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130432"/>
        <c:crosses val="autoZero"/>
        <c:auto val="1"/>
        <c:lblAlgn val="ctr"/>
        <c:lblOffset val="100"/>
        <c:noMultiLvlLbl val="0"/>
      </c:catAx>
      <c:valAx>
        <c:axId val="19413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7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146337.87420813384</c:v>
                </c:pt>
                <c:pt idx="1">
                  <c:v>18.840228189119191</c:v>
                </c:pt>
                <c:pt idx="2">
                  <c:v>1717.1200000000001</c:v>
                </c:pt>
                <c:pt idx="3">
                  <c:v>5044.04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2500</c:v>
                </c:pt>
                <c:pt idx="1">
                  <c:v>2139.68314436323</c:v>
                </c:pt>
                <c:pt idx="2">
                  <c:v>2901.3268879802054</c:v>
                </c:pt>
                <c:pt idx="3">
                  <c:v>2580.7769867387378</c:v>
                </c:pt>
                <c:pt idx="4">
                  <c:v>13643.007653405404</c:v>
                </c:pt>
                <c:pt idx="5">
                  <c:v>10090.158887980206</c:v>
                </c:pt>
                <c:pt idx="6">
                  <c:v>3545.1871443632299</c:v>
                </c:pt>
                <c:pt idx="7">
                  <c:v>3319.7968879802052</c:v>
                </c:pt>
                <c:pt idx="8">
                  <c:v>2591.5069867387383</c:v>
                </c:pt>
                <c:pt idx="9">
                  <c:v>1689.1675413371181</c:v>
                </c:pt>
                <c:pt idx="10">
                  <c:v>3097.556807399269</c:v>
                </c:pt>
                <c:pt idx="11">
                  <c:v>13773.64356339927</c:v>
                </c:pt>
                <c:pt idx="12">
                  <c:v>2769.1195413371188</c:v>
                </c:pt>
                <c:pt idx="13">
                  <c:v>3258.5068073992688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78592"/>
        <c:axId val="82984960"/>
      </c:barChart>
      <c:catAx>
        <c:axId val="440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2984960"/>
        <c:crosses val="autoZero"/>
        <c:auto val="1"/>
        <c:lblAlgn val="ctr"/>
        <c:lblOffset val="100"/>
        <c:noMultiLvlLbl val="0"/>
      </c:catAx>
      <c:valAx>
        <c:axId val="8298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7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9744"/>
        <c:axId val="181184768"/>
      </c:barChart>
      <c:catAx>
        <c:axId val="510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1184768"/>
        <c:crosses val="autoZero"/>
        <c:auto val="1"/>
        <c:lblAlgn val="ctr"/>
        <c:lblOffset val="100"/>
        <c:noMultiLvlLbl val="0"/>
      </c:catAx>
      <c:valAx>
        <c:axId val="18118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3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79104"/>
        <c:axId val="82986688"/>
      </c:barChart>
      <c:catAx>
        <c:axId val="440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86688"/>
        <c:crosses val="autoZero"/>
        <c:auto val="1"/>
        <c:lblAlgn val="ctr"/>
        <c:lblOffset val="100"/>
        <c:noMultiLvlLbl val="0"/>
      </c:catAx>
      <c:valAx>
        <c:axId val="829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7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15</xdr:row>
      <xdr:rowOff>161925</xdr:rowOff>
    </xdr:from>
    <xdr:to>
      <xdr:col>13</xdr:col>
      <xdr:colOff>209549</xdr:colOff>
      <xdr:row>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workbookViewId="0">
      <selection activeCell="A2" sqref="A2:A15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x14ac:dyDescent="0.25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25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</v>
      </c>
      <c r="W2" s="10"/>
    </row>
    <row r="3" spans="1:23" x14ac:dyDescent="0.25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9">
        <f t="shared" ref="R3:R15" si="0">L3*$R$46+M3*$S$46+N3*$V$46</f>
        <v>146337.87420813384</v>
      </c>
      <c r="S3" s="9">
        <f t="shared" ref="S3:S15" si="1">(O3+P3+Q3)*$P$27</f>
        <v>18.840228189119191</v>
      </c>
      <c r="T3" s="9">
        <f t="shared" ref="T3:T15" si="2">G3*B3</f>
        <v>1717.1200000000001</v>
      </c>
      <c r="U3" s="9">
        <f t="shared" ref="U3:U15" si="3">B3*H3+B3*I3</f>
        <v>5044.04</v>
      </c>
      <c r="V3" s="9">
        <f t="shared" ref="V3:V15" si="4">SUM(T3,U3)</f>
        <v>6761.16</v>
      </c>
      <c r="W3" s="10">
        <f t="shared" ref="W3:W15" si="5">R3+S3+T3+U3</f>
        <v>153117.87443632298</v>
      </c>
    </row>
    <row r="4" spans="1:23" x14ac:dyDescent="0.25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9">
        <f t="shared" si="0"/>
        <v>146337.87420813384</v>
      </c>
      <c r="S4" s="9">
        <f t="shared" si="1"/>
        <v>12.814589886676153</v>
      </c>
      <c r="T4" s="9">
        <f t="shared" si="2"/>
        <v>1609.5</v>
      </c>
      <c r="U4" s="9">
        <f t="shared" si="3"/>
        <v>12768.7</v>
      </c>
      <c r="V4" s="9">
        <f t="shared" si="4"/>
        <v>14378.2</v>
      </c>
      <c r="W4" s="10">
        <f t="shared" si="5"/>
        <v>160728.88879802052</v>
      </c>
    </row>
    <row r="5" spans="1:23" x14ac:dyDescent="0.25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9">
        <f t="shared" si="0"/>
        <v>78872.086550701642</v>
      </c>
      <c r="S5" s="9">
        <f t="shared" si="1"/>
        <v>14.612123172178348</v>
      </c>
      <c r="T5" s="9">
        <f t="shared" si="2"/>
        <v>6330.7</v>
      </c>
      <c r="U5" s="9">
        <f t="shared" si="3"/>
        <v>11588.4</v>
      </c>
      <c r="V5" s="9">
        <f t="shared" si="4"/>
        <v>17919.099999999999</v>
      </c>
      <c r="W5" s="10">
        <f t="shared" si="5"/>
        <v>96805.798673873811</v>
      </c>
    </row>
    <row r="6" spans="1:23" x14ac:dyDescent="0.25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v>658286.15266324603</v>
      </c>
      <c r="R6" s="9">
        <f t="shared" si="0"/>
        <v>78872.086550701642</v>
      </c>
      <c r="S6" s="9">
        <f t="shared" si="1"/>
        <v>14.612123172178348</v>
      </c>
      <c r="T6" s="9">
        <f t="shared" si="2"/>
        <v>21352.036666666667</v>
      </c>
      <c r="U6" s="9">
        <f t="shared" si="3"/>
        <v>107189.37</v>
      </c>
      <c r="V6" s="9">
        <f t="shared" si="4"/>
        <v>128541.40666666666</v>
      </c>
      <c r="W6" s="10">
        <f t="shared" si="5"/>
        <v>207428.10534054047</v>
      </c>
    </row>
    <row r="7" spans="1:23" x14ac:dyDescent="0.25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>
        <v>384090.36767452297</v>
      </c>
      <c r="R7" s="9">
        <f t="shared" si="0"/>
        <v>146337.87420813384</v>
      </c>
      <c r="S7" s="9">
        <f t="shared" si="1"/>
        <v>12.814589886676153</v>
      </c>
      <c r="T7" s="9">
        <f t="shared" si="2"/>
        <v>9656.6999999999989</v>
      </c>
      <c r="U7" s="9">
        <f t="shared" si="3"/>
        <v>76609.820000000007</v>
      </c>
      <c r="V7" s="9">
        <f t="shared" si="4"/>
        <v>86266.52</v>
      </c>
      <c r="W7" s="10">
        <f t="shared" si="5"/>
        <v>232617.20879802053</v>
      </c>
    </row>
    <row r="8" spans="1:23" x14ac:dyDescent="0.25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19</v>
      </c>
      <c r="K8" s="8">
        <v>151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9">
        <f t="shared" si="0"/>
        <v>146337.87420813384</v>
      </c>
      <c r="S8" s="9">
        <f t="shared" si="1"/>
        <v>18.840228189119191</v>
      </c>
      <c r="T8" s="9">
        <f t="shared" si="2"/>
        <v>6974.5</v>
      </c>
      <c r="U8" s="9">
        <f t="shared" si="3"/>
        <v>13841.7</v>
      </c>
      <c r="V8" s="9">
        <f t="shared" si="4"/>
        <v>20816.2</v>
      </c>
      <c r="W8" s="10">
        <f t="shared" si="5"/>
        <v>167172.91443632299</v>
      </c>
    </row>
    <row r="9" spans="1:23" x14ac:dyDescent="0.25">
      <c r="A9" s="7" t="s">
        <v>71</v>
      </c>
      <c r="B9" s="8">
        <f t="shared" ref="B9:B15" si="6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9">
        <f t="shared" si="0"/>
        <v>146337.87420813384</v>
      </c>
      <c r="S9" s="9">
        <f t="shared" si="1"/>
        <v>12.814589886676153</v>
      </c>
      <c r="T9" s="9">
        <f t="shared" si="2"/>
        <v>3862.7999999999997</v>
      </c>
      <c r="U9" s="9">
        <f t="shared" si="3"/>
        <v>14700.099999999999</v>
      </c>
      <c r="V9" s="9">
        <f t="shared" si="4"/>
        <v>18562.899999999998</v>
      </c>
      <c r="W9" s="10">
        <f t="shared" si="5"/>
        <v>164913.5887980205</v>
      </c>
    </row>
    <row r="10" spans="1:23" x14ac:dyDescent="0.25">
      <c r="A10" s="7" t="s">
        <v>72</v>
      </c>
      <c r="B10" s="8">
        <f t="shared" si="6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9">
        <f t="shared" si="0"/>
        <v>78872.086550701642</v>
      </c>
      <c r="S10" s="9">
        <f t="shared" si="1"/>
        <v>14.612123172178348</v>
      </c>
      <c r="T10" s="9">
        <f t="shared" si="2"/>
        <v>6438</v>
      </c>
      <c r="U10" s="9">
        <f t="shared" si="3"/>
        <v>11588.4</v>
      </c>
      <c r="V10" s="9">
        <f t="shared" si="4"/>
        <v>18026.400000000001</v>
      </c>
      <c r="W10" s="10">
        <f t="shared" si="5"/>
        <v>96913.098673873814</v>
      </c>
    </row>
    <row r="11" spans="1:23" x14ac:dyDescent="0.25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9">
        <f t="shared" si="0"/>
        <v>114876.35990534152</v>
      </c>
      <c r="S11" s="9">
        <f t="shared" si="1"/>
        <v>12.594228370284263</v>
      </c>
      <c r="T11" s="9">
        <f t="shared" si="2"/>
        <v>966.06000000000006</v>
      </c>
      <c r="U11" s="9">
        <f t="shared" si="3"/>
        <v>4436.72</v>
      </c>
      <c r="V11" s="9">
        <f t="shared" si="4"/>
        <v>5402.7800000000007</v>
      </c>
      <c r="W11" s="10">
        <f t="shared" si="5"/>
        <v>120291.73413371181</v>
      </c>
    </row>
    <row r="12" spans="1:23" x14ac:dyDescent="0.25">
      <c r="A12" s="7" t="s">
        <v>74</v>
      </c>
      <c r="B12" s="8">
        <f t="shared" si="6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9">
        <f t="shared" si="0"/>
        <v>115530.46906962365</v>
      </c>
      <c r="S12" s="9">
        <f t="shared" si="1"/>
        <v>12.211670303203721</v>
      </c>
      <c r="T12" s="9">
        <f t="shared" si="2"/>
        <v>1502.2</v>
      </c>
      <c r="U12" s="9">
        <f t="shared" si="3"/>
        <v>17919.099999999999</v>
      </c>
      <c r="V12" s="9">
        <f t="shared" si="4"/>
        <v>19421.3</v>
      </c>
      <c r="W12" s="10">
        <f t="shared" si="5"/>
        <v>134963.98073992686</v>
      </c>
    </row>
    <row r="13" spans="1:23" x14ac:dyDescent="0.25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9">
        <f t="shared" si="0"/>
        <v>115530.46906962365</v>
      </c>
      <c r="S13" s="9">
        <f t="shared" si="1"/>
        <v>25.08727030320372</v>
      </c>
      <c r="T13" s="9">
        <f t="shared" si="2"/>
        <v>17382.060000000001</v>
      </c>
      <c r="U13" s="9">
        <f t="shared" si="3"/>
        <v>108798.82</v>
      </c>
      <c r="V13" s="9">
        <f t="shared" si="4"/>
        <v>126180.88</v>
      </c>
      <c r="W13" s="10">
        <f t="shared" si="5"/>
        <v>241736.43633992688</v>
      </c>
    </row>
    <row r="14" spans="1:23" x14ac:dyDescent="0.25">
      <c r="A14" s="7" t="s">
        <v>76</v>
      </c>
      <c r="B14" s="8">
        <f t="shared" si="6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9">
        <f t="shared" si="0"/>
        <v>114876.35990534152</v>
      </c>
      <c r="S14" s="9">
        <f t="shared" si="1"/>
        <v>12.594228370284263</v>
      </c>
      <c r="T14" s="9">
        <f t="shared" si="2"/>
        <v>2897.1000000000004</v>
      </c>
      <c r="U14" s="9">
        <f t="shared" si="3"/>
        <v>13305.200000000003</v>
      </c>
      <c r="V14" s="9">
        <f t="shared" si="4"/>
        <v>16202.300000000003</v>
      </c>
      <c r="W14" s="10">
        <f t="shared" si="5"/>
        <v>131091.25413371183</v>
      </c>
    </row>
    <row r="15" spans="1:23" x14ac:dyDescent="0.25">
      <c r="A15" s="7" t="s">
        <v>77</v>
      </c>
      <c r="B15" s="8">
        <f t="shared" si="6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9">
        <f t="shared" si="0"/>
        <v>115530.46906962365</v>
      </c>
      <c r="S15" s="9">
        <f t="shared" si="1"/>
        <v>12.211670303203721</v>
      </c>
      <c r="T15" s="9">
        <f t="shared" si="2"/>
        <v>2897.1000000000004</v>
      </c>
      <c r="U15" s="9">
        <f t="shared" si="3"/>
        <v>18133.7</v>
      </c>
      <c r="V15" s="9">
        <f t="shared" si="4"/>
        <v>21030.800000000003</v>
      </c>
      <c r="W15" s="10">
        <f t="shared" si="5"/>
        <v>136573.48073992686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25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25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25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25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25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25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25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25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25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25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25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25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25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25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25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25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25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25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25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25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L2" sqref="L2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25">
      <c r="A2" s="7" t="s">
        <v>24</v>
      </c>
      <c r="B2">
        <v>0</v>
      </c>
      <c r="C2">
        <f>CAPEX!$W3</f>
        <v>153117.87443632298</v>
      </c>
      <c r="D2">
        <f>CAPEX!$W4</f>
        <v>160728.88879802052</v>
      </c>
      <c r="E2">
        <f>CAPEX!$W5</f>
        <v>96805.798673873811</v>
      </c>
      <c r="F2">
        <f>CAPEX!$W6</f>
        <v>207428.10534054047</v>
      </c>
      <c r="G2">
        <f>CAPEX!$W7</f>
        <v>232617.20879802053</v>
      </c>
      <c r="H2">
        <f>CAPEX!$W8</f>
        <v>167172.91443632299</v>
      </c>
      <c r="I2">
        <f>CAPEX!$W9</f>
        <v>164913.5887980205</v>
      </c>
      <c r="J2">
        <f>CAPEX!$W10</f>
        <v>96913.098673873814</v>
      </c>
      <c r="K2">
        <f>CAPEX!$W11</f>
        <v>120291.73413371181</v>
      </c>
      <c r="L2">
        <f>CAPEX!$W12</f>
        <v>134963.98073992686</v>
      </c>
      <c r="M2">
        <f>CAPEX!$W13</f>
        <v>241736.43633992688</v>
      </c>
      <c r="N2">
        <f>CAPEX!$W14</f>
        <v>131091.25413371183</v>
      </c>
      <c r="O2">
        <f>CAPEX!$W15</f>
        <v>136573.48073992686</v>
      </c>
    </row>
    <row r="3" spans="1:15" x14ac:dyDescent="0.25">
      <c r="A3" s="7" t="s">
        <v>65</v>
      </c>
      <c r="B3">
        <v>0</v>
      </c>
      <c r="C3">
        <v>0</v>
      </c>
      <c r="D3">
        <f>D2-C2</f>
        <v>7611.0143616975402</v>
      </c>
      <c r="E3">
        <v>0</v>
      </c>
      <c r="F3">
        <v>0</v>
      </c>
      <c r="G3">
        <f>G2-C2</f>
        <v>79499.334361697547</v>
      </c>
      <c r="H3">
        <f>H2-C2</f>
        <v>14055.040000000008</v>
      </c>
      <c r="I3">
        <f>D3+(I2-D2)</f>
        <v>11795.714361697523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71888.320000000007</v>
      </c>
      <c r="H4">
        <v>0</v>
      </c>
      <c r="I4">
        <f>I2-D2</f>
        <v>4184.6999999999825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110622.30666666666</v>
      </c>
      <c r="G5">
        <v>0</v>
      </c>
      <c r="H5">
        <v>0</v>
      </c>
      <c r="I5">
        <v>0</v>
      </c>
      <c r="J5">
        <f>J2-E2</f>
        <v>107.30000000000291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65444.294361697539</v>
      </c>
      <c r="H8">
        <v>0</v>
      </c>
      <c r="I8">
        <f>I2-H2</f>
        <v>-2259.3256383024855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67703.620000000024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110515.00666666665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14672.246606215049</v>
      </c>
      <c r="M11">
        <f>M2-K2</f>
        <v>121444.70220621506</v>
      </c>
      <c r="N11">
        <f>N2-K2</f>
        <v>10799.520000000019</v>
      </c>
      <c r="O11">
        <f>L11+(O2-L2)</f>
        <v>16281.746606215049</v>
      </c>
    </row>
    <row r="12" spans="1:15" x14ac:dyDescent="0.25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106772.45560000002</v>
      </c>
      <c r="N12">
        <v>0</v>
      </c>
      <c r="O12">
        <f>O2-L2</f>
        <v>1609.5</v>
      </c>
    </row>
    <row r="13" spans="1:15" x14ac:dyDescent="0.25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110645.18220621505</v>
      </c>
      <c r="N14">
        <v>0</v>
      </c>
      <c r="O14">
        <f>O2-N2</f>
        <v>5482.2266062150302</v>
      </c>
    </row>
    <row r="15" spans="1:15" x14ac:dyDescent="0.25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105162.95560000002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B1" workbookViewId="0">
      <selection activeCell="Q26" sqref="Q26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x14ac:dyDescent="0.25">
      <c r="A1" t="s">
        <v>23</v>
      </c>
      <c r="B1" t="s">
        <v>79</v>
      </c>
      <c r="C1" t="s">
        <v>78</v>
      </c>
    </row>
    <row r="2" spans="1:3" x14ac:dyDescent="0.25">
      <c r="A2" s="7" t="s">
        <v>24</v>
      </c>
      <c r="B2">
        <v>2500</v>
      </c>
      <c r="C2">
        <v>3.6</v>
      </c>
    </row>
    <row r="3" spans="1:3" x14ac:dyDescent="0.25">
      <c r="A3" s="7" t="s">
        <v>65</v>
      </c>
      <c r="B3">
        <f>0.1*(CAPEX!T3+CAPEX!U3)+0.01*(CAPEX!R3+CAPEX!S3)</f>
        <v>2139.68314436323</v>
      </c>
      <c r="C3">
        <v>7.2</v>
      </c>
    </row>
    <row r="4" spans="1:3" x14ac:dyDescent="0.25">
      <c r="A4" s="7" t="s">
        <v>66</v>
      </c>
      <c r="B4">
        <f>0.1*(CAPEX!T4+CAPEX!U4)+0.01*(CAPEX!R4+CAPEX!S4)</f>
        <v>2901.3268879802054</v>
      </c>
      <c r="C4">
        <v>9.6</v>
      </c>
    </row>
    <row r="5" spans="1:3" x14ac:dyDescent="0.25">
      <c r="A5" s="7" t="s">
        <v>67</v>
      </c>
      <c r="B5">
        <f>0.1*(CAPEX!T5+CAPEX!U5)+0.01*(CAPEX!R5+CAPEX!S5)</f>
        <v>2580.7769867387378</v>
      </c>
      <c r="C5">
        <v>9.6</v>
      </c>
    </row>
    <row r="6" spans="1:3" x14ac:dyDescent="0.25">
      <c r="A6" s="7" t="s">
        <v>68</v>
      </c>
      <c r="B6">
        <f>0.1*(CAPEX!T6+CAPEX!U6)+0.01*(CAPEX!R6+CAPEX!S6)</f>
        <v>13643.007653405404</v>
      </c>
      <c r="C6">
        <v>12</v>
      </c>
    </row>
    <row r="7" spans="1:3" x14ac:dyDescent="0.25">
      <c r="A7" s="7" t="s">
        <v>69</v>
      </c>
      <c r="B7">
        <f>0.1*(CAPEX!T7+CAPEX!U7)+0.01*(CAPEX!R7+CAPEX!S7)</f>
        <v>10090.158887980206</v>
      </c>
      <c r="C7">
        <v>12</v>
      </c>
    </row>
    <row r="8" spans="1:3" x14ac:dyDescent="0.25">
      <c r="A8" s="7" t="s">
        <v>70</v>
      </c>
      <c r="B8">
        <f>0.1*(CAPEX!T8+CAPEX!U8)+0.01*(CAPEX!R8+CAPEX!S8)</f>
        <v>3545.1871443632299</v>
      </c>
      <c r="C8">
        <v>12</v>
      </c>
    </row>
    <row r="9" spans="1:3" x14ac:dyDescent="0.25">
      <c r="A9" s="7" t="s">
        <v>71</v>
      </c>
      <c r="B9">
        <f>0.1*(CAPEX!T9+CAPEX!U9)+0.01*(CAPEX!R9+CAPEX!S9)</f>
        <v>3319.7968879802052</v>
      </c>
      <c r="C9">
        <v>12</v>
      </c>
    </row>
    <row r="10" spans="1:3" x14ac:dyDescent="0.25">
      <c r="A10" s="7" t="s">
        <v>72</v>
      </c>
      <c r="B10">
        <f>0.1*(CAPEX!T10+CAPEX!U10)+0.01*(CAPEX!R10+CAPEX!S10)</f>
        <v>2591.5069867387383</v>
      </c>
      <c r="C10">
        <v>12</v>
      </c>
    </row>
    <row r="11" spans="1:3" x14ac:dyDescent="0.25">
      <c r="A11" s="7" t="s">
        <v>73</v>
      </c>
      <c r="B11">
        <f>0.1*(CAPEX!T11+CAPEX!U11)+0.01*(CAPEX!R11+CAPEX!S11)</f>
        <v>1689.1675413371181</v>
      </c>
      <c r="C11">
        <v>7.2</v>
      </c>
    </row>
    <row r="12" spans="1:3" x14ac:dyDescent="0.25">
      <c r="A12" s="7" t="s">
        <v>74</v>
      </c>
      <c r="B12">
        <f>0.1*(CAPEX!T12+CAPEX!U12)+0.01*(CAPEX!R12+CAPEX!S12)</f>
        <v>3097.556807399269</v>
      </c>
      <c r="C12">
        <v>9.6</v>
      </c>
    </row>
    <row r="13" spans="1:3" x14ac:dyDescent="0.25">
      <c r="A13" s="7" t="s">
        <v>75</v>
      </c>
      <c r="B13">
        <f>0.1*(CAPEX!T13+CAPEX!U13)+0.01*(CAPEX!R13+CAPEX!S13)</f>
        <v>13773.64356339927</v>
      </c>
      <c r="C13">
        <v>12</v>
      </c>
    </row>
    <row r="14" spans="1:3" x14ac:dyDescent="0.25">
      <c r="A14" s="7" t="s">
        <v>76</v>
      </c>
      <c r="B14">
        <f>0.1*(CAPEX!T14+CAPEX!U14)+0.01*(CAPEX!R14+CAPEX!S14)</f>
        <v>2769.1195413371188</v>
      </c>
      <c r="C14">
        <v>12</v>
      </c>
    </row>
    <row r="15" spans="1:3" x14ac:dyDescent="0.25">
      <c r="A15" s="7" t="s">
        <v>77</v>
      </c>
      <c r="B15">
        <f>0.1*(CAPEX!T15+CAPEX!U15)+0.01*(CAPEX!R15+CAPEX!S15)</f>
        <v>3258.5068073992688</v>
      </c>
      <c r="C15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workbookViewId="0">
      <selection activeCell="K35" sqref="K35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x14ac:dyDescent="0.25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$I$9*B29</f>
        <v>1152</v>
      </c>
      <c r="P2">
        <f t="shared" ref="P2:T2" si="0">$I$9*C29</f>
        <v>1152</v>
      </c>
      <c r="Q2">
        <f t="shared" si="0"/>
        <v>1152</v>
      </c>
      <c r="R2">
        <f t="shared" si="0"/>
        <v>1032</v>
      </c>
      <c r="S2">
        <f t="shared" si="0"/>
        <v>1032</v>
      </c>
      <c r="T2">
        <f t="shared" si="0"/>
        <v>1032</v>
      </c>
      <c r="U2">
        <f>OPEX!$B$15</f>
        <v>3258.5068073992688</v>
      </c>
      <c r="V2">
        <f>O2-U2</f>
        <v>-2106.5068073992688</v>
      </c>
      <c r="W2">
        <f>P2-U2</f>
        <v>-2106.5068073992688</v>
      </c>
      <c r="X2">
        <f t="shared" ref="X2:X22" si="1">Q2-U2</f>
        <v>-2106.5068073992688</v>
      </c>
      <c r="Y2">
        <f>R2-$U2</f>
        <v>-2226.5068073992688</v>
      </c>
      <c r="Z2">
        <f>S2-$U2</f>
        <v>-2226.5068073992688</v>
      </c>
      <c r="AA2">
        <f>T2-$U2</f>
        <v>-2226.5068073992688</v>
      </c>
      <c r="AB2">
        <f>1/POWER(1+$L$25,N2-2018)</f>
        <v>1</v>
      </c>
      <c r="AC2">
        <f>V2*AB2</f>
        <v>-2106.5068073992688</v>
      </c>
      <c r="AD2">
        <f>W2*AB2</f>
        <v>-2106.5068073992688</v>
      </c>
      <c r="AE2">
        <f>X2*AB2</f>
        <v>-2106.5068073992688</v>
      </c>
      <c r="AF2">
        <f>Y2*$AB2</f>
        <v>-2226.5068073992688</v>
      </c>
      <c r="AG2">
        <f>Z2*$AB2</f>
        <v>-2226.5068073992688</v>
      </c>
      <c r="AH2">
        <f>AA2*$AB2</f>
        <v>-2226.5068073992688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$I$9*B30</f>
        <v>1536</v>
      </c>
      <c r="P3">
        <f t="shared" ref="P3:P22" si="3">$I$9*C30</f>
        <v>1584</v>
      </c>
      <c r="Q3">
        <f t="shared" ref="Q3:Q22" si="4">$I$9*D30</f>
        <v>2148</v>
      </c>
      <c r="R3">
        <f t="shared" ref="R3:R22" si="5">$I$9*E30</f>
        <v>1380</v>
      </c>
      <c r="S3">
        <f t="shared" ref="S3:S22" si="6">$I$9*F30</f>
        <v>1416</v>
      </c>
      <c r="T3">
        <f t="shared" ref="T3:T22" si="7">$I$9*G30</f>
        <v>1932</v>
      </c>
      <c r="U3">
        <f>OPEX!$B$15</f>
        <v>3258.5068073992688</v>
      </c>
      <c r="V3">
        <f t="shared" ref="V3:V22" si="8">O3-U3</f>
        <v>-1722.5068073992688</v>
      </c>
      <c r="W3">
        <f t="shared" ref="W3:W22" si="9">P3-U3</f>
        <v>-1674.5068073992688</v>
      </c>
      <c r="X3">
        <f t="shared" si="1"/>
        <v>-1110.5068073992688</v>
      </c>
      <c r="Y3">
        <f t="shared" ref="Y3:Y22" si="10">R3-$U3</f>
        <v>-1878.5068073992688</v>
      </c>
      <c r="Z3">
        <f t="shared" ref="Z3:Z22" si="11">S3-$U3</f>
        <v>-1842.5068073992688</v>
      </c>
      <c r="AA3">
        <f t="shared" ref="AA3:AA22" si="12">T3-$U3</f>
        <v>-1326.5068073992688</v>
      </c>
      <c r="AB3">
        <f t="shared" ref="AB3:AB22" si="13">1/POWER(1+$L$25,N3-2018)</f>
        <v>0.90909090909090906</v>
      </c>
      <c r="AC3">
        <f t="shared" ref="AC3:AC22" si="14">V3*AB3</f>
        <v>-1565.9152794538807</v>
      </c>
      <c r="AD3">
        <f t="shared" ref="AD3:AD22" si="15">W3*AB3</f>
        <v>-1522.2789158175171</v>
      </c>
      <c r="AE3">
        <f t="shared" ref="AE3:AE22" si="16">X3*AB3</f>
        <v>-1009.5516430902444</v>
      </c>
      <c r="AF3">
        <f t="shared" ref="AF3:AF22" si="17">Y3*$AB3</f>
        <v>-1707.7334612720624</v>
      </c>
      <c r="AG3">
        <f t="shared" ref="AG3:AG22" si="18">Z3*$AB3</f>
        <v>-1675.0061885447899</v>
      </c>
      <c r="AH3">
        <f t="shared" ref="AH3:AH22" si="19">AA3*$AB3</f>
        <v>-1205.9152794538807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2064</v>
      </c>
      <c r="P4">
        <f t="shared" si="3"/>
        <v>2196</v>
      </c>
      <c r="Q4">
        <f t="shared" si="4"/>
        <v>4104</v>
      </c>
      <c r="R4">
        <f t="shared" si="5"/>
        <v>1848</v>
      </c>
      <c r="S4">
        <f t="shared" si="6"/>
        <v>1968</v>
      </c>
      <c r="T4">
        <f t="shared" si="7"/>
        <v>3684</v>
      </c>
      <c r="U4">
        <f>OPEX!$B$15</f>
        <v>3258.5068073992688</v>
      </c>
      <c r="V4">
        <f t="shared" si="8"/>
        <v>-1194.5068073992688</v>
      </c>
      <c r="W4">
        <f t="shared" si="9"/>
        <v>-1062.5068073992688</v>
      </c>
      <c r="X4">
        <f t="shared" si="1"/>
        <v>845.49319260073116</v>
      </c>
      <c r="Y4">
        <f t="shared" si="10"/>
        <v>-1410.5068073992688</v>
      </c>
      <c r="Z4">
        <f t="shared" si="11"/>
        <v>-1290.5068073992688</v>
      </c>
      <c r="AA4">
        <f t="shared" si="12"/>
        <v>425.49319260073116</v>
      </c>
      <c r="AB4">
        <f t="shared" si="13"/>
        <v>0.82644628099173545</v>
      </c>
      <c r="AC4">
        <f t="shared" si="14"/>
        <v>-987.19570859443695</v>
      </c>
      <c r="AD4">
        <f t="shared" si="15"/>
        <v>-878.10479950352783</v>
      </c>
      <c r="AE4">
        <f t="shared" si="16"/>
        <v>698.75470462870339</v>
      </c>
      <c r="AF4">
        <f t="shared" si="17"/>
        <v>-1165.7081052886517</v>
      </c>
      <c r="AG4">
        <f t="shared" si="18"/>
        <v>-1066.5345515696436</v>
      </c>
      <c r="AH4">
        <f t="shared" si="19"/>
        <v>351.64726661217446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2796</v>
      </c>
      <c r="P5">
        <f t="shared" si="3"/>
        <v>3084</v>
      </c>
      <c r="Q5">
        <f t="shared" si="4"/>
        <v>7932</v>
      </c>
      <c r="R5">
        <f t="shared" si="5"/>
        <v>2508</v>
      </c>
      <c r="S5">
        <f t="shared" si="6"/>
        <v>2772</v>
      </c>
      <c r="T5">
        <f t="shared" si="7"/>
        <v>7128</v>
      </c>
      <c r="U5">
        <f>OPEX!$B$15</f>
        <v>3258.5068073992688</v>
      </c>
      <c r="V5">
        <f t="shared" si="8"/>
        <v>-462.50680739926884</v>
      </c>
      <c r="W5">
        <f t="shared" si="9"/>
        <v>-174.50680739926884</v>
      </c>
      <c r="X5">
        <f t="shared" si="1"/>
        <v>4673.4931926007312</v>
      </c>
      <c r="Y5">
        <f t="shared" si="10"/>
        <v>-750.50680739926884</v>
      </c>
      <c r="Z5">
        <f t="shared" si="11"/>
        <v>-486.50680739926884</v>
      </c>
      <c r="AA5">
        <f t="shared" si="12"/>
        <v>3869.4931926007312</v>
      </c>
      <c r="AB5">
        <f t="shared" si="13"/>
        <v>0.75131480090157754</v>
      </c>
      <c r="AC5">
        <f t="shared" si="14"/>
        <v>-347.48820991680594</v>
      </c>
      <c r="AD5">
        <f t="shared" si="15"/>
        <v>-131.1095472571516</v>
      </c>
      <c r="AE5">
        <f t="shared" si="16"/>
        <v>3511.2646075136963</v>
      </c>
      <c r="AF5">
        <f t="shared" si="17"/>
        <v>-563.86687257646031</v>
      </c>
      <c r="AG5">
        <f t="shared" si="18"/>
        <v>-365.5197651384438</v>
      </c>
      <c r="AH5">
        <f t="shared" si="19"/>
        <v>2907.2075075888279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3816</v>
      </c>
      <c r="P6">
        <f t="shared" si="3"/>
        <v>4356</v>
      </c>
      <c r="Q6">
        <f t="shared" si="4"/>
        <v>15408</v>
      </c>
      <c r="R6">
        <f t="shared" si="5"/>
        <v>3432</v>
      </c>
      <c r="S6">
        <f t="shared" si="6"/>
        <v>3912</v>
      </c>
      <c r="T6">
        <f t="shared" si="7"/>
        <v>13860</v>
      </c>
      <c r="U6">
        <f>OPEX!$B$15</f>
        <v>3258.5068073992688</v>
      </c>
      <c r="V6">
        <f t="shared" si="8"/>
        <v>557.49319260073116</v>
      </c>
      <c r="W6">
        <f t="shared" si="9"/>
        <v>1097.4931926007312</v>
      </c>
      <c r="X6">
        <f t="shared" si="1"/>
        <v>12149.49319260073</v>
      </c>
      <c r="Y6">
        <f t="shared" si="10"/>
        <v>173.49319260073116</v>
      </c>
      <c r="Z6">
        <f t="shared" si="11"/>
        <v>653.49319260073116</v>
      </c>
      <c r="AA6">
        <f t="shared" si="12"/>
        <v>10601.49319260073</v>
      </c>
      <c r="AB6">
        <f t="shared" si="13"/>
        <v>0.68301345536507052</v>
      </c>
      <c r="AC6">
        <f t="shared" si="14"/>
        <v>380.77535182073018</v>
      </c>
      <c r="AD6">
        <f t="shared" si="15"/>
        <v>749.60261771786827</v>
      </c>
      <c r="AE6">
        <f t="shared" si="16"/>
        <v>8298.2673264126279</v>
      </c>
      <c r="AF6">
        <f t="shared" si="17"/>
        <v>118.49818496054307</v>
      </c>
      <c r="AG6">
        <f t="shared" si="18"/>
        <v>446.34464353577692</v>
      </c>
      <c r="AH6">
        <f t="shared" si="19"/>
        <v>7240.9624975074976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5220</v>
      </c>
      <c r="P7">
        <f t="shared" si="3"/>
        <v>6168</v>
      </c>
      <c r="Q7">
        <f t="shared" si="4"/>
        <v>29676</v>
      </c>
      <c r="R7">
        <f t="shared" si="5"/>
        <v>4692</v>
      </c>
      <c r="S7">
        <f t="shared" si="6"/>
        <v>5544</v>
      </c>
      <c r="T7">
        <f t="shared" si="7"/>
        <v>26700</v>
      </c>
      <c r="U7">
        <f>OPEX!$B$15</f>
        <v>3258.5068073992688</v>
      </c>
      <c r="V7">
        <f t="shared" si="8"/>
        <v>1961.4931926007312</v>
      </c>
      <c r="W7">
        <f t="shared" si="9"/>
        <v>2909.4931926007312</v>
      </c>
      <c r="X7">
        <f t="shared" si="1"/>
        <v>26417.49319260073</v>
      </c>
      <c r="Y7">
        <f t="shared" si="10"/>
        <v>1433.4931926007312</v>
      </c>
      <c r="Z7">
        <f t="shared" si="11"/>
        <v>2285.4931926007312</v>
      </c>
      <c r="AA7">
        <f t="shared" si="12"/>
        <v>23441.49319260073</v>
      </c>
      <c r="AB7">
        <f t="shared" si="13"/>
        <v>0.62092132305915493</v>
      </c>
      <c r="AC7">
        <f t="shared" si="14"/>
        <v>1217.9329483211718</v>
      </c>
      <c r="AD7">
        <f t="shared" si="15"/>
        <v>1806.5663625812506</v>
      </c>
      <c r="AE7">
        <f t="shared" si="16"/>
        <v>16403.184825055865</v>
      </c>
      <c r="AF7">
        <f t="shared" si="17"/>
        <v>890.08648974593802</v>
      </c>
      <c r="AG7">
        <f t="shared" si="18"/>
        <v>1419.1114569923379</v>
      </c>
      <c r="AH7">
        <f t="shared" si="19"/>
        <v>14555.322967631819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7128</v>
      </c>
      <c r="P8">
        <f t="shared" si="3"/>
        <v>8724</v>
      </c>
      <c r="Q8">
        <f t="shared" si="4"/>
        <v>55920</v>
      </c>
      <c r="R8">
        <f t="shared" si="5"/>
        <v>6408</v>
      </c>
      <c r="S8">
        <f t="shared" si="6"/>
        <v>7848</v>
      </c>
      <c r="T8">
        <f t="shared" si="7"/>
        <v>50328</v>
      </c>
      <c r="U8">
        <f>OPEX!$B$15</f>
        <v>3258.5068073992688</v>
      </c>
      <c r="V8">
        <f t="shared" si="8"/>
        <v>3869.4931926007312</v>
      </c>
      <c r="W8">
        <f t="shared" si="9"/>
        <v>5465.4931926007312</v>
      </c>
      <c r="X8">
        <f t="shared" si="1"/>
        <v>52661.493192600734</v>
      </c>
      <c r="Y8">
        <f t="shared" si="10"/>
        <v>3149.4931926007312</v>
      </c>
      <c r="Z8">
        <f t="shared" si="11"/>
        <v>4589.4931926007312</v>
      </c>
      <c r="AA8">
        <f t="shared" si="12"/>
        <v>47069.493192600734</v>
      </c>
      <c r="AB8">
        <f t="shared" si="13"/>
        <v>0.56447393005377722</v>
      </c>
      <c r="AC8">
        <f t="shared" si="14"/>
        <v>2184.2280297436723</v>
      </c>
      <c r="AD8">
        <f t="shared" si="15"/>
        <v>3085.1284221095007</v>
      </c>
      <c r="AE8">
        <f t="shared" si="16"/>
        <v>29726.040024927574</v>
      </c>
      <c r="AF8">
        <f t="shared" si="17"/>
        <v>1777.8068001049526</v>
      </c>
      <c r="AG8">
        <f t="shared" si="18"/>
        <v>2590.6492593823918</v>
      </c>
      <c r="AH8">
        <f t="shared" si="19"/>
        <v>26569.501808066849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9756</v>
      </c>
      <c r="P9">
        <f t="shared" si="3"/>
        <v>12324</v>
      </c>
      <c r="Q9">
        <f t="shared" si="4"/>
        <v>100476</v>
      </c>
      <c r="R9">
        <f t="shared" si="5"/>
        <v>8772</v>
      </c>
      <c r="S9">
        <f t="shared" si="6"/>
        <v>11088</v>
      </c>
      <c r="T9">
        <f t="shared" si="7"/>
        <v>90420</v>
      </c>
      <c r="U9">
        <f>OPEX!$B$15</f>
        <v>3258.5068073992688</v>
      </c>
      <c r="V9">
        <f t="shared" si="8"/>
        <v>6497.4931926007312</v>
      </c>
      <c r="W9">
        <f t="shared" si="9"/>
        <v>9065.4931926007303</v>
      </c>
      <c r="X9">
        <f t="shared" si="1"/>
        <v>97217.493192600727</v>
      </c>
      <c r="Y9">
        <f t="shared" si="10"/>
        <v>5513.4931926007312</v>
      </c>
      <c r="Z9">
        <f t="shared" si="11"/>
        <v>7829.4931926007312</v>
      </c>
      <c r="AA9">
        <f t="shared" si="12"/>
        <v>87161.493192600727</v>
      </c>
      <c r="AB9">
        <f t="shared" si="13"/>
        <v>0.51315811823070645</v>
      </c>
      <c r="AC9">
        <f t="shared" si="14"/>
        <v>3334.2413799318165</v>
      </c>
      <c r="AD9">
        <f t="shared" si="15"/>
        <v>4652.0314275482697</v>
      </c>
      <c r="AE9">
        <f t="shared" si="16"/>
        <v>49887.945865821501</v>
      </c>
      <c r="AF9">
        <f t="shared" si="17"/>
        <v>2829.293791592801</v>
      </c>
      <c r="AG9">
        <f t="shared" si="18"/>
        <v>4017.7679934151174</v>
      </c>
      <c r="AH9">
        <f t="shared" si="19"/>
        <v>44727.627828893521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13308</v>
      </c>
      <c r="P10">
        <f t="shared" si="3"/>
        <v>17352</v>
      </c>
      <c r="Q10">
        <f t="shared" si="4"/>
        <v>165120</v>
      </c>
      <c r="R10">
        <f t="shared" si="5"/>
        <v>11976</v>
      </c>
      <c r="S10">
        <f t="shared" si="6"/>
        <v>15612</v>
      </c>
      <c r="T10">
        <f t="shared" si="7"/>
        <v>148608</v>
      </c>
      <c r="U10">
        <f>OPEX!$B$15</f>
        <v>3258.5068073992688</v>
      </c>
      <c r="V10">
        <f t="shared" si="8"/>
        <v>10049.49319260073</v>
      </c>
      <c r="W10">
        <f t="shared" si="9"/>
        <v>14093.49319260073</v>
      </c>
      <c r="X10">
        <f t="shared" si="1"/>
        <v>161861.49319260073</v>
      </c>
      <c r="Y10">
        <f t="shared" si="10"/>
        <v>8717.4931926007303</v>
      </c>
      <c r="Z10">
        <f t="shared" si="11"/>
        <v>12353.49319260073</v>
      </c>
      <c r="AA10">
        <f t="shared" si="12"/>
        <v>145349.49319260073</v>
      </c>
      <c r="AB10">
        <f t="shared" si="13"/>
        <v>0.46650738020973315</v>
      </c>
      <c r="AC10">
        <f t="shared" si="14"/>
        <v>4688.1627417157142</v>
      </c>
      <c r="AD10">
        <f t="shared" si="15"/>
        <v>6574.7185872838745</v>
      </c>
      <c r="AE10">
        <f t="shared" si="16"/>
        <v>75509.581146115714</v>
      </c>
      <c r="AF10">
        <f t="shared" si="17"/>
        <v>4066.7749112763495</v>
      </c>
      <c r="AG10">
        <f t="shared" si="18"/>
        <v>5762.9957457189394</v>
      </c>
      <c r="AH10">
        <f t="shared" si="19"/>
        <v>67806.611284092607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18108</v>
      </c>
      <c r="P11">
        <f t="shared" si="3"/>
        <v>24336</v>
      </c>
      <c r="Q11">
        <f t="shared" si="4"/>
        <v>234204</v>
      </c>
      <c r="R11">
        <f t="shared" si="5"/>
        <v>16296</v>
      </c>
      <c r="S11">
        <f t="shared" si="6"/>
        <v>21900</v>
      </c>
      <c r="T11">
        <f t="shared" si="7"/>
        <v>210780</v>
      </c>
      <c r="U11">
        <f>OPEX!$B$15</f>
        <v>3258.5068073992688</v>
      </c>
      <c r="V11">
        <f t="shared" si="8"/>
        <v>14849.49319260073</v>
      </c>
      <c r="W11">
        <f t="shared" si="9"/>
        <v>21077.49319260073</v>
      </c>
      <c r="X11">
        <f t="shared" si="1"/>
        <v>230945.49319260073</v>
      </c>
      <c r="Y11">
        <f t="shared" si="10"/>
        <v>13037.49319260073</v>
      </c>
      <c r="Z11">
        <f t="shared" si="11"/>
        <v>18641.49319260073</v>
      </c>
      <c r="AA11">
        <f t="shared" si="12"/>
        <v>207521.49319260073</v>
      </c>
      <c r="AB11">
        <f t="shared" si="13"/>
        <v>0.42409761837248466</v>
      </c>
      <c r="AC11">
        <f t="shared" si="14"/>
        <v>6297.6346970203931</v>
      </c>
      <c r="AD11">
        <f t="shared" si="15"/>
        <v>8938.9146642442283</v>
      </c>
      <c r="AE11">
        <f t="shared" si="16"/>
        <v>97943.43363684084</v>
      </c>
      <c r="AF11">
        <f t="shared" si="17"/>
        <v>5529.1698125294515</v>
      </c>
      <c r="AG11">
        <f t="shared" si="18"/>
        <v>7905.8128658888554</v>
      </c>
      <c r="AH11">
        <f t="shared" si="19"/>
        <v>88009.371024083754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24528</v>
      </c>
      <c r="P12">
        <f t="shared" si="3"/>
        <v>33864</v>
      </c>
      <c r="Q12">
        <f t="shared" si="4"/>
        <v>275676</v>
      </c>
      <c r="R12">
        <f t="shared" si="5"/>
        <v>22068</v>
      </c>
      <c r="S12">
        <f t="shared" si="6"/>
        <v>30468</v>
      </c>
      <c r="T12">
        <f t="shared" si="7"/>
        <v>248100</v>
      </c>
      <c r="U12">
        <f>OPEX!$B$15</f>
        <v>3258.5068073992688</v>
      </c>
      <c r="V12">
        <f t="shared" si="8"/>
        <v>21269.49319260073</v>
      </c>
      <c r="W12">
        <f t="shared" si="9"/>
        <v>30605.49319260073</v>
      </c>
      <c r="X12">
        <f t="shared" si="1"/>
        <v>272417.49319260073</v>
      </c>
      <c r="Y12">
        <f t="shared" si="10"/>
        <v>18809.49319260073</v>
      </c>
      <c r="Z12">
        <f t="shared" si="11"/>
        <v>27209.49319260073</v>
      </c>
      <c r="AA12">
        <f t="shared" si="12"/>
        <v>244841.49319260073</v>
      </c>
      <c r="AB12">
        <f t="shared" si="13"/>
        <v>0.38554328942953148</v>
      </c>
      <c r="AC12">
        <f t="shared" si="14"/>
        <v>8200.3103699743133</v>
      </c>
      <c r="AD12">
        <f t="shared" si="15"/>
        <v>11799.742520088419</v>
      </c>
      <c r="AE12">
        <f t="shared" si="16"/>
        <v>105028.73642362228</v>
      </c>
      <c r="AF12">
        <f t="shared" si="17"/>
        <v>7251.873877977665</v>
      </c>
      <c r="AG12">
        <f t="shared" si="18"/>
        <v>10490.437509185729</v>
      </c>
      <c r="AH12">
        <f t="shared" si="19"/>
        <v>94396.994674313522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33012</v>
      </c>
      <c r="P13">
        <f t="shared" si="3"/>
        <v>46644</v>
      </c>
      <c r="Q13">
        <f t="shared" si="4"/>
        <v>284556</v>
      </c>
      <c r="R13">
        <f t="shared" si="5"/>
        <v>29700</v>
      </c>
      <c r="S13">
        <f t="shared" si="6"/>
        <v>41976</v>
      </c>
      <c r="T13">
        <f t="shared" si="7"/>
        <v>256092</v>
      </c>
      <c r="U13">
        <f>OPEX!$B$15</f>
        <v>3258.5068073992688</v>
      </c>
      <c r="V13">
        <f t="shared" si="8"/>
        <v>29753.49319260073</v>
      </c>
      <c r="W13">
        <f t="shared" si="9"/>
        <v>43385.493192600734</v>
      </c>
      <c r="X13">
        <f t="shared" si="1"/>
        <v>281297.49319260073</v>
      </c>
      <c r="Y13">
        <f t="shared" si="10"/>
        <v>26441.49319260073</v>
      </c>
      <c r="Z13">
        <f t="shared" si="11"/>
        <v>38717.493192600734</v>
      </c>
      <c r="AA13">
        <f t="shared" si="12"/>
        <v>252833.49319260073</v>
      </c>
      <c r="AB13">
        <f t="shared" si="13"/>
        <v>0.3504938994813922</v>
      </c>
      <c r="AC13">
        <f t="shared" si="14"/>
        <v>10428.417852267687</v>
      </c>
      <c r="AD13">
        <f t="shared" si="15"/>
        <v>15206.350689998028</v>
      </c>
      <c r="AE13">
        <f t="shared" si="16"/>
        <v>98593.055303415007</v>
      </c>
      <c r="AF13">
        <f t="shared" si="17"/>
        <v>9267.5820571853164</v>
      </c>
      <c r="AG13">
        <f t="shared" si="18"/>
        <v>13570.245167218889</v>
      </c>
      <c r="AH13">
        <f t="shared" si="19"/>
        <v>88616.596948576655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44064</v>
      </c>
      <c r="P14">
        <f t="shared" si="3"/>
        <v>63372</v>
      </c>
      <c r="Q14">
        <f t="shared" si="4"/>
        <v>284964</v>
      </c>
      <c r="R14">
        <f t="shared" si="5"/>
        <v>39648</v>
      </c>
      <c r="S14">
        <f t="shared" si="6"/>
        <v>57024</v>
      </c>
      <c r="T14">
        <f t="shared" si="7"/>
        <v>256464</v>
      </c>
      <c r="U14">
        <f>OPEX!$B$15</f>
        <v>3258.5068073992688</v>
      </c>
      <c r="V14">
        <f t="shared" si="8"/>
        <v>40805.493192600734</v>
      </c>
      <c r="W14">
        <f t="shared" si="9"/>
        <v>60113.493192600734</v>
      </c>
      <c r="X14">
        <f t="shared" si="1"/>
        <v>281705.49319260073</v>
      </c>
      <c r="Y14">
        <f t="shared" si="10"/>
        <v>36389.493192600734</v>
      </c>
      <c r="Z14">
        <f t="shared" si="11"/>
        <v>53765.493192600734</v>
      </c>
      <c r="AA14">
        <f t="shared" si="12"/>
        <v>253205.49319260073</v>
      </c>
      <c r="AB14">
        <f t="shared" si="13"/>
        <v>0.31863081771035656</v>
      </c>
      <c r="AC14">
        <f t="shared" si="14"/>
        <v>13001.88766303276</v>
      </c>
      <c r="AD14">
        <f t="shared" si="15"/>
        <v>19154.011491384324</v>
      </c>
      <c r="AE14">
        <f t="shared" si="16"/>
        <v>89760.051649457659</v>
      </c>
      <c r="AF14">
        <f t="shared" si="17"/>
        <v>11594.813972023825</v>
      </c>
      <c r="AG14">
        <f t="shared" si="18"/>
        <v>17131.343060558982</v>
      </c>
      <c r="AH14">
        <f t="shared" si="19"/>
        <v>80679.073344712495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58188</v>
      </c>
      <c r="P15">
        <f t="shared" si="3"/>
        <v>84504</v>
      </c>
      <c r="Q15">
        <f t="shared" si="4"/>
        <v>285036</v>
      </c>
      <c r="R15">
        <f t="shared" si="5"/>
        <v>52368</v>
      </c>
      <c r="S15">
        <f t="shared" si="6"/>
        <v>76044</v>
      </c>
      <c r="T15">
        <f t="shared" si="7"/>
        <v>256524</v>
      </c>
      <c r="U15">
        <f>OPEX!$B$15</f>
        <v>3258.5068073992688</v>
      </c>
      <c r="V15">
        <f t="shared" si="8"/>
        <v>54929.493192600734</v>
      </c>
      <c r="W15">
        <f t="shared" si="9"/>
        <v>81245.493192600727</v>
      </c>
      <c r="X15">
        <f t="shared" si="1"/>
        <v>281777.49319260073</v>
      </c>
      <c r="Y15">
        <f t="shared" si="10"/>
        <v>49109.493192600734</v>
      </c>
      <c r="Z15">
        <f t="shared" si="11"/>
        <v>72785.493192600727</v>
      </c>
      <c r="AA15">
        <f t="shared" si="12"/>
        <v>253265.49319260073</v>
      </c>
      <c r="AB15">
        <f t="shared" si="13"/>
        <v>0.28966437973668779</v>
      </c>
      <c r="AC15">
        <f t="shared" si="14"/>
        <v>15911.117574885306</v>
      </c>
      <c r="AD15">
        <f t="shared" si="15"/>
        <v>23533.925392035981</v>
      </c>
      <c r="AE15">
        <f t="shared" si="16"/>
        <v>81620.902789393454</v>
      </c>
      <c r="AF15">
        <f t="shared" si="17"/>
        <v>14225.270884817783</v>
      </c>
      <c r="AG15">
        <f t="shared" si="18"/>
        <v>21083.364739463603</v>
      </c>
      <c r="AH15">
        <f t="shared" si="19"/>
        <v>73361.99199434102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75732</v>
      </c>
      <c r="P16">
        <f t="shared" si="3"/>
        <v>109992</v>
      </c>
      <c r="Q16">
        <f t="shared" si="4"/>
        <v>285072</v>
      </c>
      <c r="R16">
        <f t="shared" si="5"/>
        <v>68148</v>
      </c>
      <c r="S16">
        <f t="shared" si="6"/>
        <v>98988</v>
      </c>
      <c r="T16">
        <f t="shared" si="7"/>
        <v>256560</v>
      </c>
      <c r="U16">
        <f>OPEX!$B$15</f>
        <v>3258.5068073992688</v>
      </c>
      <c r="V16">
        <f t="shared" si="8"/>
        <v>72473.493192600727</v>
      </c>
      <c r="W16">
        <f t="shared" si="9"/>
        <v>106733.49319260073</v>
      </c>
      <c r="X16">
        <f t="shared" si="1"/>
        <v>281813.49319260073</v>
      </c>
      <c r="Y16">
        <f t="shared" si="10"/>
        <v>64889.493192600734</v>
      </c>
      <c r="Z16">
        <f t="shared" si="11"/>
        <v>95729.493192600727</v>
      </c>
      <c r="AA16">
        <f t="shared" si="12"/>
        <v>253301.49319260073</v>
      </c>
      <c r="AB16">
        <f t="shared" si="13"/>
        <v>0.26333125430607973</v>
      </c>
      <c r="AC16">
        <f t="shared" si="14"/>
        <v>19084.535866350681</v>
      </c>
      <c r="AD16">
        <f t="shared" si="15"/>
        <v>28106.264638876972</v>
      </c>
      <c r="AE16">
        <f t="shared" si="16"/>
        <v>74210.300642785412</v>
      </c>
      <c r="AF16">
        <f t="shared" si="17"/>
        <v>17087.431633693373</v>
      </c>
      <c r="AG16">
        <f t="shared" si="18"/>
        <v>25208.567516492869</v>
      </c>
      <c r="AH16">
        <f t="shared" si="19"/>
        <v>66702.199920010462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96816</v>
      </c>
      <c r="P17">
        <f t="shared" si="3"/>
        <v>138960</v>
      </c>
      <c r="Q17">
        <f t="shared" si="4"/>
        <v>285096</v>
      </c>
      <c r="R17">
        <f t="shared" si="5"/>
        <v>87132</v>
      </c>
      <c r="S17">
        <f t="shared" si="6"/>
        <v>125064</v>
      </c>
      <c r="T17">
        <f t="shared" si="7"/>
        <v>256584</v>
      </c>
      <c r="U17">
        <f>OPEX!$B$15</f>
        <v>3258.5068073992688</v>
      </c>
      <c r="V17">
        <f t="shared" si="8"/>
        <v>93557.493192600727</v>
      </c>
      <c r="W17">
        <f t="shared" si="9"/>
        <v>135701.49319260073</v>
      </c>
      <c r="X17">
        <f t="shared" si="1"/>
        <v>281837.49319260073</v>
      </c>
      <c r="Y17">
        <f t="shared" si="10"/>
        <v>83873.493192600727</v>
      </c>
      <c r="Z17">
        <f t="shared" si="11"/>
        <v>121805.49319260073</v>
      </c>
      <c r="AA17">
        <f t="shared" si="12"/>
        <v>253325.49319260073</v>
      </c>
      <c r="AB17">
        <f t="shared" si="13"/>
        <v>0.23939204936916339</v>
      </c>
      <c r="AC17">
        <f t="shared" si="14"/>
        <v>22396.92002921824</v>
      </c>
      <c r="AD17">
        <f t="shared" si="15"/>
        <v>32485.858557832264</v>
      </c>
      <c r="AE17">
        <f t="shared" si="16"/>
        <v>67469.655084444326</v>
      </c>
      <c r="AF17">
        <f t="shared" si="17"/>
        <v>20078.647423127262</v>
      </c>
      <c r="AG17">
        <f t="shared" si="18"/>
        <v>29159.266639798367</v>
      </c>
      <c r="AH17">
        <f t="shared" si="19"/>
        <v>60644.108972830734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121044</v>
      </c>
      <c r="P18">
        <f t="shared" si="3"/>
        <v>169512</v>
      </c>
      <c r="Q18">
        <f t="shared" si="4"/>
        <v>285108</v>
      </c>
      <c r="R18">
        <f t="shared" si="5"/>
        <v>108936</v>
      </c>
      <c r="S18">
        <f t="shared" si="6"/>
        <v>152556</v>
      </c>
      <c r="T18">
        <f t="shared" si="7"/>
        <v>256596</v>
      </c>
      <c r="U18">
        <f>OPEX!$B$15</f>
        <v>3258.5068073992688</v>
      </c>
      <c r="V18">
        <f t="shared" si="8"/>
        <v>117785.49319260073</v>
      </c>
      <c r="W18">
        <f t="shared" si="9"/>
        <v>166253.49319260073</v>
      </c>
      <c r="X18">
        <f t="shared" si="1"/>
        <v>281849.49319260073</v>
      </c>
      <c r="Y18">
        <f t="shared" si="10"/>
        <v>105677.49319260073</v>
      </c>
      <c r="Z18">
        <f t="shared" si="11"/>
        <v>149297.49319260073</v>
      </c>
      <c r="AA18">
        <f t="shared" si="12"/>
        <v>253337.49319260073</v>
      </c>
      <c r="AB18">
        <f t="shared" si="13"/>
        <v>0.21762913579014853</v>
      </c>
      <c r="AC18">
        <f t="shared" si="14"/>
        <v>25633.555092122118</v>
      </c>
      <c r="AD18">
        <f t="shared" si="15"/>
        <v>36181.604045599037</v>
      </c>
      <c r="AE18">
        <f t="shared" si="16"/>
        <v>61338.66162639705</v>
      </c>
      <c r="AF18">
        <f t="shared" si="17"/>
        <v>22998.501515975</v>
      </c>
      <c r="AG18">
        <f t="shared" si="18"/>
        <v>32491.484419141281</v>
      </c>
      <c r="AH18">
        <f t="shared" si="19"/>
        <v>55133.61970674833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147444</v>
      </c>
      <c r="P19">
        <f t="shared" si="3"/>
        <v>198984</v>
      </c>
      <c r="Q19">
        <f t="shared" si="4"/>
        <v>285108</v>
      </c>
      <c r="R19">
        <f t="shared" si="5"/>
        <v>132696</v>
      </c>
      <c r="S19">
        <f t="shared" si="6"/>
        <v>179076</v>
      </c>
      <c r="T19">
        <f t="shared" si="7"/>
        <v>256596</v>
      </c>
      <c r="U19">
        <f>OPEX!$B$15</f>
        <v>3258.5068073992688</v>
      </c>
      <c r="V19">
        <f t="shared" si="8"/>
        <v>144185.49319260073</v>
      </c>
      <c r="W19">
        <f t="shared" si="9"/>
        <v>195725.49319260073</v>
      </c>
      <c r="X19">
        <f t="shared" si="1"/>
        <v>281849.49319260073</v>
      </c>
      <c r="Y19">
        <f t="shared" si="10"/>
        <v>129437.49319260073</v>
      </c>
      <c r="Z19">
        <f t="shared" si="11"/>
        <v>175817.49319260073</v>
      </c>
      <c r="AA19">
        <f t="shared" si="12"/>
        <v>253337.49319260073</v>
      </c>
      <c r="AB19">
        <f t="shared" si="13"/>
        <v>0.19784466890013502</v>
      </c>
      <c r="AC19">
        <f t="shared" si="14"/>
        <v>28526.331160892762</v>
      </c>
      <c r="AD19">
        <f t="shared" si="15"/>
        <v>38723.245396005725</v>
      </c>
      <c r="AE19">
        <f t="shared" si="16"/>
        <v>55762.419660360953</v>
      </c>
      <c r="AF19">
        <f t="shared" si="17"/>
        <v>25608.51798395357</v>
      </c>
      <c r="AG19">
        <f t="shared" si="18"/>
        <v>34784.553727541832</v>
      </c>
      <c r="AH19">
        <f t="shared" si="19"/>
        <v>50121.472460680299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174420</v>
      </c>
      <c r="P20">
        <f t="shared" si="3"/>
        <v>224760</v>
      </c>
      <c r="Q20">
        <f t="shared" si="4"/>
        <v>285120</v>
      </c>
      <c r="R20">
        <f t="shared" si="5"/>
        <v>156972</v>
      </c>
      <c r="S20">
        <f t="shared" si="6"/>
        <v>202284</v>
      </c>
      <c r="T20">
        <f t="shared" si="7"/>
        <v>256608</v>
      </c>
      <c r="U20">
        <f>OPEX!$B$15</f>
        <v>3258.5068073992688</v>
      </c>
      <c r="V20">
        <f t="shared" si="8"/>
        <v>171161.49319260073</v>
      </c>
      <c r="W20">
        <f t="shared" si="9"/>
        <v>221501.49319260073</v>
      </c>
      <c r="X20">
        <f t="shared" si="1"/>
        <v>281861.49319260073</v>
      </c>
      <c r="Y20">
        <f t="shared" si="10"/>
        <v>153713.49319260073</v>
      </c>
      <c r="Z20">
        <f t="shared" si="11"/>
        <v>199025.49319260073</v>
      </c>
      <c r="AA20">
        <f t="shared" si="12"/>
        <v>253349.49319260073</v>
      </c>
      <c r="AB20">
        <f t="shared" si="13"/>
        <v>0.17985878990921364</v>
      </c>
      <c r="AC20">
        <f t="shared" si="14"/>
        <v>30784.899044675276</v>
      </c>
      <c r="AD20">
        <f t="shared" si="15"/>
        <v>39838.990528705086</v>
      </c>
      <c r="AE20">
        <f t="shared" si="16"/>
        <v>50695.267087625223</v>
      </c>
      <c r="AF20">
        <f t="shared" si="17"/>
        <v>27646.722878339315</v>
      </c>
      <c r="AG20">
        <f t="shared" si="18"/>
        <v>35796.484366705605</v>
      </c>
      <c r="AH20">
        <f t="shared" si="19"/>
        <v>45567.133269733728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200088</v>
      </c>
      <c r="P21">
        <f t="shared" si="3"/>
        <v>245172</v>
      </c>
      <c r="Q21">
        <f t="shared" si="4"/>
        <v>285120</v>
      </c>
      <c r="R21">
        <f t="shared" si="5"/>
        <v>180072</v>
      </c>
      <c r="S21">
        <f t="shared" si="6"/>
        <v>220644</v>
      </c>
      <c r="T21">
        <f t="shared" si="7"/>
        <v>256608</v>
      </c>
      <c r="U21">
        <f>OPEX!$B$15</f>
        <v>3258.5068073992688</v>
      </c>
      <c r="V21">
        <f t="shared" si="8"/>
        <v>196829.49319260073</v>
      </c>
      <c r="W21">
        <f t="shared" si="9"/>
        <v>241913.49319260073</v>
      </c>
      <c r="X21">
        <f t="shared" si="1"/>
        <v>281861.49319260073</v>
      </c>
      <c r="Y21">
        <f t="shared" si="10"/>
        <v>176813.49319260073</v>
      </c>
      <c r="Z21">
        <f t="shared" si="11"/>
        <v>217385.49319260073</v>
      </c>
      <c r="AA21">
        <f t="shared" si="12"/>
        <v>253349.49319260073</v>
      </c>
      <c r="AB21">
        <f t="shared" si="13"/>
        <v>0.16350799082655781</v>
      </c>
      <c r="AC21">
        <f t="shared" si="14"/>
        <v>32183.194967331783</v>
      </c>
      <c r="AD21">
        <f t="shared" si="15"/>
        <v>39554.789225756314</v>
      </c>
      <c r="AE21">
        <f t="shared" si="16"/>
        <v>46086.606443295648</v>
      </c>
      <c r="AF21">
        <f t="shared" si="17"/>
        <v>28910.419022947401</v>
      </c>
      <c r="AG21">
        <f t="shared" si="18"/>
        <v>35544.265226762509</v>
      </c>
      <c r="AH21">
        <f t="shared" si="19"/>
        <v>41424.666608848835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222708</v>
      </c>
      <c r="P22">
        <f t="shared" si="3"/>
        <v>259896</v>
      </c>
      <c r="Q22">
        <f t="shared" si="4"/>
        <v>285120</v>
      </c>
      <c r="R22">
        <f t="shared" si="5"/>
        <v>200436</v>
      </c>
      <c r="S22">
        <f t="shared" si="6"/>
        <v>233904</v>
      </c>
      <c r="T22">
        <f t="shared" si="7"/>
        <v>256608</v>
      </c>
      <c r="U22">
        <f>OPEX!$B$15</f>
        <v>3258.5068073992688</v>
      </c>
      <c r="V22">
        <f t="shared" si="8"/>
        <v>219449.49319260073</v>
      </c>
      <c r="W22">
        <f t="shared" si="9"/>
        <v>256637.49319260073</v>
      </c>
      <c r="X22">
        <f t="shared" si="1"/>
        <v>281861.49319260073</v>
      </c>
      <c r="Y22">
        <f t="shared" si="10"/>
        <v>197177.49319260073</v>
      </c>
      <c r="Z22">
        <f t="shared" si="11"/>
        <v>230645.49319260073</v>
      </c>
      <c r="AA22">
        <f t="shared" si="12"/>
        <v>253349.49319260073</v>
      </c>
      <c r="AB22">
        <f t="shared" si="13"/>
        <v>0.14864362802414349</v>
      </c>
      <c r="AC22">
        <f t="shared" si="14"/>
        <v>32619.768836207753</v>
      </c>
      <c r="AD22">
        <f t="shared" si="15"/>
        <v>38147.528075169597</v>
      </c>
      <c r="AE22">
        <f t="shared" si="16"/>
        <v>41896.914948450598</v>
      </c>
      <c r="AF22">
        <f t="shared" si="17"/>
        <v>29309.177952854028</v>
      </c>
      <c r="AG22">
        <f t="shared" si="18"/>
        <v>34283.982895566063</v>
      </c>
      <c r="AH22">
        <f t="shared" si="19"/>
        <v>37658.787826226217</v>
      </c>
    </row>
    <row r="25" spans="1:34" x14ac:dyDescent="0.25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X15" sqref="X15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2018-06-06T15:40:03Z</dcterms:modified>
</cp:coreProperties>
</file>