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0AC7F6F-E595-4F58-9A77-D730079802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P3" i="1" s="1"/>
  <c r="L2" i="1"/>
  <c r="N2" i="1" s="1"/>
  <c r="P2" i="1" l="1"/>
  <c r="N3" i="1"/>
</calcChain>
</file>

<file path=xl/sharedStrings.xml><?xml version="1.0" encoding="utf-8"?>
<sst xmlns="http://schemas.openxmlformats.org/spreadsheetml/2006/main" count="24" uniqueCount="23">
  <si>
    <t>ORDERED DATE</t>
  </si>
  <si>
    <t xml:space="preserve"> DELIVERY DATE</t>
  </si>
  <si>
    <t>DESCRIPTION</t>
  </si>
  <si>
    <t xml:space="preserve">IMAGE </t>
  </si>
  <si>
    <t>QTY</t>
  </si>
  <si>
    <t>TOTAL WEIGHT</t>
  </si>
  <si>
    <t>OLD WEIGHT</t>
  </si>
  <si>
    <t>COLOUR STONE</t>
  </si>
  <si>
    <t>SILVER</t>
  </si>
  <si>
    <t>DIAMOND CT</t>
  </si>
  <si>
    <t>NO OF DIA</t>
  </si>
  <si>
    <t>NET WEIGHT</t>
  </si>
  <si>
    <t xml:space="preserve">  purity (%)</t>
  </si>
  <si>
    <t>PURE 24k</t>
  </si>
  <si>
    <t>MC</t>
  </si>
  <si>
    <t>TOTAL MC</t>
  </si>
  <si>
    <t>DATE</t>
  </si>
  <si>
    <t>PURITY</t>
  </si>
  <si>
    <t xml:space="preserve">GIVIEN METAL </t>
  </si>
  <si>
    <t>GIVEN CASH</t>
  </si>
  <si>
    <t>BANGLE</t>
  </si>
  <si>
    <t>24KT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</si>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</sst>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</xdr:colOff>
      <xdr:row>0</xdr:row>
      <xdr:rowOff>161290</xdr:rowOff>
    </xdr:from>
    <xdr:to>
      <xdr:col>3</xdr:col>
      <xdr:colOff>1163956</xdr:colOff>
      <xdr:row>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4273B-03DA-4D40-A453-724BF4FB1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9345" y="161290"/>
          <a:ext cx="984886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157480</xdr:colOff>
      <xdr:row>2</xdr:row>
      <xdr:rowOff>50165</xdr:rowOff>
    </xdr:from>
    <xdr:to>
      <xdr:col>3</xdr:col>
      <xdr:colOff>1146176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120FF-B28B-4E17-B575-25C7748B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7755" y="1221740"/>
          <a:ext cx="988696" cy="959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M9" sqref="M9"/>
    </sheetView>
  </sheetViews>
  <sheetFormatPr defaultRowHeight="15" x14ac:dyDescent="0.25"/>
  <cols>
    <col min="2" max="2" width="14.7109375" bestFit="1" customWidth="1"/>
    <col min="4" max="4" width="20.5703125" customWidth="1"/>
    <col min="19" max="19" width="10.42578125" bestFit="1" customWidth="1"/>
  </cols>
  <sheetData>
    <row r="1" spans="1:22" s="6" customFormat="1" ht="13.1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2" t="s">
        <v>10</v>
      </c>
      <c r="L1" s="4" t="s">
        <v>11</v>
      </c>
      <c r="M1" s="1" t="s">
        <v>12</v>
      </c>
      <c r="N1" s="4" t="s">
        <v>13</v>
      </c>
      <c r="O1" s="2" t="s">
        <v>14</v>
      </c>
      <c r="P1" s="2" t="s">
        <v>15</v>
      </c>
      <c r="S1" s="2" t="s">
        <v>16</v>
      </c>
      <c r="T1" s="1" t="s">
        <v>17</v>
      </c>
      <c r="U1" s="7" t="s">
        <v>18</v>
      </c>
      <c r="V1" s="1" t="s">
        <v>19</v>
      </c>
    </row>
    <row r="2" spans="1:22" s="6" customFormat="1" ht="80.099999999999994" customHeight="1" x14ac:dyDescent="0.25">
      <c r="A2" s="8"/>
      <c r="B2" s="9">
        <v>46205</v>
      </c>
      <c r="C2" s="10" t="s">
        <v>20</v>
      </c>
      <c r="D2" s="10"/>
      <c r="E2" s="10">
        <v>1</v>
      </c>
      <c r="F2" s="10">
        <v>43.784999999999997</v>
      </c>
      <c r="G2" s="10"/>
      <c r="H2" s="10">
        <v>0.1</v>
      </c>
      <c r="I2" s="10"/>
      <c r="J2" s="10">
        <v>5.91</v>
      </c>
      <c r="K2" s="10">
        <v>278</v>
      </c>
      <c r="L2" s="10">
        <f>(F2-(J2*0.2)-H2-G2)</f>
        <v>42.502999999999993</v>
      </c>
      <c r="M2" s="10">
        <v>76</v>
      </c>
      <c r="N2" s="10">
        <f>ROUND(L2*M2/100,3)</f>
        <v>32.302</v>
      </c>
      <c r="O2" s="10">
        <v>950</v>
      </c>
      <c r="P2" s="10">
        <f>L2*O2</f>
        <v>40377.849999999991</v>
      </c>
      <c r="Q2" s="11"/>
      <c r="S2" s="9">
        <v>46210</v>
      </c>
      <c r="T2" s="12" t="s">
        <v>21</v>
      </c>
      <c r="U2" s="10">
        <v>54.75</v>
      </c>
      <c r="V2" s="8"/>
    </row>
    <row r="3" spans="1:22" s="6" customFormat="1" ht="80.099999999999994" customHeight="1" x14ac:dyDescent="0.25">
      <c r="A3" s="8"/>
      <c r="B3" s="9">
        <v>46205</v>
      </c>
      <c r="C3" s="10" t="s">
        <v>22</v>
      </c>
      <c r="D3" s="10"/>
      <c r="E3" s="10">
        <v>1</v>
      </c>
      <c r="F3" s="13">
        <v>5.12</v>
      </c>
      <c r="G3" s="10"/>
      <c r="H3" s="10"/>
      <c r="I3" s="10"/>
      <c r="J3" s="10">
        <v>0.27</v>
      </c>
      <c r="K3" s="10">
        <v>1</v>
      </c>
      <c r="L3" s="10">
        <f>(F3-(J3*0.2)-H3-G3)</f>
        <v>5.0659999999999998</v>
      </c>
      <c r="M3" s="10">
        <v>92</v>
      </c>
      <c r="N3" s="10">
        <f t="shared" ref="N3" si="0">ROUND(L3*M3/100,3)</f>
        <v>4.6609999999999996</v>
      </c>
      <c r="O3" s="10">
        <v>950</v>
      </c>
      <c r="P3" s="10">
        <f>L3*O3</f>
        <v>4812.7</v>
      </c>
      <c r="Q3" s="11"/>
      <c r="S3" s="14">
        <v>46224</v>
      </c>
      <c r="T3" s="15" t="s">
        <v>21</v>
      </c>
      <c r="U3" s="8">
        <v>77.23</v>
      </c>
      <c r="V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2026-07-28T06:38:01Z</dcterms:modified>
</cp:coreProperties>
</file>