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5b9be3bb2eb8f/Documents/"/>
    </mc:Choice>
  </mc:AlternateContent>
  <xr:revisionPtr revIDLastSave="0" documentId="8_{44EA1987-4445-48BF-9E5C-D3930BB9DFFB}" xr6:coauthVersionLast="47" xr6:coauthVersionMax="47" xr10:uidLastSave="{00000000-0000-0000-0000-000000000000}"/>
  <bookViews>
    <workbookView xWindow="-108" yWindow="-108" windowWidth="23256" windowHeight="12456" activeTab="6" xr2:uid="{A0887B78-114E-48BD-8ACC-19B909F6F588}"/>
  </bookViews>
  <sheets>
    <sheet name="SWE121" sheetId="1" r:id="rId1"/>
    <sheet name="SWE122" sheetId="2" r:id="rId2"/>
    <sheet name="SWE123" sheetId="3" r:id="rId3"/>
    <sheet name="SWE124" sheetId="5" r:id="rId4"/>
    <sheet name="SWE125" sheetId="6" r:id="rId5"/>
    <sheet name="SWE126" sheetId="7" r:id="rId6"/>
    <sheet name="Main Resul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4" l="1"/>
  <c r="S5" i="4" s="1"/>
  <c r="Q6" i="4"/>
  <c r="Q8" i="4"/>
  <c r="Q9" i="4"/>
  <c r="Q10" i="4"/>
  <c r="Q11" i="4"/>
  <c r="R11" i="4" s="1"/>
  <c r="Q12" i="4"/>
  <c r="S12" i="4" s="1"/>
  <c r="Q13" i="4"/>
  <c r="R13" i="4" s="1"/>
  <c r="Q14" i="4"/>
  <c r="Q15" i="4"/>
  <c r="Q16" i="4"/>
  <c r="S16" i="4" s="1"/>
  <c r="Q17" i="4"/>
  <c r="Q18" i="4"/>
  <c r="Q19" i="4"/>
  <c r="R19" i="4" s="1"/>
  <c r="Q20" i="4"/>
  <c r="S20" i="4" s="1"/>
  <c r="Q21" i="4"/>
  <c r="R21" i="4" s="1"/>
  <c r="Q22" i="4"/>
  <c r="Q23" i="4"/>
  <c r="Q24" i="4"/>
  <c r="Q25" i="4"/>
  <c r="Q26" i="4"/>
  <c r="Q27" i="4"/>
  <c r="R27" i="4" s="1"/>
  <c r="Q28" i="4"/>
  <c r="S28" i="4" s="1"/>
  <c r="Q29" i="4"/>
  <c r="R29" i="4" s="1"/>
  <c r="Q30" i="4"/>
  <c r="Q31" i="4"/>
  <c r="Q32" i="4"/>
  <c r="Q33" i="4"/>
  <c r="Q34" i="4"/>
  <c r="Q35" i="4"/>
  <c r="R35" i="4" s="1"/>
  <c r="Q36" i="4"/>
  <c r="S36" i="4" s="1"/>
  <c r="Q37" i="4"/>
  <c r="R37" i="4" s="1"/>
  <c r="Q38" i="4"/>
  <c r="Q39" i="4"/>
  <c r="S39" i="4" s="1"/>
  <c r="Q40" i="4"/>
  <c r="Q41" i="4"/>
  <c r="Q42" i="4"/>
  <c r="Q43" i="4"/>
  <c r="R43" i="4" s="1"/>
  <c r="Q44" i="4"/>
  <c r="S44" i="4" s="1"/>
  <c r="Q45" i="4"/>
  <c r="R45" i="4" s="1"/>
  <c r="Q46" i="4"/>
  <c r="Q4" i="4"/>
  <c r="S4" i="4" s="1"/>
  <c r="S6" i="4"/>
  <c r="S8" i="4"/>
  <c r="S9" i="4"/>
  <c r="S10" i="4"/>
  <c r="S11" i="4"/>
  <c r="S14" i="4"/>
  <c r="S15" i="4"/>
  <c r="S17" i="4"/>
  <c r="S18" i="4"/>
  <c r="S19" i="4"/>
  <c r="S22" i="4"/>
  <c r="S23" i="4"/>
  <c r="S24" i="4"/>
  <c r="S25" i="4"/>
  <c r="S26" i="4"/>
  <c r="S27" i="4"/>
  <c r="S30" i="4"/>
  <c r="S31" i="4"/>
  <c r="S32" i="4"/>
  <c r="S33" i="4"/>
  <c r="S34" i="4"/>
  <c r="S35" i="4"/>
  <c r="S38" i="4"/>
  <c r="S40" i="4"/>
  <c r="S41" i="4"/>
  <c r="S42" i="4"/>
  <c r="S43" i="4"/>
  <c r="S46" i="4"/>
  <c r="R6" i="4"/>
  <c r="R8" i="4"/>
  <c r="R9" i="4"/>
  <c r="R10" i="4"/>
  <c r="R14" i="4"/>
  <c r="R15" i="4"/>
  <c r="R16" i="4"/>
  <c r="R17" i="4"/>
  <c r="R18" i="4"/>
  <c r="R22" i="4"/>
  <c r="R23" i="4"/>
  <c r="R24" i="4"/>
  <c r="R25" i="4"/>
  <c r="R26" i="4"/>
  <c r="R30" i="4"/>
  <c r="R31" i="4"/>
  <c r="R32" i="4"/>
  <c r="R33" i="4"/>
  <c r="R34" i="4"/>
  <c r="R38" i="4"/>
  <c r="R39" i="4"/>
  <c r="R40" i="4"/>
  <c r="R41" i="4"/>
  <c r="R42" i="4"/>
  <c r="R46" i="4"/>
  <c r="I4" i="7"/>
  <c r="H5" i="7"/>
  <c r="H6" i="7"/>
  <c r="N6" i="4" s="1"/>
  <c r="H7" i="7"/>
  <c r="H8" i="7"/>
  <c r="H9" i="7"/>
  <c r="H10" i="7"/>
  <c r="N10" i="4" s="1"/>
  <c r="H11" i="7"/>
  <c r="H12" i="7"/>
  <c r="H13" i="7"/>
  <c r="H14" i="7"/>
  <c r="N14" i="4" s="1"/>
  <c r="H15" i="7"/>
  <c r="H16" i="7"/>
  <c r="H17" i="7"/>
  <c r="H18" i="7"/>
  <c r="N18" i="4" s="1"/>
  <c r="H19" i="7"/>
  <c r="H20" i="7"/>
  <c r="H21" i="7"/>
  <c r="H22" i="7"/>
  <c r="N22" i="4" s="1"/>
  <c r="H23" i="7"/>
  <c r="H24" i="7"/>
  <c r="H25" i="7"/>
  <c r="H26" i="7"/>
  <c r="N26" i="4" s="1"/>
  <c r="H27" i="7"/>
  <c r="H28" i="7"/>
  <c r="H29" i="7"/>
  <c r="H30" i="7"/>
  <c r="N30" i="4" s="1"/>
  <c r="H31" i="7"/>
  <c r="H32" i="7"/>
  <c r="H33" i="7"/>
  <c r="H34" i="7"/>
  <c r="N34" i="4" s="1"/>
  <c r="H35" i="7"/>
  <c r="H36" i="7"/>
  <c r="H37" i="7"/>
  <c r="H38" i="7"/>
  <c r="N38" i="4" s="1"/>
  <c r="H39" i="7"/>
  <c r="H40" i="7"/>
  <c r="H41" i="7"/>
  <c r="H42" i="7"/>
  <c r="N42" i="4" s="1"/>
  <c r="H43" i="7"/>
  <c r="H44" i="7"/>
  <c r="H45" i="7"/>
  <c r="N45" i="4" s="1"/>
  <c r="H46" i="7"/>
  <c r="N46" i="4" s="1"/>
  <c r="H4" i="7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" i="6"/>
  <c r="H5" i="5"/>
  <c r="J5" i="4" s="1"/>
  <c r="H6" i="5"/>
  <c r="H7" i="5"/>
  <c r="H8" i="5"/>
  <c r="H9" i="5"/>
  <c r="J9" i="4" s="1"/>
  <c r="H10" i="5"/>
  <c r="H11" i="5"/>
  <c r="H12" i="5"/>
  <c r="J12" i="4" s="1"/>
  <c r="H13" i="5"/>
  <c r="J13" i="4" s="1"/>
  <c r="H14" i="5"/>
  <c r="H15" i="5"/>
  <c r="H16" i="5"/>
  <c r="H17" i="5"/>
  <c r="J17" i="4" s="1"/>
  <c r="H18" i="5"/>
  <c r="H19" i="5"/>
  <c r="H20" i="5"/>
  <c r="J20" i="4" s="1"/>
  <c r="H21" i="5"/>
  <c r="J21" i="4" s="1"/>
  <c r="H22" i="5"/>
  <c r="H23" i="5"/>
  <c r="H24" i="5"/>
  <c r="H25" i="5"/>
  <c r="J25" i="4" s="1"/>
  <c r="H26" i="5"/>
  <c r="H27" i="5"/>
  <c r="H28" i="5"/>
  <c r="J28" i="4" s="1"/>
  <c r="H29" i="5"/>
  <c r="J29" i="4" s="1"/>
  <c r="H30" i="5"/>
  <c r="H31" i="5"/>
  <c r="H32" i="5"/>
  <c r="H33" i="5"/>
  <c r="J33" i="4" s="1"/>
  <c r="H34" i="5"/>
  <c r="H35" i="5"/>
  <c r="H36" i="5"/>
  <c r="J36" i="4" s="1"/>
  <c r="H37" i="5"/>
  <c r="J37" i="4" s="1"/>
  <c r="H38" i="5"/>
  <c r="H39" i="5"/>
  <c r="H40" i="5"/>
  <c r="H41" i="5"/>
  <c r="J41" i="4" s="1"/>
  <c r="H42" i="5"/>
  <c r="H43" i="5"/>
  <c r="H44" i="5"/>
  <c r="J44" i="4" s="1"/>
  <c r="H45" i="5"/>
  <c r="J45" i="4" s="1"/>
  <c r="H46" i="5"/>
  <c r="H4" i="5"/>
  <c r="H5" i="3"/>
  <c r="H6" i="3"/>
  <c r="H6" i="4" s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" i="3"/>
  <c r="H4" i="4" s="1"/>
  <c r="H5" i="2"/>
  <c r="H6" i="2"/>
  <c r="H7" i="2"/>
  <c r="H8" i="2"/>
  <c r="F8" i="4" s="1"/>
  <c r="H9" i="2"/>
  <c r="F9" i="4" s="1"/>
  <c r="H10" i="2"/>
  <c r="H11" i="2"/>
  <c r="F11" i="4" s="1"/>
  <c r="H12" i="2"/>
  <c r="H13" i="2"/>
  <c r="H14" i="2"/>
  <c r="H15" i="2"/>
  <c r="H16" i="2"/>
  <c r="F16" i="4" s="1"/>
  <c r="H17" i="2"/>
  <c r="F17" i="4" s="1"/>
  <c r="H18" i="2"/>
  <c r="H19" i="2"/>
  <c r="F19" i="4" s="1"/>
  <c r="H20" i="2"/>
  <c r="H21" i="2"/>
  <c r="H22" i="2"/>
  <c r="H23" i="2"/>
  <c r="H24" i="2"/>
  <c r="F24" i="4" s="1"/>
  <c r="H25" i="2"/>
  <c r="F25" i="4" s="1"/>
  <c r="H26" i="2"/>
  <c r="H27" i="2"/>
  <c r="F27" i="4" s="1"/>
  <c r="H28" i="2"/>
  <c r="H29" i="2"/>
  <c r="H30" i="2"/>
  <c r="H31" i="2"/>
  <c r="H32" i="2"/>
  <c r="F32" i="4" s="1"/>
  <c r="H33" i="2"/>
  <c r="F33" i="4" s="1"/>
  <c r="H34" i="2"/>
  <c r="H35" i="2"/>
  <c r="F35" i="4" s="1"/>
  <c r="H36" i="2"/>
  <c r="H37" i="2"/>
  <c r="H38" i="2"/>
  <c r="H39" i="2"/>
  <c r="H40" i="2"/>
  <c r="F40" i="4" s="1"/>
  <c r="H41" i="2"/>
  <c r="F41" i="4" s="1"/>
  <c r="H42" i="2"/>
  <c r="H43" i="2"/>
  <c r="F43" i="4" s="1"/>
  <c r="H44" i="2"/>
  <c r="H45" i="2"/>
  <c r="H46" i="2"/>
  <c r="H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" i="1"/>
  <c r="P5" i="4"/>
  <c r="P6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N5" i="4"/>
  <c r="N7" i="4"/>
  <c r="N8" i="4"/>
  <c r="N9" i="4"/>
  <c r="N11" i="4"/>
  <c r="N12" i="4"/>
  <c r="N13" i="4"/>
  <c r="N15" i="4"/>
  <c r="N16" i="4"/>
  <c r="N17" i="4"/>
  <c r="N19" i="4"/>
  <c r="N20" i="4"/>
  <c r="N21" i="4"/>
  <c r="N23" i="4"/>
  <c r="N24" i="4"/>
  <c r="N25" i="4"/>
  <c r="N27" i="4"/>
  <c r="N28" i="4"/>
  <c r="N29" i="4"/>
  <c r="N31" i="4"/>
  <c r="N32" i="4"/>
  <c r="N33" i="4"/>
  <c r="N35" i="4"/>
  <c r="N36" i="4"/>
  <c r="N37" i="4"/>
  <c r="N39" i="4"/>
  <c r="N40" i="4"/>
  <c r="N41" i="4"/>
  <c r="N43" i="4"/>
  <c r="N4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F5" i="4"/>
  <c r="F6" i="4"/>
  <c r="F7" i="4"/>
  <c r="F10" i="4"/>
  <c r="F12" i="4"/>
  <c r="F13" i="4"/>
  <c r="F14" i="4"/>
  <c r="F15" i="4"/>
  <c r="F18" i="4"/>
  <c r="F20" i="4"/>
  <c r="F21" i="4"/>
  <c r="F22" i="4"/>
  <c r="F23" i="4"/>
  <c r="F26" i="4"/>
  <c r="F28" i="4"/>
  <c r="F29" i="4"/>
  <c r="F30" i="4"/>
  <c r="F31" i="4"/>
  <c r="F34" i="4"/>
  <c r="F36" i="4"/>
  <c r="F37" i="4"/>
  <c r="F38" i="4"/>
  <c r="F39" i="4"/>
  <c r="F42" i="4"/>
  <c r="F44" i="4"/>
  <c r="F45" i="4"/>
  <c r="F46" i="4"/>
  <c r="P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J6" i="4"/>
  <c r="J7" i="4"/>
  <c r="J8" i="4"/>
  <c r="J10" i="4"/>
  <c r="J11" i="4"/>
  <c r="J14" i="4"/>
  <c r="J15" i="4"/>
  <c r="J16" i="4"/>
  <c r="J18" i="4"/>
  <c r="J19" i="4"/>
  <c r="J22" i="4"/>
  <c r="J23" i="4"/>
  <c r="J24" i="4"/>
  <c r="J26" i="4"/>
  <c r="J27" i="4"/>
  <c r="J30" i="4"/>
  <c r="J31" i="4"/>
  <c r="J32" i="4"/>
  <c r="J34" i="4"/>
  <c r="J35" i="4"/>
  <c r="J38" i="4"/>
  <c r="J39" i="4"/>
  <c r="J40" i="4"/>
  <c r="J42" i="4"/>
  <c r="J43" i="4"/>
  <c r="J46" i="4"/>
  <c r="M4" i="4"/>
  <c r="L4" i="4"/>
  <c r="K4" i="4"/>
  <c r="J4" i="4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" i="7"/>
  <c r="O4" i="4" s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" i="6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" i="3"/>
  <c r="I4" i="4" s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" i="5"/>
  <c r="I5" i="4"/>
  <c r="I6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H5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G4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E4" i="4"/>
  <c r="D4" i="4"/>
  <c r="I5" i="3"/>
  <c r="I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" i="1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" i="2"/>
  <c r="I5" i="1"/>
  <c r="I6" i="1"/>
  <c r="I7" i="1"/>
  <c r="I8" i="1"/>
  <c r="I9" i="1"/>
  <c r="I10" i="1"/>
  <c r="I12" i="1"/>
  <c r="I13" i="1"/>
  <c r="I14" i="1"/>
  <c r="I15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/>
  <c r="I37" i="1"/>
  <c r="I38" i="1"/>
  <c r="I39" i="1"/>
  <c r="I40" i="1"/>
  <c r="I41" i="1"/>
  <c r="I43" i="1"/>
  <c r="I44" i="1"/>
  <c r="I45" i="1"/>
  <c r="I46" i="1"/>
  <c r="G16" i="1"/>
  <c r="G5" i="1"/>
  <c r="G6" i="1"/>
  <c r="G7" i="1"/>
  <c r="G8" i="1"/>
  <c r="G9" i="1"/>
  <c r="G10" i="1"/>
  <c r="G11" i="1"/>
  <c r="I11" i="1" s="1"/>
  <c r="G12" i="1"/>
  <c r="G13" i="1"/>
  <c r="G14" i="1"/>
  <c r="G15" i="1"/>
  <c r="G17" i="1"/>
  <c r="I17" i="1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" i="1"/>
  <c r="R5" i="4" l="1"/>
  <c r="R44" i="4"/>
  <c r="R36" i="4"/>
  <c r="R28" i="4"/>
  <c r="R20" i="4"/>
  <c r="R12" i="4"/>
  <c r="S45" i="4"/>
  <c r="S37" i="4"/>
  <c r="S29" i="4"/>
  <c r="S21" i="4"/>
  <c r="S13" i="4"/>
  <c r="R4" i="4"/>
  <c r="N4" i="4"/>
  <c r="I42" i="1"/>
  <c r="I35" i="1"/>
  <c r="S7" i="4"/>
  <c r="H7" i="3"/>
  <c r="H7" i="4"/>
  <c r="Q7" i="4"/>
  <c r="R7" i="4"/>
  <c r="I7" i="4"/>
  <c r="I7" i="3"/>
  <c r="E7" i="3"/>
  <c r="E7" i="3" a="1"/>
  <c r="G7" i="3"/>
  <c r="P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<sst xmlns="http://schemas.openxmlformats.org/spreadsheetml/2006/main" count="385" uniqueCount="63">
  <si>
    <t>S.I.</t>
  </si>
  <si>
    <t>Student ID</t>
  </si>
  <si>
    <t>Student's Name</t>
  </si>
  <si>
    <t xml:space="preserve">Md.Arif Sarkar </t>
  </si>
  <si>
    <t>S.M. Jasim Uddin</t>
  </si>
  <si>
    <t>Bidyut Jyoti Chakrabarty</t>
  </si>
  <si>
    <t>Md. Shamsuzzaman</t>
  </si>
  <si>
    <t>Md.Azad Miah</t>
  </si>
  <si>
    <t>Md. Osman Goni</t>
  </si>
  <si>
    <t>S.M. Muakherul Islam</t>
  </si>
  <si>
    <t>Md.Habib-Al-Islam Miah</t>
  </si>
  <si>
    <t>Kazi Jahurul Islam</t>
  </si>
  <si>
    <t>Md.Juber Rahman</t>
  </si>
  <si>
    <t>Md.Emdadur Rahman</t>
  </si>
  <si>
    <t>Niranjan Chandra Bhowmik</t>
  </si>
  <si>
    <t>Tanwir Osman Ahsan</t>
  </si>
  <si>
    <t>Muzaddid Ahammad</t>
  </si>
  <si>
    <t>Kazi Mohshin Shiraz</t>
  </si>
  <si>
    <t>Mitun Chandra Das</t>
  </si>
  <si>
    <t>Saikat Das</t>
  </si>
  <si>
    <t>Shams- E-Adath</t>
  </si>
  <si>
    <t>Suvasish Chowdhury</t>
  </si>
  <si>
    <t>Palash Chandra Das</t>
  </si>
  <si>
    <t>S.M. Mohsin Reza</t>
  </si>
  <si>
    <t>Md. Ashrafuzzaman</t>
  </si>
  <si>
    <t>Muhammad Tayyibur Rahman</t>
  </si>
  <si>
    <t>Sabit Sarwar Nadhvee</t>
  </si>
  <si>
    <t>Chayan Kumer Sarker</t>
  </si>
  <si>
    <t>Md. Haris Ali</t>
  </si>
  <si>
    <t xml:space="preserve">Md. Sadrul Alam </t>
  </si>
  <si>
    <t>Mohammad Asif Arefin</t>
  </si>
  <si>
    <t>Mohammad Shahidur Rahman</t>
  </si>
  <si>
    <t>Swity Sultana Monni</t>
  </si>
  <si>
    <t>G.M Aslam</t>
  </si>
  <si>
    <t>Khadeza Yesmin Lucky</t>
  </si>
  <si>
    <t>Nazneen Noor Jenny</t>
  </si>
  <si>
    <t>Md. Mobarok Hossan</t>
  </si>
  <si>
    <t>Md.Maruf Ahmed</t>
  </si>
  <si>
    <t>Md. Abdal Khan</t>
  </si>
  <si>
    <t>Shamsul Arifin Md. Sha Eakram</t>
  </si>
  <si>
    <t>Muhammed Khoyrul Amin</t>
  </si>
  <si>
    <t>Md. Salah Uddin</t>
  </si>
  <si>
    <t>Mohammed Ismail Hossain</t>
  </si>
  <si>
    <t>Md. Muhibur Rahman</t>
  </si>
  <si>
    <t>Mihir Chandra Paul</t>
  </si>
  <si>
    <t>Mohammed Zahedul Ialam</t>
  </si>
  <si>
    <t>Attendance</t>
  </si>
  <si>
    <t>Class Test</t>
  </si>
  <si>
    <t>Final</t>
  </si>
  <si>
    <t>Total</t>
  </si>
  <si>
    <t>GPA</t>
  </si>
  <si>
    <t>Grade</t>
  </si>
  <si>
    <t>Letter</t>
  </si>
  <si>
    <t>SWE121</t>
  </si>
  <si>
    <t>SWE122</t>
  </si>
  <si>
    <t>SWE123</t>
  </si>
  <si>
    <t>Pass/Fail</t>
  </si>
  <si>
    <t>Mail Result Sheet</t>
  </si>
  <si>
    <t>SWE124</t>
  </si>
  <si>
    <t>SWE125</t>
  </si>
  <si>
    <t>SWE126</t>
  </si>
  <si>
    <t>Credit(18)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</si>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</sst>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1C81-BA6C-485A-A8CD-32F950881D7A}">
  <dimension ref="A1:I46"/>
  <sheetViews>
    <sheetView workbookViewId="0">
      <selection activeCell="K13" sqref="K13"/>
    </sheetView>
  </sheetViews>
  <sheetFormatPr defaultRowHeight="14.4" x14ac:dyDescent="0.3"/>
  <cols>
    <col min="1" max="1" width="18.21875" style="6" customWidth="1"/>
    <col min="2" max="2" width="19.109375" customWidth="1"/>
    <col min="3" max="3" width="32.33203125" style="6" customWidth="1"/>
    <col min="4" max="4" width="22" style="6" customWidth="1"/>
    <col min="5" max="5" width="22.21875" style="6" customWidth="1"/>
    <col min="6" max="6" width="17.44140625" style="6" customWidth="1"/>
    <col min="7" max="7" width="11.77734375" style="6" customWidth="1"/>
    <col min="8" max="8" width="12.33203125" style="6" customWidth="1"/>
    <col min="9" max="9" width="13.6640625" style="6" customWidth="1"/>
  </cols>
  <sheetData>
    <row r="1" spans="1:9" x14ac:dyDescent="0.3">
      <c r="A1" s="24" t="s">
        <v>53</v>
      </c>
      <c r="B1" s="25"/>
      <c r="C1" s="25"/>
      <c r="D1" s="25"/>
      <c r="E1" s="25"/>
      <c r="F1" s="25"/>
      <c r="G1" s="25"/>
      <c r="H1" s="25"/>
      <c r="I1" s="25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6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7">
        <v>9</v>
      </c>
      <c r="E4" s="9">
        <v>14</v>
      </c>
      <c r="F4" s="6">
        <v>55</v>
      </c>
      <c r="G4" s="6">
        <f>SUM(D4+E4+F4)</f>
        <v>78</v>
      </c>
      <c r="H4" s="6" t="str">
        <f>IF(G4&gt;=80,"4.00",IF(G4&gt;=75,"3.75",IF(G4&gt;=70,"3.50",IF(G4&gt;=65,"3.25",IF(G4&gt;=60,"3.00",IF(G4&gt;=55,"2.75",IF(G4&gt;=50,"2.50",IF(G4&gt;=40,"2.25",IF(G4&lt;40,"0.00")))))))))</f>
        <v>3.75</v>
      </c>
      <c r="I4" s="6" t="str">
        <f>IF(G4&gt;=80,"A+",IF(G4&gt;=75,"A",IF(G4&gt;=70,"A-",IF(G4&gt;=65,"B+",IF(G4&gt;=60,"B",IF(G4&gt;=55,"B-",IF(G4&gt;=50,"C",IF(G4&gt;=40,"D",IF(G4&lt;40,"F")))))))))</f>
        <v>A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8</v>
      </c>
      <c r="E5" s="10">
        <v>18</v>
      </c>
      <c r="F5" s="6">
        <v>57</v>
      </c>
      <c r="G5" s="6">
        <f t="shared" ref="G5:G46" si="0">SUM(D5+E5+F5)</f>
        <v>83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4</v>
      </c>
      <c r="E6" s="10">
        <v>11</v>
      </c>
      <c r="F6" s="6">
        <v>62</v>
      </c>
      <c r="G6" s="6">
        <f t="shared" si="0"/>
        <v>77</v>
      </c>
      <c r="H6" s="6" t="str">
        <f t="shared" si="1"/>
        <v>3.75</v>
      </c>
      <c r="I6" s="6" t="str">
        <f t="shared" si="2"/>
        <v>A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5</v>
      </c>
      <c r="E7" s="10">
        <v>8</v>
      </c>
      <c r="F7" s="6">
        <v>65</v>
      </c>
      <c r="G7" s="6">
        <f t="shared" si="0"/>
        <v>78</v>
      </c>
      <c r="H7" s="6" t="str">
        <f t="shared" si="1"/>
        <v>3.75</v>
      </c>
      <c r="I7" s="6" t="str">
        <f t="shared" si="2"/>
        <v>A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18</v>
      </c>
      <c r="F8" s="6">
        <v>63</v>
      </c>
      <c r="G8" s="6">
        <f t="shared" si="0"/>
        <v>88</v>
      </c>
      <c r="H8" s="6" t="str">
        <f t="shared" si="1"/>
        <v>4.00</v>
      </c>
      <c r="I8" s="6" t="str">
        <f t="shared" si="2"/>
        <v>A+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8</v>
      </c>
      <c r="E9" s="10">
        <v>11</v>
      </c>
      <c r="F9" s="6">
        <v>59</v>
      </c>
      <c r="G9" s="6">
        <f t="shared" si="0"/>
        <v>78</v>
      </c>
      <c r="H9" s="6" t="str">
        <f t="shared" si="1"/>
        <v>3.75</v>
      </c>
      <c r="I9" s="6" t="str">
        <f t="shared" si="2"/>
        <v>A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7</v>
      </c>
      <c r="E10" s="10">
        <v>8</v>
      </c>
      <c r="F10" s="6">
        <v>55</v>
      </c>
      <c r="G10" s="6">
        <f t="shared" si="0"/>
        <v>70</v>
      </c>
      <c r="H10" s="6" t="str">
        <f t="shared" si="1"/>
        <v>3.50</v>
      </c>
      <c r="I10" s="6" t="str">
        <f t="shared" si="2"/>
        <v>A-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5</v>
      </c>
      <c r="E11" s="10">
        <v>19</v>
      </c>
      <c r="F11" s="6">
        <v>10</v>
      </c>
      <c r="G11" s="6">
        <f t="shared" si="0"/>
        <v>34</v>
      </c>
      <c r="H11" s="6" t="str">
        <f t="shared" si="1"/>
        <v>0.00</v>
      </c>
      <c r="I11" s="6" t="str">
        <f t="shared" si="2"/>
        <v>F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7</v>
      </c>
      <c r="E12" s="10">
        <v>12</v>
      </c>
      <c r="F12" s="6">
        <v>46</v>
      </c>
      <c r="G12" s="6">
        <f t="shared" si="0"/>
        <v>65</v>
      </c>
      <c r="H12" s="6" t="str">
        <f t="shared" si="1"/>
        <v>3.25</v>
      </c>
      <c r="I12" s="6" t="str">
        <f t="shared" si="2"/>
        <v>B+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8</v>
      </c>
      <c r="E13" s="10">
        <v>16</v>
      </c>
      <c r="F13" s="6">
        <v>67</v>
      </c>
      <c r="G13" s="6">
        <f t="shared" si="0"/>
        <v>91</v>
      </c>
      <c r="H13" s="6" t="str">
        <f t="shared" si="1"/>
        <v>4.00</v>
      </c>
      <c r="I13" s="6" t="str">
        <f t="shared" si="2"/>
        <v>A+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13</v>
      </c>
      <c r="F14" s="6">
        <v>66</v>
      </c>
      <c r="G14" s="6">
        <f t="shared" si="0"/>
        <v>87</v>
      </c>
      <c r="H14" s="6" t="str">
        <f t="shared" si="1"/>
        <v>4.00</v>
      </c>
      <c r="I14" s="6" t="str">
        <f t="shared" si="2"/>
        <v>A+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9</v>
      </c>
      <c r="E15" s="10">
        <v>16</v>
      </c>
      <c r="F15" s="6">
        <v>48</v>
      </c>
      <c r="G15" s="6">
        <f t="shared" si="0"/>
        <v>73</v>
      </c>
      <c r="H15" s="6" t="str">
        <f t="shared" si="1"/>
        <v>3.50</v>
      </c>
      <c r="I15" s="6" t="str">
        <f t="shared" si="2"/>
        <v>A-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7</v>
      </c>
      <c r="E16" s="10">
        <v>9</v>
      </c>
      <c r="F16" s="6">
        <v>57</v>
      </c>
      <c r="G16" s="6">
        <f t="shared" si="0"/>
        <v>73</v>
      </c>
      <c r="H16" s="6" t="str">
        <f t="shared" si="1"/>
        <v>3.50</v>
      </c>
      <c r="I16" s="6" t="str">
        <f t="shared" si="2"/>
        <v>A-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8</v>
      </c>
      <c r="E17" s="10">
        <v>15</v>
      </c>
      <c r="F17" s="6">
        <v>0</v>
      </c>
      <c r="G17" s="6">
        <f t="shared" si="0"/>
        <v>23</v>
      </c>
      <c r="H17" s="6" t="str">
        <f t="shared" si="1"/>
        <v>0.00</v>
      </c>
      <c r="I17" s="6" t="str">
        <f t="shared" si="2"/>
        <v>F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7</v>
      </c>
      <c r="E18" s="10">
        <v>12</v>
      </c>
      <c r="F18" s="6">
        <v>65</v>
      </c>
      <c r="G18" s="6">
        <f t="shared" si="0"/>
        <v>84</v>
      </c>
      <c r="H18" s="6" t="str">
        <f t="shared" si="1"/>
        <v>4.00</v>
      </c>
      <c r="I18" s="6" t="str">
        <f t="shared" si="2"/>
        <v>A+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5</v>
      </c>
      <c r="E19" s="10">
        <v>19</v>
      </c>
      <c r="F19" s="6">
        <v>63</v>
      </c>
      <c r="G19" s="6">
        <f t="shared" si="0"/>
        <v>87</v>
      </c>
      <c r="H19" s="6" t="str">
        <f t="shared" si="1"/>
        <v>4.00</v>
      </c>
      <c r="I19" s="6" t="str">
        <f t="shared" si="2"/>
        <v>A+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7</v>
      </c>
      <c r="E20" s="10">
        <v>12</v>
      </c>
      <c r="F20" s="6">
        <v>59</v>
      </c>
      <c r="G20" s="6">
        <f t="shared" si="0"/>
        <v>78</v>
      </c>
      <c r="H20" s="6" t="str">
        <f t="shared" si="1"/>
        <v>3.75</v>
      </c>
      <c r="I20" s="6" t="str">
        <f t="shared" si="2"/>
        <v>A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8</v>
      </c>
      <c r="E21" s="10">
        <v>16</v>
      </c>
      <c r="F21" s="6">
        <v>55</v>
      </c>
      <c r="G21" s="6">
        <f t="shared" si="0"/>
        <v>79</v>
      </c>
      <c r="H21" s="6" t="str">
        <f t="shared" si="1"/>
        <v>3.75</v>
      </c>
      <c r="I21" s="6" t="str">
        <f t="shared" si="2"/>
        <v>A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8</v>
      </c>
      <c r="E22" s="10">
        <v>13</v>
      </c>
      <c r="F22" s="6">
        <v>54</v>
      </c>
      <c r="G22" s="6">
        <f t="shared" si="0"/>
        <v>75</v>
      </c>
      <c r="H22" s="6" t="str">
        <f t="shared" si="1"/>
        <v>3.75</v>
      </c>
      <c r="I22" s="6" t="str">
        <f t="shared" si="2"/>
        <v>A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9</v>
      </c>
      <c r="E23" s="10">
        <v>16</v>
      </c>
      <c r="F23" s="6">
        <v>46</v>
      </c>
      <c r="G23" s="6">
        <f t="shared" si="0"/>
        <v>71</v>
      </c>
      <c r="H23" s="6" t="str">
        <f t="shared" si="1"/>
        <v>3.50</v>
      </c>
      <c r="I23" s="6" t="str">
        <f t="shared" si="2"/>
        <v>A-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8</v>
      </c>
      <c r="E24" s="10">
        <v>9</v>
      </c>
      <c r="F24" s="6">
        <v>67</v>
      </c>
      <c r="G24" s="6">
        <f t="shared" si="0"/>
        <v>84</v>
      </c>
      <c r="H24" s="6" t="str">
        <f t="shared" si="1"/>
        <v>4.00</v>
      </c>
      <c r="I24" s="6" t="str">
        <f t="shared" si="2"/>
        <v>A+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8</v>
      </c>
      <c r="E25" s="10">
        <v>15</v>
      </c>
      <c r="F25" s="6">
        <v>66</v>
      </c>
      <c r="G25" s="6">
        <f t="shared" si="0"/>
        <v>89</v>
      </c>
      <c r="H25" s="6" t="str">
        <f t="shared" si="1"/>
        <v>4.00</v>
      </c>
      <c r="I25" s="6" t="str">
        <f t="shared" si="2"/>
        <v>A+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8">
        <v>9</v>
      </c>
      <c r="E26" s="10">
        <v>12</v>
      </c>
      <c r="F26" s="6">
        <v>48</v>
      </c>
      <c r="G26" s="6">
        <f t="shared" si="0"/>
        <v>69</v>
      </c>
      <c r="H26" s="6" t="str">
        <f t="shared" si="1"/>
        <v>3.25</v>
      </c>
      <c r="I26" s="6" t="str">
        <f t="shared" si="2"/>
        <v>B+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7</v>
      </c>
      <c r="E27" s="10">
        <v>18</v>
      </c>
      <c r="F27" s="6">
        <v>65</v>
      </c>
      <c r="G27" s="6">
        <f t="shared" si="0"/>
        <v>90</v>
      </c>
      <c r="H27" s="6" t="str">
        <f t="shared" si="1"/>
        <v>4.00</v>
      </c>
      <c r="I27" s="6" t="str">
        <f t="shared" si="2"/>
        <v>A+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8</v>
      </c>
      <c r="E28" s="10">
        <v>11</v>
      </c>
      <c r="F28" s="6">
        <v>63</v>
      </c>
      <c r="G28" s="6">
        <f t="shared" si="0"/>
        <v>82</v>
      </c>
      <c r="H28" s="6" t="str">
        <f t="shared" si="1"/>
        <v>4.00</v>
      </c>
      <c r="I28" s="6" t="str">
        <f t="shared" si="2"/>
        <v>A+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7</v>
      </c>
      <c r="E29" s="10">
        <v>8</v>
      </c>
      <c r="F29" s="6">
        <v>59</v>
      </c>
      <c r="G29" s="6">
        <f t="shared" si="0"/>
        <v>74</v>
      </c>
      <c r="H29" s="6" t="str">
        <f t="shared" si="1"/>
        <v>3.50</v>
      </c>
      <c r="I29" s="6" t="str">
        <f t="shared" si="2"/>
        <v>A-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5</v>
      </c>
      <c r="E30" s="10">
        <v>18</v>
      </c>
      <c r="F30" s="6">
        <v>55</v>
      </c>
      <c r="G30" s="6">
        <f t="shared" si="0"/>
        <v>78</v>
      </c>
      <c r="H30" s="6" t="str">
        <f t="shared" si="1"/>
        <v>3.75</v>
      </c>
      <c r="I30" s="6" t="str">
        <f t="shared" si="2"/>
        <v>A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7</v>
      </c>
      <c r="E31" s="10">
        <v>11</v>
      </c>
      <c r="F31" s="6">
        <v>54</v>
      </c>
      <c r="G31" s="6">
        <f t="shared" si="0"/>
        <v>72</v>
      </c>
      <c r="H31" s="6" t="str">
        <f t="shared" si="1"/>
        <v>3.50</v>
      </c>
      <c r="I31" s="6" t="str">
        <f t="shared" si="2"/>
        <v>A-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8</v>
      </c>
      <c r="E32" s="10">
        <v>8</v>
      </c>
      <c r="F32" s="6">
        <v>46</v>
      </c>
      <c r="G32" s="6">
        <f t="shared" si="0"/>
        <v>62</v>
      </c>
      <c r="H32" s="6" t="str">
        <f t="shared" si="1"/>
        <v>3.00</v>
      </c>
      <c r="I32" s="6" t="str">
        <f t="shared" si="2"/>
        <v>B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8</v>
      </c>
      <c r="E33" s="10">
        <v>19</v>
      </c>
      <c r="F33" s="6">
        <v>67</v>
      </c>
      <c r="G33" s="6">
        <f t="shared" si="0"/>
        <v>94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9</v>
      </c>
      <c r="E34" s="10">
        <v>12</v>
      </c>
      <c r="F34" s="6">
        <v>66</v>
      </c>
      <c r="G34" s="6">
        <f t="shared" si="0"/>
        <v>87</v>
      </c>
      <c r="H34" s="6" t="str">
        <f t="shared" si="1"/>
        <v>4.00</v>
      </c>
      <c r="I34" s="6" t="str">
        <f t="shared" si="2"/>
        <v>A+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16</v>
      </c>
      <c r="F35" s="6">
        <v>14</v>
      </c>
      <c r="G35" s="6">
        <f t="shared" si="0"/>
        <v>38</v>
      </c>
      <c r="H35" s="6" t="str">
        <f t="shared" si="1"/>
        <v>0.00</v>
      </c>
      <c r="I35" s="6" t="str">
        <f t="shared" si="2"/>
        <v>F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13</v>
      </c>
      <c r="F36" s="6">
        <v>57</v>
      </c>
      <c r="G36" s="6">
        <f t="shared" si="0"/>
        <v>78</v>
      </c>
      <c r="H36" s="6" t="str">
        <f t="shared" si="1"/>
        <v>3.75</v>
      </c>
      <c r="I36" s="6" t="str">
        <f t="shared" si="2"/>
        <v>A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16</v>
      </c>
      <c r="F37" s="6">
        <v>62</v>
      </c>
      <c r="G37" s="6">
        <f t="shared" si="0"/>
        <v>87</v>
      </c>
      <c r="H37" s="6" t="str">
        <f t="shared" si="1"/>
        <v>4.00</v>
      </c>
      <c r="I37" s="6" t="str">
        <f t="shared" si="2"/>
        <v>A+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7</v>
      </c>
      <c r="E38" s="10">
        <v>8</v>
      </c>
      <c r="F38" s="6">
        <v>65</v>
      </c>
      <c r="G38" s="6">
        <f t="shared" si="0"/>
        <v>80</v>
      </c>
      <c r="H38" s="6" t="str">
        <f t="shared" si="1"/>
        <v>4.00</v>
      </c>
      <c r="I38" s="6" t="str">
        <f t="shared" si="2"/>
        <v>A+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18</v>
      </c>
      <c r="F39" s="6">
        <v>63</v>
      </c>
      <c r="G39" s="6">
        <f t="shared" si="0"/>
        <v>89</v>
      </c>
      <c r="H39" s="6" t="str">
        <f t="shared" si="1"/>
        <v>4.00</v>
      </c>
      <c r="I39" s="6" t="str">
        <f t="shared" si="2"/>
        <v>A+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11</v>
      </c>
      <c r="F40" s="6">
        <v>59</v>
      </c>
      <c r="G40" s="6">
        <f t="shared" si="0"/>
        <v>77</v>
      </c>
      <c r="H40" s="6" t="str">
        <f t="shared" si="1"/>
        <v>3.75</v>
      </c>
      <c r="I40" s="6" t="str">
        <f t="shared" si="2"/>
        <v>A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5</v>
      </c>
      <c r="E41" s="10">
        <v>8</v>
      </c>
      <c r="F41" s="6">
        <v>55</v>
      </c>
      <c r="G41" s="6">
        <f t="shared" si="0"/>
        <v>68</v>
      </c>
      <c r="H41" s="6" t="str">
        <f t="shared" si="1"/>
        <v>3.25</v>
      </c>
      <c r="I41" s="6" t="str">
        <f t="shared" si="2"/>
        <v>B+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13</v>
      </c>
      <c r="G42" s="6">
        <f t="shared" si="0"/>
        <v>39</v>
      </c>
      <c r="H42" s="6" t="str">
        <f t="shared" si="1"/>
        <v>0.00</v>
      </c>
      <c r="I42" s="6" t="str">
        <f t="shared" si="2"/>
        <v>F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8</v>
      </c>
      <c r="E43" s="10">
        <v>12</v>
      </c>
      <c r="F43" s="6">
        <v>46</v>
      </c>
      <c r="G43" s="6">
        <f t="shared" si="0"/>
        <v>66</v>
      </c>
      <c r="H43" s="6" t="str">
        <f t="shared" si="1"/>
        <v>3.25</v>
      </c>
      <c r="I43" s="6" t="str">
        <f t="shared" si="2"/>
        <v>B+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8</v>
      </c>
      <c r="E44" s="10">
        <v>16</v>
      </c>
      <c r="F44" s="6">
        <v>67</v>
      </c>
      <c r="G44" s="6">
        <f t="shared" si="0"/>
        <v>91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9</v>
      </c>
      <c r="E45" s="10">
        <v>13</v>
      </c>
      <c r="F45" s="6">
        <v>66</v>
      </c>
      <c r="G45" s="6">
        <f t="shared" si="0"/>
        <v>88</v>
      </c>
      <c r="H45" s="6" t="str">
        <f t="shared" si="1"/>
        <v>4.00</v>
      </c>
      <c r="I45" s="6" t="str">
        <f t="shared" si="2"/>
        <v>A+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8</v>
      </c>
      <c r="E46" s="10">
        <v>16</v>
      </c>
      <c r="F46" s="6">
        <v>65</v>
      </c>
      <c r="G46" s="6">
        <f t="shared" si="0"/>
        <v>89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AF0-8648-4001-8285-E004C3EE512B}">
  <dimension ref="A1:I46"/>
  <sheetViews>
    <sheetView workbookViewId="0">
      <selection activeCell="I4" sqref="I4"/>
    </sheetView>
  </sheetViews>
  <sheetFormatPr defaultRowHeight="14.4" x14ac:dyDescent="0.3"/>
  <cols>
    <col min="1" max="1" width="18.6640625" customWidth="1"/>
    <col min="2" max="2" width="24.109375" customWidth="1"/>
    <col min="3" max="3" width="25.21875" customWidth="1"/>
    <col min="4" max="4" width="22.5546875" customWidth="1"/>
    <col min="5" max="5" width="13.21875" customWidth="1"/>
    <col min="6" max="6" width="18.6640625" customWidth="1"/>
    <col min="7" max="7" width="13.5546875" style="6" customWidth="1"/>
    <col min="8" max="8" width="10" style="6" customWidth="1"/>
    <col min="9" max="9" width="12" style="6" customWidth="1"/>
  </cols>
  <sheetData>
    <row r="1" spans="1:9" x14ac:dyDescent="0.3">
      <c r="A1" s="26" t="s">
        <v>54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6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7">
        <v>9</v>
      </c>
      <c r="E4" s="9">
        <v>14</v>
      </c>
      <c r="F4" s="6">
        <v>55</v>
      </c>
      <c r="G4" s="6">
        <f>SUM(D4+E4+F4)</f>
        <v>78</v>
      </c>
      <c r="H4" s="6" t="str">
        <f>IF(G4&gt;=80,"4.00",IF(G4&gt;=75,"3.75",IF(G4&gt;=70,"3.50",IF(G4&gt;=65,"3.25",IF(G4&gt;=60,"3.00",IF(G4&gt;=55,"2.75",IF(G4&gt;=50,"2.50",IF(G4&gt;=40,"2.25",IF(G4&lt;40,"0.00")))))))))</f>
        <v>3.75</v>
      </c>
      <c r="I4" s="6" t="str">
        <f>IF(G4&gt;=80,"A+",IF(G4&gt;=75,"A",IF(G4&gt;=70,"A-",IF(G4&gt;=65,"B+",IF(G4&gt;=60,"B",IF(G4&gt;=55,"B-",IF(G4&gt;=50,"C",IF(G4&gt;=40,"D",IF(G4&lt;40,"F")))))))))</f>
        <v>A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8</v>
      </c>
      <c r="E5" s="10">
        <v>18</v>
      </c>
      <c r="F5" s="6">
        <v>57</v>
      </c>
      <c r="G5" s="6">
        <f t="shared" ref="G5:G46" si="0">SUM(D5+E5+F5)</f>
        <v>83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4</v>
      </c>
      <c r="E6" s="10">
        <v>11</v>
      </c>
      <c r="F6" s="6">
        <v>65</v>
      </c>
      <c r="G6" s="6">
        <f t="shared" si="0"/>
        <v>80</v>
      </c>
      <c r="H6" s="6" t="str">
        <f t="shared" si="1"/>
        <v>4.00</v>
      </c>
      <c r="I6" s="6" t="str">
        <f t="shared" si="2"/>
        <v>A+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5</v>
      </c>
      <c r="E7" s="10">
        <v>8</v>
      </c>
      <c r="F7" s="6">
        <v>63</v>
      </c>
      <c r="G7" s="6">
        <f t="shared" si="0"/>
        <v>76</v>
      </c>
      <c r="H7" s="6" t="str">
        <f t="shared" si="1"/>
        <v>3.75</v>
      </c>
      <c r="I7" s="6" t="str">
        <f t="shared" si="2"/>
        <v>A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18</v>
      </c>
      <c r="F8" s="6">
        <v>59</v>
      </c>
      <c r="G8" s="6">
        <f t="shared" si="0"/>
        <v>84</v>
      </c>
      <c r="H8" s="6" t="str">
        <f t="shared" si="1"/>
        <v>4.00</v>
      </c>
      <c r="I8" s="6" t="str">
        <f t="shared" si="2"/>
        <v>A+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8</v>
      </c>
      <c r="E9" s="10">
        <v>11</v>
      </c>
      <c r="F9" s="6">
        <v>55</v>
      </c>
      <c r="G9" s="6">
        <f t="shared" si="0"/>
        <v>74</v>
      </c>
      <c r="H9" s="6" t="str">
        <f t="shared" si="1"/>
        <v>3.50</v>
      </c>
      <c r="I9" s="6" t="str">
        <f t="shared" si="2"/>
        <v>A-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7</v>
      </c>
      <c r="E10" s="10">
        <v>8</v>
      </c>
      <c r="F10" s="6">
        <v>54</v>
      </c>
      <c r="G10" s="6">
        <f t="shared" si="0"/>
        <v>69</v>
      </c>
      <c r="H10" s="6" t="str">
        <f t="shared" si="1"/>
        <v>3.25</v>
      </c>
      <c r="I10" s="6" t="str">
        <f t="shared" si="2"/>
        <v>B+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5</v>
      </c>
      <c r="E11" s="10">
        <v>19</v>
      </c>
      <c r="F11" s="6">
        <v>46</v>
      </c>
      <c r="G11" s="6">
        <f t="shared" si="0"/>
        <v>70</v>
      </c>
      <c r="H11" s="6" t="str">
        <f t="shared" si="1"/>
        <v>3.50</v>
      </c>
      <c r="I11" s="6" t="str">
        <f t="shared" si="2"/>
        <v>A-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7</v>
      </c>
      <c r="E12" s="10">
        <v>12</v>
      </c>
      <c r="F12" s="6">
        <v>67</v>
      </c>
      <c r="G12" s="6">
        <f t="shared" si="0"/>
        <v>86</v>
      </c>
      <c r="H12" s="6" t="str">
        <f t="shared" si="1"/>
        <v>4.00</v>
      </c>
      <c r="I12" s="6" t="str">
        <f t="shared" si="2"/>
        <v>A+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8</v>
      </c>
      <c r="E13" s="10">
        <v>16</v>
      </c>
      <c r="F13" s="6">
        <v>66</v>
      </c>
      <c r="G13" s="6">
        <f t="shared" si="0"/>
        <v>90</v>
      </c>
      <c r="H13" s="6" t="str">
        <f t="shared" si="1"/>
        <v>4.00</v>
      </c>
      <c r="I13" s="6" t="str">
        <f t="shared" si="2"/>
        <v>A+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13</v>
      </c>
      <c r="F14" s="6">
        <v>14</v>
      </c>
      <c r="G14" s="6">
        <f t="shared" si="0"/>
        <v>35</v>
      </c>
      <c r="H14" s="6" t="str">
        <f t="shared" si="1"/>
        <v>0.00</v>
      </c>
      <c r="I14" s="6" t="str">
        <f t="shared" si="2"/>
        <v>F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9</v>
      </c>
      <c r="E15" s="10">
        <v>16</v>
      </c>
      <c r="F15" s="6">
        <v>57</v>
      </c>
      <c r="G15" s="6">
        <f t="shared" si="0"/>
        <v>82</v>
      </c>
      <c r="H15" s="6" t="str">
        <f t="shared" si="1"/>
        <v>4.00</v>
      </c>
      <c r="I15" s="6" t="str">
        <f t="shared" si="2"/>
        <v>A+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7</v>
      </c>
      <c r="E16" s="10">
        <v>9</v>
      </c>
      <c r="F16" s="6">
        <v>62</v>
      </c>
      <c r="G16" s="6">
        <f t="shared" si="0"/>
        <v>78</v>
      </c>
      <c r="H16" s="6" t="str">
        <f t="shared" si="1"/>
        <v>3.75</v>
      </c>
      <c r="I16" s="6" t="str">
        <f t="shared" si="2"/>
        <v>A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8</v>
      </c>
      <c r="E17" s="10">
        <v>15</v>
      </c>
      <c r="F17" s="6">
        <v>65</v>
      </c>
      <c r="G17" s="6">
        <f t="shared" si="0"/>
        <v>88</v>
      </c>
      <c r="H17" s="6" t="str">
        <f t="shared" si="1"/>
        <v>4.00</v>
      </c>
      <c r="I17" s="6" t="str">
        <f t="shared" si="2"/>
        <v>A+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7</v>
      </c>
      <c r="E18" s="10">
        <v>12</v>
      </c>
      <c r="F18" s="6">
        <v>63</v>
      </c>
      <c r="G18" s="6">
        <f t="shared" si="0"/>
        <v>82</v>
      </c>
      <c r="H18" s="6" t="str">
        <f t="shared" si="1"/>
        <v>4.00</v>
      </c>
      <c r="I18" s="6" t="str">
        <f t="shared" si="2"/>
        <v>A+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5</v>
      </c>
      <c r="E19" s="10">
        <v>19</v>
      </c>
      <c r="F19" s="6">
        <v>59</v>
      </c>
      <c r="G19" s="6">
        <f t="shared" si="0"/>
        <v>83</v>
      </c>
      <c r="H19" s="6" t="str">
        <f t="shared" si="1"/>
        <v>4.00</v>
      </c>
      <c r="I19" s="6" t="str">
        <f t="shared" si="2"/>
        <v>A+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7</v>
      </c>
      <c r="E20" s="9">
        <v>14</v>
      </c>
      <c r="F20" s="6">
        <v>55</v>
      </c>
      <c r="G20" s="6">
        <f t="shared" si="0"/>
        <v>76</v>
      </c>
      <c r="H20" s="6" t="str">
        <f t="shared" si="1"/>
        <v>3.75</v>
      </c>
      <c r="I20" s="6" t="str">
        <f t="shared" si="2"/>
        <v>A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8</v>
      </c>
      <c r="E21" s="10">
        <v>18</v>
      </c>
      <c r="F21" s="6">
        <v>13</v>
      </c>
      <c r="G21" s="6">
        <f t="shared" si="0"/>
        <v>39</v>
      </c>
      <c r="H21" s="6" t="str">
        <f t="shared" si="1"/>
        <v>0.00</v>
      </c>
      <c r="I21" s="6" t="str">
        <f t="shared" si="2"/>
        <v>F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8</v>
      </c>
      <c r="E22" s="10">
        <v>11</v>
      </c>
      <c r="F22" s="6">
        <v>46</v>
      </c>
      <c r="G22" s="6">
        <f t="shared" si="0"/>
        <v>65</v>
      </c>
      <c r="H22" s="6" t="str">
        <f t="shared" si="1"/>
        <v>3.25</v>
      </c>
      <c r="I22" s="6" t="str">
        <f t="shared" si="2"/>
        <v>B+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9</v>
      </c>
      <c r="E23" s="10">
        <v>8</v>
      </c>
      <c r="F23" s="6">
        <v>67</v>
      </c>
      <c r="G23" s="6">
        <f t="shared" si="0"/>
        <v>84</v>
      </c>
      <c r="H23" s="6" t="str">
        <f t="shared" si="1"/>
        <v>4.00</v>
      </c>
      <c r="I23" s="6" t="str">
        <f t="shared" si="2"/>
        <v>A+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8</v>
      </c>
      <c r="E24" s="10">
        <v>18</v>
      </c>
      <c r="F24" s="6">
        <v>66</v>
      </c>
      <c r="G24" s="6">
        <f t="shared" si="0"/>
        <v>92</v>
      </c>
      <c r="H24" s="6" t="str">
        <f t="shared" si="1"/>
        <v>4.00</v>
      </c>
      <c r="I24" s="6" t="str">
        <f t="shared" si="2"/>
        <v>A+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8</v>
      </c>
      <c r="E25" s="10">
        <v>11</v>
      </c>
      <c r="F25" s="6">
        <v>65</v>
      </c>
      <c r="G25" s="6">
        <f t="shared" si="0"/>
        <v>84</v>
      </c>
      <c r="H25" s="6" t="str">
        <f t="shared" si="1"/>
        <v>4.00</v>
      </c>
      <c r="I25" s="6" t="str">
        <f t="shared" si="2"/>
        <v>A+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7">
        <v>9</v>
      </c>
      <c r="E26" s="10">
        <v>8</v>
      </c>
      <c r="F26" s="6">
        <v>65</v>
      </c>
      <c r="G26" s="6">
        <f t="shared" si="0"/>
        <v>82</v>
      </c>
      <c r="H26" s="6" t="str">
        <f t="shared" si="1"/>
        <v>4.00</v>
      </c>
      <c r="I26" s="6" t="str">
        <f t="shared" si="2"/>
        <v>A+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8</v>
      </c>
      <c r="E27" s="10">
        <v>19</v>
      </c>
      <c r="F27" s="6">
        <v>63</v>
      </c>
      <c r="G27" s="6">
        <f t="shared" si="0"/>
        <v>90</v>
      </c>
      <c r="H27" s="6" t="str">
        <f t="shared" si="1"/>
        <v>4.00</v>
      </c>
      <c r="I27" s="6" t="str">
        <f t="shared" si="2"/>
        <v>A+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4</v>
      </c>
      <c r="E28" s="10">
        <v>12</v>
      </c>
      <c r="F28" s="6">
        <v>59</v>
      </c>
      <c r="G28" s="6">
        <f t="shared" si="0"/>
        <v>75</v>
      </c>
      <c r="H28" s="6" t="str">
        <f t="shared" si="1"/>
        <v>3.75</v>
      </c>
      <c r="I28" s="6" t="str">
        <f t="shared" si="2"/>
        <v>A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5</v>
      </c>
      <c r="E29" s="10">
        <v>16</v>
      </c>
      <c r="F29" s="6">
        <v>55</v>
      </c>
      <c r="G29" s="6">
        <f t="shared" si="0"/>
        <v>76</v>
      </c>
      <c r="H29" s="6" t="str">
        <f t="shared" si="1"/>
        <v>3.75</v>
      </c>
      <c r="I29" s="6" t="str">
        <f t="shared" si="2"/>
        <v>A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7</v>
      </c>
      <c r="E30" s="10">
        <v>13</v>
      </c>
      <c r="F30" s="6">
        <v>54</v>
      </c>
      <c r="G30" s="6">
        <f t="shared" si="0"/>
        <v>74</v>
      </c>
      <c r="H30" s="6" t="str">
        <f t="shared" si="1"/>
        <v>3.50</v>
      </c>
      <c r="I30" s="6" t="str">
        <f t="shared" si="2"/>
        <v>A-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8</v>
      </c>
      <c r="E31" s="10">
        <v>16</v>
      </c>
      <c r="F31" s="6">
        <v>46</v>
      </c>
      <c r="G31" s="6">
        <f t="shared" si="0"/>
        <v>70</v>
      </c>
      <c r="H31" s="6" t="str">
        <f t="shared" si="1"/>
        <v>3.50</v>
      </c>
      <c r="I31" s="6" t="str">
        <f t="shared" si="2"/>
        <v>A-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7</v>
      </c>
      <c r="E32" s="10">
        <v>9</v>
      </c>
      <c r="F32" s="6">
        <v>67</v>
      </c>
      <c r="G32" s="6">
        <f t="shared" si="0"/>
        <v>83</v>
      </c>
      <c r="H32" s="6" t="str">
        <f t="shared" si="1"/>
        <v>4.00</v>
      </c>
      <c r="I32" s="6" t="str">
        <f t="shared" si="2"/>
        <v>A+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5</v>
      </c>
      <c r="E33" s="10">
        <v>15</v>
      </c>
      <c r="F33" s="6">
        <v>66</v>
      </c>
      <c r="G33" s="6">
        <f t="shared" si="0"/>
        <v>86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7</v>
      </c>
      <c r="E34" s="10">
        <v>12</v>
      </c>
      <c r="F34" s="6">
        <v>14</v>
      </c>
      <c r="G34" s="6">
        <f t="shared" si="0"/>
        <v>33</v>
      </c>
      <c r="H34" s="6" t="str">
        <f t="shared" si="1"/>
        <v>0.00</v>
      </c>
      <c r="I34" s="6" t="str">
        <f t="shared" si="2"/>
        <v>F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19</v>
      </c>
      <c r="F35" s="6">
        <v>57</v>
      </c>
      <c r="G35" s="6">
        <f t="shared" si="0"/>
        <v>84</v>
      </c>
      <c r="H35" s="6" t="str">
        <f t="shared" si="1"/>
        <v>4.00</v>
      </c>
      <c r="I35" s="6" t="str">
        <f t="shared" si="2"/>
        <v>A+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16</v>
      </c>
      <c r="F36" s="6">
        <v>62</v>
      </c>
      <c r="G36" s="6">
        <f t="shared" si="0"/>
        <v>86</v>
      </c>
      <c r="H36" s="6" t="str">
        <f t="shared" si="1"/>
        <v>4.00</v>
      </c>
      <c r="I36" s="6" t="str">
        <f t="shared" si="2"/>
        <v>A+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13</v>
      </c>
      <c r="F37" s="6">
        <v>65</v>
      </c>
      <c r="G37" s="6">
        <f t="shared" si="0"/>
        <v>87</v>
      </c>
      <c r="H37" s="6" t="str">
        <f t="shared" si="1"/>
        <v>4.00</v>
      </c>
      <c r="I37" s="6" t="str">
        <f t="shared" si="2"/>
        <v>A+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7</v>
      </c>
      <c r="E38" s="10">
        <v>16</v>
      </c>
      <c r="F38" s="6">
        <v>63</v>
      </c>
      <c r="G38" s="6">
        <f t="shared" si="0"/>
        <v>86</v>
      </c>
      <c r="H38" s="6" t="str">
        <f t="shared" si="1"/>
        <v>4.00</v>
      </c>
      <c r="I38" s="6" t="str">
        <f t="shared" si="2"/>
        <v>A+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9</v>
      </c>
      <c r="F39" s="6">
        <v>59</v>
      </c>
      <c r="G39" s="6">
        <f t="shared" si="0"/>
        <v>76</v>
      </c>
      <c r="H39" s="6" t="str">
        <f t="shared" si="1"/>
        <v>3.75</v>
      </c>
      <c r="I39" s="6" t="str">
        <f t="shared" si="2"/>
        <v>A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15</v>
      </c>
      <c r="F40" s="6">
        <v>55</v>
      </c>
      <c r="G40" s="6">
        <f t="shared" si="0"/>
        <v>77</v>
      </c>
      <c r="H40" s="6" t="str">
        <f t="shared" si="1"/>
        <v>3.75</v>
      </c>
      <c r="I40" s="6" t="str">
        <f t="shared" si="2"/>
        <v>A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5</v>
      </c>
      <c r="E41" s="10">
        <v>12</v>
      </c>
      <c r="F41" s="6">
        <v>13</v>
      </c>
      <c r="G41" s="6">
        <f t="shared" si="0"/>
        <v>30</v>
      </c>
      <c r="H41" s="6" t="str">
        <f t="shared" si="1"/>
        <v>0.00</v>
      </c>
      <c r="I41" s="6" t="str">
        <f t="shared" si="2"/>
        <v>F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46</v>
      </c>
      <c r="G42" s="6">
        <f t="shared" si="0"/>
        <v>72</v>
      </c>
      <c r="H42" s="6" t="str">
        <f t="shared" si="1"/>
        <v>3.50</v>
      </c>
      <c r="I42" s="6" t="str">
        <f t="shared" si="2"/>
        <v>A-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8</v>
      </c>
      <c r="E43" s="10">
        <v>16</v>
      </c>
      <c r="F43" s="6">
        <v>67</v>
      </c>
      <c r="G43" s="6">
        <f t="shared" si="0"/>
        <v>91</v>
      </c>
      <c r="H43" s="6" t="str">
        <f t="shared" si="1"/>
        <v>4.00</v>
      </c>
      <c r="I43" s="6" t="str">
        <f t="shared" si="2"/>
        <v>A+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8</v>
      </c>
      <c r="E44" s="10">
        <v>16</v>
      </c>
      <c r="F44" s="6">
        <v>66</v>
      </c>
      <c r="G44" s="6">
        <f t="shared" si="0"/>
        <v>90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9</v>
      </c>
      <c r="E45" s="10">
        <v>13</v>
      </c>
      <c r="F45" s="6">
        <v>65</v>
      </c>
      <c r="G45" s="6">
        <f t="shared" si="0"/>
        <v>87</v>
      </c>
      <c r="H45" s="6" t="str">
        <f t="shared" si="1"/>
        <v>4.00</v>
      </c>
      <c r="I45" s="6" t="str">
        <f t="shared" si="2"/>
        <v>A+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8</v>
      </c>
      <c r="E46" s="10">
        <v>16</v>
      </c>
      <c r="F46" s="6">
        <v>65</v>
      </c>
      <c r="G46" s="6">
        <f t="shared" si="0"/>
        <v>89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BD2B-7BDB-4947-821E-DE0497CAB799}">
  <dimension ref="A1:I46"/>
  <sheetViews>
    <sheetView workbookViewId="0">
      <selection activeCell="H4" sqref="H4:H46"/>
    </sheetView>
  </sheetViews>
  <sheetFormatPr defaultRowHeight="14.4" x14ac:dyDescent="0.3"/>
  <cols>
    <col min="1" max="1" width="20" customWidth="1"/>
    <col min="2" max="2" width="27.44140625" customWidth="1"/>
    <col min="3" max="3" width="29.33203125" customWidth="1"/>
    <col min="4" max="4" width="12.88671875" customWidth="1"/>
    <col min="5" max="5" width="18" customWidth="1"/>
    <col min="6" max="6" width="17" customWidth="1"/>
    <col min="7" max="9" width="8.88671875" style="6"/>
  </cols>
  <sheetData>
    <row r="1" spans="1:9" x14ac:dyDescent="0.3">
      <c r="A1" s="27" t="s">
        <v>55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6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8">
        <v>8</v>
      </c>
      <c r="E4" s="10">
        <v>15</v>
      </c>
      <c r="F4" s="6">
        <v>48</v>
      </c>
      <c r="G4" s="6">
        <f>SUM(D4+E4+F4)</f>
        <v>71</v>
      </c>
      <c r="H4" s="6" t="str">
        <f>IF(G4&gt;=80,"4.00",IF(G4&gt;=75,"3.75",IF(G4&gt;=70,"3.50",IF(G4&gt;=65,"3.25",IF(G4&gt;=60,"3.00",IF(G4&gt;=55,"2.75",IF(G4&gt;=50,"2.50",IF(G4&gt;=40,"2.25",IF(G4&lt;40,"0.00")))))))))</f>
        <v>3.50</v>
      </c>
      <c r="I4" s="6" t="str">
        <f>IF(G4&gt;=80,"A+",IF(G4&gt;=75,"A",IF(G4&gt;=70,"A-",IF(G4&gt;=65,"B+",IF(G4&gt;=60,"B",IF(G4&gt;=55,"B-",IF(G4&gt;=50,"C",IF(G4&gt;=40,"D",IF(G4&lt;40,"F")))))))))</f>
        <v>A-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9</v>
      </c>
      <c r="E5" s="10">
        <v>12</v>
      </c>
      <c r="F5" s="6">
        <v>65</v>
      </c>
      <c r="G5" s="6">
        <f t="shared" ref="G5:G46" si="0">SUM(D5+E5+F5)</f>
        <v>86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7</v>
      </c>
      <c r="E6" s="10">
        <v>18</v>
      </c>
      <c r="F6" s="6">
        <v>63</v>
      </c>
      <c r="G6" s="6">
        <f t="shared" si="0"/>
        <v>88</v>
      </c>
      <c r="H6" s="6" t="str">
        <f t="shared" si="1"/>
        <v>4.00</v>
      </c>
      <c r="I6" s="6" t="str">
        <f t="shared" si="2"/>
        <v>A+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8</v>
      </c>
      <c r="E7" s="10" cm="1">
        <f t="array" aca="1" ref="E7" ca="1">E7:E1811</f>
        <v>0</v>
      </c>
      <c r="F7" s="6">
        <v>59</v>
      </c>
      <c r="G7" s="6">
        <f t="shared" ca="1" si="0"/>
        <v>71</v>
      </c>
      <c r="H7" s="6" t="str">
        <f t="shared" ca="1" si="1"/>
        <v>3.50</v>
      </c>
      <c r="I7" s="6" t="str">
        <f t="shared" ca="1" si="2"/>
        <v>A-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8</v>
      </c>
      <c r="F8" s="6">
        <v>55</v>
      </c>
      <c r="G8" s="6">
        <f t="shared" si="0"/>
        <v>70</v>
      </c>
      <c r="H8" s="6" t="str">
        <f t="shared" si="1"/>
        <v>3.50</v>
      </c>
      <c r="I8" s="6" t="str">
        <f t="shared" si="2"/>
        <v>A-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5</v>
      </c>
      <c r="E9" s="10">
        <v>18</v>
      </c>
      <c r="F9" s="6">
        <v>54</v>
      </c>
      <c r="G9" s="6">
        <f t="shared" si="0"/>
        <v>77</v>
      </c>
      <c r="H9" s="6" t="str">
        <f t="shared" si="1"/>
        <v>3.75</v>
      </c>
      <c r="I9" s="6" t="str">
        <f t="shared" si="2"/>
        <v>A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7</v>
      </c>
      <c r="E10" s="10">
        <v>11</v>
      </c>
      <c r="F10" s="6">
        <v>46</v>
      </c>
      <c r="G10" s="6">
        <f t="shared" si="0"/>
        <v>64</v>
      </c>
      <c r="H10" s="6" t="str">
        <f t="shared" si="1"/>
        <v>3.00</v>
      </c>
      <c r="I10" s="6" t="str">
        <f t="shared" si="2"/>
        <v>B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8</v>
      </c>
      <c r="E11" s="10">
        <v>8</v>
      </c>
      <c r="F11" s="6">
        <v>67</v>
      </c>
      <c r="G11" s="6">
        <f t="shared" si="0"/>
        <v>83</v>
      </c>
      <c r="H11" s="6" t="str">
        <f t="shared" si="1"/>
        <v>4.00</v>
      </c>
      <c r="I11" s="6" t="str">
        <f t="shared" si="2"/>
        <v>A+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8</v>
      </c>
      <c r="E12" s="10">
        <v>19</v>
      </c>
      <c r="F12" s="6">
        <v>66</v>
      </c>
      <c r="G12" s="6">
        <f t="shared" si="0"/>
        <v>93</v>
      </c>
      <c r="H12" s="6" t="str">
        <f t="shared" si="1"/>
        <v>4.00</v>
      </c>
      <c r="I12" s="6" t="str">
        <f t="shared" si="2"/>
        <v>A+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9</v>
      </c>
      <c r="E13" s="10">
        <v>14</v>
      </c>
      <c r="F13" s="6">
        <v>14</v>
      </c>
      <c r="G13" s="6">
        <f t="shared" si="0"/>
        <v>37</v>
      </c>
      <c r="H13" s="6" t="str">
        <f t="shared" si="1"/>
        <v>0.00</v>
      </c>
      <c r="I13" s="6" t="str">
        <f t="shared" si="2"/>
        <v>F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16</v>
      </c>
      <c r="F14" s="6">
        <v>57</v>
      </c>
      <c r="G14" s="6">
        <f t="shared" si="0"/>
        <v>81</v>
      </c>
      <c r="H14" s="6" t="str">
        <f t="shared" si="1"/>
        <v>4.00</v>
      </c>
      <c r="I14" s="6" t="str">
        <f t="shared" si="2"/>
        <v>A+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8</v>
      </c>
      <c r="E15" s="10">
        <v>13</v>
      </c>
      <c r="F15" s="6">
        <v>62</v>
      </c>
      <c r="G15" s="6">
        <f t="shared" si="0"/>
        <v>83</v>
      </c>
      <c r="H15" s="6" t="str">
        <f t="shared" si="1"/>
        <v>4.00</v>
      </c>
      <c r="I15" s="6" t="str">
        <f t="shared" si="2"/>
        <v>A+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9</v>
      </c>
      <c r="E16" s="10">
        <v>16</v>
      </c>
      <c r="F16" s="6">
        <v>65</v>
      </c>
      <c r="G16" s="6">
        <f t="shared" si="0"/>
        <v>90</v>
      </c>
      <c r="H16" s="6" t="str">
        <f t="shared" si="1"/>
        <v>4.00</v>
      </c>
      <c r="I16" s="6" t="str">
        <f t="shared" si="2"/>
        <v>A+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7</v>
      </c>
      <c r="E17" s="10">
        <v>8</v>
      </c>
      <c r="F17" s="6">
        <v>18</v>
      </c>
      <c r="G17" s="6">
        <f t="shared" si="0"/>
        <v>33</v>
      </c>
      <c r="H17" s="6" t="str">
        <f t="shared" si="1"/>
        <v>0.00</v>
      </c>
      <c r="I17" s="6" t="str">
        <f t="shared" si="2"/>
        <v>F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8</v>
      </c>
      <c r="E18" s="10">
        <v>18</v>
      </c>
      <c r="F18" s="6">
        <v>59</v>
      </c>
      <c r="G18" s="6">
        <f t="shared" si="0"/>
        <v>85</v>
      </c>
      <c r="H18" s="6" t="str">
        <f t="shared" si="1"/>
        <v>4.00</v>
      </c>
      <c r="I18" s="6" t="str">
        <f t="shared" si="2"/>
        <v>A+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7</v>
      </c>
      <c r="E19" s="10">
        <v>11</v>
      </c>
      <c r="F19" s="6">
        <v>55</v>
      </c>
      <c r="G19" s="6">
        <f t="shared" si="0"/>
        <v>73</v>
      </c>
      <c r="H19" s="6" t="str">
        <f t="shared" si="1"/>
        <v>3.50</v>
      </c>
      <c r="I19" s="6" t="str">
        <f t="shared" si="2"/>
        <v>A-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5</v>
      </c>
      <c r="E20" s="10">
        <v>8</v>
      </c>
      <c r="F20" s="6">
        <v>13</v>
      </c>
      <c r="G20" s="6">
        <f t="shared" si="0"/>
        <v>26</v>
      </c>
      <c r="H20" s="6" t="str">
        <f t="shared" si="1"/>
        <v>0.00</v>
      </c>
      <c r="I20" s="6" t="str">
        <f t="shared" si="2"/>
        <v>F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7</v>
      </c>
      <c r="E21" s="10">
        <v>19</v>
      </c>
      <c r="F21" s="6">
        <v>46</v>
      </c>
      <c r="G21" s="6">
        <f t="shared" si="0"/>
        <v>72</v>
      </c>
      <c r="H21" s="6" t="str">
        <f t="shared" si="1"/>
        <v>3.50</v>
      </c>
      <c r="I21" s="6" t="str">
        <f t="shared" si="2"/>
        <v>A-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8</v>
      </c>
      <c r="E22" s="10">
        <v>13</v>
      </c>
      <c r="F22" s="6">
        <v>55</v>
      </c>
      <c r="G22" s="6">
        <f t="shared" si="0"/>
        <v>76</v>
      </c>
      <c r="H22" s="6" t="str">
        <f t="shared" si="1"/>
        <v>3.75</v>
      </c>
      <c r="I22" s="6" t="str">
        <f t="shared" si="2"/>
        <v>A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8</v>
      </c>
      <c r="E23" s="10">
        <v>16</v>
      </c>
      <c r="F23" s="6">
        <v>54</v>
      </c>
      <c r="G23" s="6">
        <f t="shared" si="0"/>
        <v>78</v>
      </c>
      <c r="H23" s="6" t="str">
        <f t="shared" si="1"/>
        <v>3.75</v>
      </c>
      <c r="I23" s="6" t="str">
        <f t="shared" si="2"/>
        <v>A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9</v>
      </c>
      <c r="E24" s="10">
        <v>13</v>
      </c>
      <c r="F24" s="6">
        <v>46</v>
      </c>
      <c r="G24" s="6">
        <f t="shared" si="0"/>
        <v>68</v>
      </c>
      <c r="H24" s="6" t="str">
        <f t="shared" si="1"/>
        <v>3.25</v>
      </c>
      <c r="I24" s="6" t="str">
        <f t="shared" si="2"/>
        <v>B+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8</v>
      </c>
      <c r="E25" s="10">
        <v>16</v>
      </c>
      <c r="F25" s="6">
        <v>67</v>
      </c>
      <c r="G25" s="6">
        <f t="shared" si="0"/>
        <v>91</v>
      </c>
      <c r="H25" s="6" t="str">
        <f t="shared" si="1"/>
        <v>4.00</v>
      </c>
      <c r="I25" s="6" t="str">
        <f t="shared" si="2"/>
        <v>A+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8">
        <v>9</v>
      </c>
      <c r="E26" s="10">
        <v>12</v>
      </c>
      <c r="F26" s="6">
        <v>66</v>
      </c>
      <c r="G26" s="6">
        <f t="shared" si="0"/>
        <v>87</v>
      </c>
      <c r="H26" s="6" t="str">
        <f t="shared" si="1"/>
        <v>4.00</v>
      </c>
      <c r="I26" s="6" t="str">
        <f t="shared" si="2"/>
        <v>A+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7</v>
      </c>
      <c r="E27" s="10">
        <v>18</v>
      </c>
      <c r="F27" s="6">
        <v>14</v>
      </c>
      <c r="G27" s="6">
        <f t="shared" si="0"/>
        <v>39</v>
      </c>
      <c r="H27" s="6" t="str">
        <f t="shared" si="1"/>
        <v>0.00</v>
      </c>
      <c r="I27" s="6" t="str">
        <f t="shared" si="2"/>
        <v>F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8</v>
      </c>
      <c r="E28" s="10">
        <v>11</v>
      </c>
      <c r="F28" s="6">
        <v>57</v>
      </c>
      <c r="G28" s="6">
        <f t="shared" si="0"/>
        <v>76</v>
      </c>
      <c r="H28" s="6" t="str">
        <f t="shared" si="1"/>
        <v>3.75</v>
      </c>
      <c r="I28" s="6" t="str">
        <f t="shared" si="2"/>
        <v>A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7</v>
      </c>
      <c r="E29" s="10">
        <v>8</v>
      </c>
      <c r="F29" s="6">
        <v>62</v>
      </c>
      <c r="G29" s="6">
        <f t="shared" si="0"/>
        <v>77</v>
      </c>
      <c r="H29" s="6" t="str">
        <f t="shared" si="1"/>
        <v>3.75</v>
      </c>
      <c r="I29" s="6" t="str">
        <f t="shared" si="2"/>
        <v>A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5</v>
      </c>
      <c r="E30" s="10">
        <v>18</v>
      </c>
      <c r="F30" s="6">
        <v>65</v>
      </c>
      <c r="G30" s="6">
        <f t="shared" si="0"/>
        <v>88</v>
      </c>
      <c r="H30" s="6" t="str">
        <f t="shared" si="1"/>
        <v>4.00</v>
      </c>
      <c r="I30" s="6" t="str">
        <f t="shared" si="2"/>
        <v>A+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7</v>
      </c>
      <c r="E31" s="10">
        <v>11</v>
      </c>
      <c r="F31" s="6">
        <v>63</v>
      </c>
      <c r="G31" s="6">
        <f t="shared" si="0"/>
        <v>81</v>
      </c>
      <c r="H31" s="6" t="str">
        <f t="shared" si="1"/>
        <v>4.00</v>
      </c>
      <c r="I31" s="6" t="str">
        <f t="shared" si="2"/>
        <v>A+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8</v>
      </c>
      <c r="E32" s="10">
        <v>8</v>
      </c>
      <c r="F32" s="6">
        <v>59</v>
      </c>
      <c r="G32" s="6">
        <f t="shared" si="0"/>
        <v>75</v>
      </c>
      <c r="H32" s="6" t="str">
        <f t="shared" si="1"/>
        <v>3.75</v>
      </c>
      <c r="I32" s="6" t="str">
        <f t="shared" si="2"/>
        <v>A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8</v>
      </c>
      <c r="E33" s="10">
        <v>19</v>
      </c>
      <c r="F33" s="6">
        <v>55</v>
      </c>
      <c r="G33" s="6">
        <f t="shared" si="0"/>
        <v>82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9</v>
      </c>
      <c r="E34" s="10">
        <v>12</v>
      </c>
      <c r="F34" s="6">
        <v>13</v>
      </c>
      <c r="G34" s="6">
        <f t="shared" si="0"/>
        <v>34</v>
      </c>
      <c r="H34" s="6" t="str">
        <f t="shared" si="1"/>
        <v>0.00</v>
      </c>
      <c r="I34" s="6" t="str">
        <f t="shared" si="2"/>
        <v>F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16</v>
      </c>
      <c r="F35" s="6">
        <v>46</v>
      </c>
      <c r="G35" s="6">
        <f t="shared" si="0"/>
        <v>70</v>
      </c>
      <c r="H35" s="6" t="str">
        <f t="shared" si="1"/>
        <v>3.50</v>
      </c>
      <c r="I35" s="6" t="str">
        <f t="shared" si="2"/>
        <v>A-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13</v>
      </c>
      <c r="F36" s="6">
        <v>57</v>
      </c>
      <c r="G36" s="6">
        <f t="shared" si="0"/>
        <v>78</v>
      </c>
      <c r="H36" s="6" t="str">
        <f t="shared" si="1"/>
        <v>3.75</v>
      </c>
      <c r="I36" s="6" t="str">
        <f t="shared" si="2"/>
        <v>A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16</v>
      </c>
      <c r="F37" s="6">
        <v>62</v>
      </c>
      <c r="G37" s="6">
        <f t="shared" si="0"/>
        <v>87</v>
      </c>
      <c r="H37" s="6" t="str">
        <f t="shared" si="1"/>
        <v>4.00</v>
      </c>
      <c r="I37" s="6" t="str">
        <f t="shared" si="2"/>
        <v>A+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7</v>
      </c>
      <c r="E38" s="10">
        <v>8</v>
      </c>
      <c r="F38" s="6">
        <v>65</v>
      </c>
      <c r="G38" s="6">
        <f t="shared" si="0"/>
        <v>80</v>
      </c>
      <c r="H38" s="6" t="str">
        <f t="shared" si="1"/>
        <v>4.00</v>
      </c>
      <c r="I38" s="6" t="str">
        <f t="shared" si="2"/>
        <v>A+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18</v>
      </c>
      <c r="F39" s="6">
        <v>63</v>
      </c>
      <c r="G39" s="6">
        <f t="shared" si="0"/>
        <v>89</v>
      </c>
      <c r="H39" s="6" t="str">
        <f t="shared" si="1"/>
        <v>4.00</v>
      </c>
      <c r="I39" s="6" t="str">
        <f t="shared" si="2"/>
        <v>A+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11</v>
      </c>
      <c r="F40" s="6">
        <v>59</v>
      </c>
      <c r="G40" s="6">
        <f t="shared" si="0"/>
        <v>77</v>
      </c>
      <c r="H40" s="6" t="str">
        <f t="shared" si="1"/>
        <v>3.75</v>
      </c>
      <c r="I40" s="6" t="str">
        <f t="shared" si="2"/>
        <v>A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5</v>
      </c>
      <c r="E41" s="10">
        <v>8</v>
      </c>
      <c r="F41" s="6">
        <v>55</v>
      </c>
      <c r="G41" s="6">
        <f t="shared" si="0"/>
        <v>68</v>
      </c>
      <c r="H41" s="6" t="str">
        <f t="shared" si="1"/>
        <v>3.25</v>
      </c>
      <c r="I41" s="6" t="str">
        <f t="shared" si="2"/>
        <v>B+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13</v>
      </c>
      <c r="G42" s="6">
        <f t="shared" si="0"/>
        <v>39</v>
      </c>
      <c r="H42" s="6" t="str">
        <f t="shared" si="1"/>
        <v>0.00</v>
      </c>
      <c r="I42" s="6" t="str">
        <f t="shared" si="2"/>
        <v>F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8</v>
      </c>
      <c r="E43" s="10">
        <v>12</v>
      </c>
      <c r="F43" s="6">
        <v>46</v>
      </c>
      <c r="G43" s="6">
        <f t="shared" si="0"/>
        <v>66</v>
      </c>
      <c r="H43" s="6" t="str">
        <f t="shared" si="1"/>
        <v>3.25</v>
      </c>
      <c r="I43" s="6" t="str">
        <f t="shared" si="2"/>
        <v>B+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8</v>
      </c>
      <c r="E44" s="10">
        <v>16</v>
      </c>
      <c r="F44" s="6">
        <v>67</v>
      </c>
      <c r="G44" s="6">
        <f t="shared" si="0"/>
        <v>91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9</v>
      </c>
      <c r="E45" s="10">
        <v>13</v>
      </c>
      <c r="F45" s="6">
        <v>66</v>
      </c>
      <c r="G45" s="6">
        <f t="shared" si="0"/>
        <v>88</v>
      </c>
      <c r="H45" s="6" t="str">
        <f t="shared" si="1"/>
        <v>4.00</v>
      </c>
      <c r="I45" s="6" t="str">
        <f t="shared" si="2"/>
        <v>A+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8</v>
      </c>
      <c r="E46" s="10">
        <v>16</v>
      </c>
      <c r="F46" s="6">
        <v>65</v>
      </c>
      <c r="G46" s="6">
        <f t="shared" si="0"/>
        <v>89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ACB9-BEAC-4A79-95E6-2D2A191AF5DF}">
  <dimension ref="A1:I46"/>
  <sheetViews>
    <sheetView workbookViewId="0">
      <selection activeCell="J9" sqref="J9"/>
    </sheetView>
  </sheetViews>
  <sheetFormatPr defaultRowHeight="14.4" x14ac:dyDescent="0.3"/>
  <cols>
    <col min="1" max="1" width="14.88671875" customWidth="1"/>
    <col min="2" max="2" width="21.33203125" customWidth="1"/>
    <col min="3" max="3" width="28.6640625" customWidth="1"/>
    <col min="4" max="4" width="16.6640625" customWidth="1"/>
    <col min="5" max="5" width="19.88671875" customWidth="1"/>
    <col min="6" max="6" width="14.77734375" customWidth="1"/>
    <col min="7" max="7" width="11" style="6" customWidth="1"/>
    <col min="8" max="8" width="12.77734375" style="6" customWidth="1"/>
    <col min="9" max="9" width="11.88671875" style="6" customWidth="1"/>
  </cols>
  <sheetData>
    <row r="1" spans="1:9" x14ac:dyDescent="0.3">
      <c r="A1" s="26" t="s">
        <v>58</v>
      </c>
      <c r="B1" s="26"/>
      <c r="C1" s="26"/>
      <c r="D1" s="26"/>
      <c r="E1" s="26"/>
      <c r="F1" s="26"/>
      <c r="G1" s="26"/>
      <c r="H1" s="26"/>
      <c r="I1" s="26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8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7">
        <v>9</v>
      </c>
      <c r="E4" s="9">
        <v>14</v>
      </c>
      <c r="F4" s="6">
        <v>48</v>
      </c>
      <c r="G4" s="6">
        <f>SUM(D4+E4+F4)</f>
        <v>71</v>
      </c>
      <c r="H4" s="6" t="str">
        <f>IF(G4&gt;=80,"4.00",IF(G4&gt;=75,"3.75",IF(G4&gt;=70,"3.50",IF(G4&gt;=65,"3.25",IF(G4&gt;=60,"3.00",IF(G4&gt;=55,"2.75",IF(G4&gt;=50,"2.50",IF(G4&gt;=40,"2.25",IF(G4&lt;40,"0.00")))))))))</f>
        <v>3.50</v>
      </c>
      <c r="I4" s="6" t="str">
        <f>IF(G4&gt;=80,"A+",IF(G4&gt;=75,"A",IF(G4&gt;=70,"A-",IF(G4&gt;=65,"B+",IF(G4&gt;=60,"B",IF(G4&gt;=55,"B-",IF(G4&gt;=50,"C",IF(G4&gt;=40,"D",IF(G4&lt;40,"F")))))))))</f>
        <v>A-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9</v>
      </c>
      <c r="E5" s="10">
        <v>8</v>
      </c>
      <c r="F5" s="6">
        <v>65</v>
      </c>
      <c r="G5" s="6">
        <f t="shared" ref="G5:G46" si="0">SUM(D5+E5+F5)</f>
        <v>82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7</v>
      </c>
      <c r="E6" s="10">
        <v>18</v>
      </c>
      <c r="F6" s="6">
        <v>63</v>
      </c>
      <c r="G6" s="6">
        <f t="shared" si="0"/>
        <v>88</v>
      </c>
      <c r="H6" s="6" t="str">
        <f t="shared" si="1"/>
        <v>4.00</v>
      </c>
      <c r="I6" s="6" t="str">
        <f t="shared" si="2"/>
        <v>A+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8</v>
      </c>
      <c r="E7" s="10">
        <v>11</v>
      </c>
      <c r="F7" s="6">
        <v>59</v>
      </c>
      <c r="G7" s="6">
        <f t="shared" si="0"/>
        <v>78</v>
      </c>
      <c r="H7" s="6" t="str">
        <f t="shared" si="1"/>
        <v>3.75</v>
      </c>
      <c r="I7" s="6" t="str">
        <f t="shared" si="2"/>
        <v>A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8</v>
      </c>
      <c r="F8" s="6">
        <v>55</v>
      </c>
      <c r="G8" s="6">
        <f t="shared" si="0"/>
        <v>70</v>
      </c>
      <c r="H8" s="6" t="str">
        <f t="shared" si="1"/>
        <v>3.50</v>
      </c>
      <c r="I8" s="6" t="str">
        <f t="shared" si="2"/>
        <v>A-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5</v>
      </c>
      <c r="E9" s="10">
        <v>19</v>
      </c>
      <c r="F9" s="6">
        <v>54</v>
      </c>
      <c r="G9" s="6">
        <f t="shared" si="0"/>
        <v>78</v>
      </c>
      <c r="H9" s="6" t="str">
        <f t="shared" si="1"/>
        <v>3.75</v>
      </c>
      <c r="I9" s="6" t="str">
        <f t="shared" si="2"/>
        <v>A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7</v>
      </c>
      <c r="E10" s="10">
        <v>12</v>
      </c>
      <c r="F10" s="6">
        <v>46</v>
      </c>
      <c r="G10" s="6">
        <f t="shared" si="0"/>
        <v>65</v>
      </c>
      <c r="H10" s="6" t="str">
        <f t="shared" si="1"/>
        <v>3.25</v>
      </c>
      <c r="I10" s="6" t="str">
        <f t="shared" si="2"/>
        <v>B+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8</v>
      </c>
      <c r="E11" s="10">
        <v>16</v>
      </c>
      <c r="F11" s="6">
        <v>67</v>
      </c>
      <c r="G11" s="6">
        <f t="shared" si="0"/>
        <v>91</v>
      </c>
      <c r="H11" s="6" t="str">
        <f t="shared" si="1"/>
        <v>4.00</v>
      </c>
      <c r="I11" s="6" t="str">
        <f t="shared" si="2"/>
        <v>A+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8</v>
      </c>
      <c r="E12" s="10">
        <v>13</v>
      </c>
      <c r="F12" s="6">
        <v>66</v>
      </c>
      <c r="G12" s="6">
        <f t="shared" si="0"/>
        <v>87</v>
      </c>
      <c r="H12" s="6" t="str">
        <f t="shared" si="1"/>
        <v>4.00</v>
      </c>
      <c r="I12" s="6" t="str">
        <f t="shared" si="2"/>
        <v>A+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9</v>
      </c>
      <c r="E13" s="10">
        <v>16</v>
      </c>
      <c r="F13" s="6">
        <v>14</v>
      </c>
      <c r="G13" s="6">
        <f t="shared" si="0"/>
        <v>39</v>
      </c>
      <c r="H13" s="6" t="str">
        <f t="shared" si="1"/>
        <v>0.00</v>
      </c>
      <c r="I13" s="6" t="str">
        <f t="shared" si="2"/>
        <v>F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8</v>
      </c>
      <c r="F14" s="6">
        <v>57</v>
      </c>
      <c r="G14" s="6">
        <f t="shared" si="0"/>
        <v>73</v>
      </c>
      <c r="H14" s="6" t="str">
        <f t="shared" si="1"/>
        <v>3.50</v>
      </c>
      <c r="I14" s="6" t="str">
        <f t="shared" si="2"/>
        <v>A-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8</v>
      </c>
      <c r="E15" s="10">
        <v>18</v>
      </c>
      <c r="F15" s="6">
        <v>62</v>
      </c>
      <c r="G15" s="6">
        <f t="shared" si="0"/>
        <v>88</v>
      </c>
      <c r="H15" s="6" t="str">
        <f t="shared" si="1"/>
        <v>4.00</v>
      </c>
      <c r="I15" s="6" t="str">
        <f t="shared" si="2"/>
        <v>A+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9</v>
      </c>
      <c r="E16" s="10">
        <v>11</v>
      </c>
      <c r="F16" s="6">
        <v>65</v>
      </c>
      <c r="G16" s="6">
        <f t="shared" si="0"/>
        <v>85</v>
      </c>
      <c r="H16" s="6" t="str">
        <f t="shared" si="1"/>
        <v>4.00</v>
      </c>
      <c r="I16" s="6" t="str">
        <f t="shared" si="2"/>
        <v>A+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7</v>
      </c>
      <c r="E17" s="10">
        <v>8</v>
      </c>
      <c r="F17" s="6">
        <v>63</v>
      </c>
      <c r="G17" s="6">
        <f t="shared" si="0"/>
        <v>78</v>
      </c>
      <c r="H17" s="6" t="str">
        <f t="shared" si="1"/>
        <v>3.75</v>
      </c>
      <c r="I17" s="6" t="str">
        <f t="shared" si="2"/>
        <v>A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8</v>
      </c>
      <c r="E18" s="10">
        <v>19</v>
      </c>
      <c r="F18" s="6">
        <v>59</v>
      </c>
      <c r="G18" s="6">
        <f t="shared" si="0"/>
        <v>86</v>
      </c>
      <c r="H18" s="6" t="str">
        <f t="shared" si="1"/>
        <v>4.00</v>
      </c>
      <c r="I18" s="6" t="str">
        <f t="shared" si="2"/>
        <v>A+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7</v>
      </c>
      <c r="E19" s="10">
        <v>12</v>
      </c>
      <c r="F19" s="6">
        <v>55</v>
      </c>
      <c r="G19" s="6">
        <f t="shared" si="0"/>
        <v>74</v>
      </c>
      <c r="H19" s="6" t="str">
        <f t="shared" si="1"/>
        <v>3.50</v>
      </c>
      <c r="I19" s="6" t="str">
        <f t="shared" si="2"/>
        <v>A-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5</v>
      </c>
      <c r="E20" s="10">
        <v>16</v>
      </c>
      <c r="F20" s="6">
        <v>13</v>
      </c>
      <c r="G20" s="6">
        <f t="shared" si="0"/>
        <v>34</v>
      </c>
      <c r="H20" s="6" t="str">
        <f t="shared" si="1"/>
        <v>0.00</v>
      </c>
      <c r="I20" s="6" t="str">
        <f t="shared" si="2"/>
        <v>F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7</v>
      </c>
      <c r="E21" s="10">
        <v>13</v>
      </c>
      <c r="F21" s="6">
        <v>46</v>
      </c>
      <c r="G21" s="6">
        <f t="shared" si="0"/>
        <v>66</v>
      </c>
      <c r="H21" s="6" t="str">
        <f t="shared" si="1"/>
        <v>3.25</v>
      </c>
      <c r="I21" s="6" t="str">
        <f t="shared" si="2"/>
        <v>B+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8</v>
      </c>
      <c r="E22" s="10">
        <v>16</v>
      </c>
      <c r="F22" s="6">
        <v>48</v>
      </c>
      <c r="G22" s="6">
        <f t="shared" si="0"/>
        <v>72</v>
      </c>
      <c r="H22" s="6" t="str">
        <f t="shared" si="1"/>
        <v>3.50</v>
      </c>
      <c r="I22" s="6" t="str">
        <f t="shared" si="2"/>
        <v>A-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8</v>
      </c>
      <c r="E23" s="10">
        <v>8</v>
      </c>
      <c r="F23" s="6">
        <v>65</v>
      </c>
      <c r="G23" s="6">
        <f t="shared" si="0"/>
        <v>81</v>
      </c>
      <c r="H23" s="6" t="str">
        <f t="shared" si="1"/>
        <v>4.00</v>
      </c>
      <c r="I23" s="6" t="str">
        <f t="shared" si="2"/>
        <v>A+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9</v>
      </c>
      <c r="E24" s="10">
        <v>18</v>
      </c>
      <c r="F24" s="6">
        <v>63</v>
      </c>
      <c r="G24" s="6">
        <f t="shared" si="0"/>
        <v>90</v>
      </c>
      <c r="H24" s="6" t="str">
        <f t="shared" si="1"/>
        <v>4.00</v>
      </c>
      <c r="I24" s="6" t="str">
        <f t="shared" si="2"/>
        <v>A+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8</v>
      </c>
      <c r="E25" s="10">
        <v>11</v>
      </c>
      <c r="F25" s="6">
        <v>59</v>
      </c>
      <c r="G25" s="6">
        <f t="shared" si="0"/>
        <v>78</v>
      </c>
      <c r="H25" s="6" t="str">
        <f t="shared" si="1"/>
        <v>3.75</v>
      </c>
      <c r="I25" s="6" t="str">
        <f t="shared" si="2"/>
        <v>A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8">
        <v>9</v>
      </c>
      <c r="E26" s="10">
        <v>8</v>
      </c>
      <c r="F26" s="6">
        <v>55</v>
      </c>
      <c r="G26" s="6">
        <f t="shared" si="0"/>
        <v>72</v>
      </c>
      <c r="H26" s="6" t="str">
        <f t="shared" si="1"/>
        <v>3.50</v>
      </c>
      <c r="I26" s="6" t="str">
        <f t="shared" si="2"/>
        <v>A-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7</v>
      </c>
      <c r="E27" s="10">
        <v>19</v>
      </c>
      <c r="F27" s="6">
        <v>54</v>
      </c>
      <c r="G27" s="6">
        <f t="shared" si="0"/>
        <v>80</v>
      </c>
      <c r="H27" s="6" t="str">
        <f t="shared" si="1"/>
        <v>4.00</v>
      </c>
      <c r="I27" s="6" t="str">
        <f t="shared" si="2"/>
        <v>A+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8</v>
      </c>
      <c r="E28" s="10">
        <v>12</v>
      </c>
      <c r="F28" s="6">
        <v>46</v>
      </c>
      <c r="G28" s="6">
        <f t="shared" si="0"/>
        <v>66</v>
      </c>
      <c r="H28" s="6" t="str">
        <f t="shared" si="1"/>
        <v>3.25</v>
      </c>
      <c r="I28" s="6" t="str">
        <f t="shared" si="2"/>
        <v>B+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7</v>
      </c>
      <c r="E29" s="10">
        <v>16</v>
      </c>
      <c r="F29" s="6">
        <v>67</v>
      </c>
      <c r="G29" s="6">
        <f t="shared" si="0"/>
        <v>90</v>
      </c>
      <c r="H29" s="6" t="str">
        <f t="shared" si="1"/>
        <v>4.00</v>
      </c>
      <c r="I29" s="6" t="str">
        <f t="shared" si="2"/>
        <v>A+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5</v>
      </c>
      <c r="E30" s="10">
        <v>13</v>
      </c>
      <c r="F30" s="6">
        <v>66</v>
      </c>
      <c r="G30" s="6">
        <f t="shared" si="0"/>
        <v>84</v>
      </c>
      <c r="H30" s="6" t="str">
        <f t="shared" si="1"/>
        <v>4.00</v>
      </c>
      <c r="I30" s="6" t="str">
        <f t="shared" si="2"/>
        <v>A+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7</v>
      </c>
      <c r="E31" s="10">
        <v>16</v>
      </c>
      <c r="F31" s="6">
        <v>14</v>
      </c>
      <c r="G31" s="6">
        <f t="shared" si="0"/>
        <v>37</v>
      </c>
      <c r="H31" s="6" t="str">
        <f t="shared" si="1"/>
        <v>0.00</v>
      </c>
      <c r="I31" s="6" t="str">
        <f t="shared" si="2"/>
        <v>F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8</v>
      </c>
      <c r="E32" s="10">
        <v>8</v>
      </c>
      <c r="F32" s="6">
        <v>57</v>
      </c>
      <c r="G32" s="6">
        <f t="shared" si="0"/>
        <v>73</v>
      </c>
      <c r="H32" s="6" t="str">
        <f t="shared" si="1"/>
        <v>3.50</v>
      </c>
      <c r="I32" s="6" t="str">
        <f t="shared" si="2"/>
        <v>A-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8</v>
      </c>
      <c r="E33" s="10">
        <v>18</v>
      </c>
      <c r="F33" s="6">
        <v>62</v>
      </c>
      <c r="G33" s="6">
        <f t="shared" si="0"/>
        <v>88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9</v>
      </c>
      <c r="E34" s="10">
        <v>11</v>
      </c>
      <c r="F34" s="6">
        <v>65</v>
      </c>
      <c r="G34" s="6">
        <f t="shared" si="0"/>
        <v>85</v>
      </c>
      <c r="H34" s="6" t="str">
        <f t="shared" si="1"/>
        <v>4.00</v>
      </c>
      <c r="I34" s="6" t="str">
        <f t="shared" si="2"/>
        <v>A+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8</v>
      </c>
      <c r="F35" s="6">
        <v>63</v>
      </c>
      <c r="G35" s="6">
        <f t="shared" si="0"/>
        <v>79</v>
      </c>
      <c r="H35" s="6" t="str">
        <f t="shared" si="1"/>
        <v>3.75</v>
      </c>
      <c r="I35" s="6" t="str">
        <f t="shared" si="2"/>
        <v>A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19</v>
      </c>
      <c r="F36" s="6">
        <v>59</v>
      </c>
      <c r="G36" s="6">
        <f t="shared" si="0"/>
        <v>86</v>
      </c>
      <c r="H36" s="6" t="str">
        <f t="shared" si="1"/>
        <v>4.00</v>
      </c>
      <c r="I36" s="6" t="str">
        <f t="shared" si="2"/>
        <v>A+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12</v>
      </c>
      <c r="F37" s="6">
        <v>55</v>
      </c>
      <c r="G37" s="6">
        <f t="shared" si="0"/>
        <v>76</v>
      </c>
      <c r="H37" s="6" t="str">
        <f t="shared" si="1"/>
        <v>3.75</v>
      </c>
      <c r="I37" s="6" t="str">
        <f t="shared" si="2"/>
        <v>A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7</v>
      </c>
      <c r="E38" s="10">
        <v>16</v>
      </c>
      <c r="F38" s="6">
        <v>13</v>
      </c>
      <c r="G38" s="6">
        <f t="shared" si="0"/>
        <v>36</v>
      </c>
      <c r="H38" s="6" t="str">
        <f t="shared" si="1"/>
        <v>0.00</v>
      </c>
      <c r="I38" s="6" t="str">
        <f t="shared" si="2"/>
        <v>F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13</v>
      </c>
      <c r="F39" s="6">
        <v>46</v>
      </c>
      <c r="G39" s="6">
        <f t="shared" si="0"/>
        <v>67</v>
      </c>
      <c r="H39" s="6" t="str">
        <f t="shared" si="1"/>
        <v>3.25</v>
      </c>
      <c r="I39" s="6" t="str">
        <f t="shared" si="2"/>
        <v>B+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16</v>
      </c>
      <c r="F40" s="6">
        <v>59</v>
      </c>
      <c r="G40" s="6">
        <f t="shared" si="0"/>
        <v>82</v>
      </c>
      <c r="H40" s="6" t="str">
        <f t="shared" si="1"/>
        <v>4.00</v>
      </c>
      <c r="I40" s="6" t="str">
        <f t="shared" si="2"/>
        <v>A+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5</v>
      </c>
      <c r="E41" s="10">
        <v>8</v>
      </c>
      <c r="F41" s="6">
        <v>55</v>
      </c>
      <c r="G41" s="6">
        <f t="shared" si="0"/>
        <v>68</v>
      </c>
      <c r="H41" s="6" t="str">
        <f t="shared" si="1"/>
        <v>3.25</v>
      </c>
      <c r="I41" s="6" t="str">
        <f t="shared" si="2"/>
        <v>B+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13</v>
      </c>
      <c r="G42" s="6">
        <f t="shared" si="0"/>
        <v>39</v>
      </c>
      <c r="H42" s="6" t="str">
        <f t="shared" si="1"/>
        <v>0.00</v>
      </c>
      <c r="I42" s="6" t="str">
        <f t="shared" si="2"/>
        <v>F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8</v>
      </c>
      <c r="E43" s="10">
        <v>12</v>
      </c>
      <c r="F43" s="6">
        <v>46</v>
      </c>
      <c r="G43" s="6">
        <f t="shared" si="0"/>
        <v>66</v>
      </c>
      <c r="H43" s="6" t="str">
        <f t="shared" si="1"/>
        <v>3.25</v>
      </c>
      <c r="I43" s="6" t="str">
        <f t="shared" si="2"/>
        <v>B+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8</v>
      </c>
      <c r="E44" s="10">
        <v>16</v>
      </c>
      <c r="F44" s="6">
        <v>67</v>
      </c>
      <c r="G44" s="6">
        <f t="shared" si="0"/>
        <v>91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9</v>
      </c>
      <c r="E45" s="10">
        <v>13</v>
      </c>
      <c r="F45" s="6">
        <v>66</v>
      </c>
      <c r="G45" s="6">
        <f t="shared" si="0"/>
        <v>88</v>
      </c>
      <c r="H45" s="6" t="str">
        <f t="shared" si="1"/>
        <v>4.00</v>
      </c>
      <c r="I45" s="6" t="str">
        <f t="shared" si="2"/>
        <v>A+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8</v>
      </c>
      <c r="E46" s="10">
        <v>16</v>
      </c>
      <c r="F46" s="6">
        <v>65</v>
      </c>
      <c r="G46" s="6">
        <f t="shared" si="0"/>
        <v>89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AEA7-8332-4C44-847D-3ACBBED8AA05}">
  <dimension ref="A1:I46"/>
  <sheetViews>
    <sheetView workbookViewId="0">
      <selection activeCell="L8" sqref="L8"/>
    </sheetView>
  </sheetViews>
  <sheetFormatPr defaultRowHeight="14.4" x14ac:dyDescent="0.3"/>
  <cols>
    <col min="1" max="1" width="17.21875" customWidth="1"/>
    <col min="2" max="2" width="21.6640625" customWidth="1"/>
    <col min="3" max="3" width="32.21875" customWidth="1"/>
    <col min="4" max="4" width="15.44140625" customWidth="1"/>
    <col min="5" max="5" width="13.88671875" customWidth="1"/>
    <col min="6" max="6" width="14.44140625" customWidth="1"/>
    <col min="7" max="7" width="14.44140625" style="6" customWidth="1"/>
    <col min="8" max="8" width="11.21875" style="6" customWidth="1"/>
    <col min="9" max="9" width="11.33203125" style="6" customWidth="1"/>
  </cols>
  <sheetData>
    <row r="1" spans="1:9" x14ac:dyDescent="0.3">
      <c r="A1" s="26" t="s">
        <v>59</v>
      </c>
      <c r="B1" s="26"/>
      <c r="C1" s="26"/>
      <c r="D1" s="26"/>
      <c r="E1" s="26"/>
      <c r="F1" s="26"/>
      <c r="G1" s="26"/>
      <c r="H1" s="26"/>
      <c r="I1" s="26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6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7">
        <v>9</v>
      </c>
      <c r="E4" s="9">
        <v>14</v>
      </c>
      <c r="F4" s="6">
        <v>55</v>
      </c>
      <c r="G4" s="6">
        <f>SUM(D4+E4+F4)</f>
        <v>78</v>
      </c>
      <c r="H4" s="6" t="str">
        <f>IF(G4&gt;=80,"4.00",IF(G4&gt;=75,"3.75",IF(G4&gt;=70,"3.50",IF(G4&gt;=65,"3.25",IF(G4&gt;=60,"3.00",IF(G4&gt;=55,"2.75",IF(G4&gt;=50,"2.50",IF(G4&gt;=40,"2.25",IF(G4&lt;40,"0.00")))))))))</f>
        <v>3.75</v>
      </c>
      <c r="I4" s="6" t="str">
        <f>IF(G4&gt;=80,"A+",IF(G4&gt;=75,"A",IF(G4&gt;=70,"A-",IF(G4&gt;=65,"B+",IF(G4&gt;=60,"B",IF(G4&gt;=55,"B-",IF(G4&gt;=50,"C",IF(G4&gt;=40,"D",IF(G4&lt;40,"F")))))))))</f>
        <v>A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9</v>
      </c>
      <c r="E5" s="10">
        <v>18</v>
      </c>
      <c r="F5" s="6">
        <v>57</v>
      </c>
      <c r="G5" s="6">
        <f t="shared" ref="G5:G46" si="0">SUM(D5+E5+F5)</f>
        <v>84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7</v>
      </c>
      <c r="E6" s="10">
        <v>8</v>
      </c>
      <c r="F6" s="6">
        <v>65</v>
      </c>
      <c r="G6" s="6">
        <f t="shared" si="0"/>
        <v>80</v>
      </c>
      <c r="H6" s="6" t="str">
        <f t="shared" si="1"/>
        <v>4.00</v>
      </c>
      <c r="I6" s="6" t="str">
        <f t="shared" si="2"/>
        <v>A+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8</v>
      </c>
      <c r="E7" s="10">
        <v>19</v>
      </c>
      <c r="F7" s="6">
        <v>63</v>
      </c>
      <c r="G7" s="6">
        <f t="shared" si="0"/>
        <v>90</v>
      </c>
      <c r="H7" s="6" t="str">
        <f t="shared" si="1"/>
        <v>4.00</v>
      </c>
      <c r="I7" s="6" t="str">
        <f t="shared" si="2"/>
        <v>A+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12</v>
      </c>
      <c r="F8" s="6">
        <v>59</v>
      </c>
      <c r="G8" s="6">
        <f t="shared" si="0"/>
        <v>78</v>
      </c>
      <c r="H8" s="6" t="str">
        <f t="shared" si="1"/>
        <v>3.75</v>
      </c>
      <c r="I8" s="6" t="str">
        <f t="shared" si="2"/>
        <v>A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5</v>
      </c>
      <c r="E9" s="10">
        <v>16</v>
      </c>
      <c r="F9" s="6">
        <v>55</v>
      </c>
      <c r="G9" s="6">
        <f t="shared" si="0"/>
        <v>76</v>
      </c>
      <c r="H9" s="6" t="str">
        <f t="shared" si="1"/>
        <v>3.75</v>
      </c>
      <c r="I9" s="6" t="str">
        <f t="shared" si="2"/>
        <v>A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7</v>
      </c>
      <c r="E10" s="10">
        <v>13</v>
      </c>
      <c r="F10" s="6">
        <v>13</v>
      </c>
      <c r="G10" s="6">
        <f t="shared" si="0"/>
        <v>33</v>
      </c>
      <c r="H10" s="6" t="str">
        <f t="shared" si="1"/>
        <v>0.00</v>
      </c>
      <c r="I10" s="6" t="str">
        <f t="shared" si="2"/>
        <v>F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8</v>
      </c>
      <c r="E11" s="10">
        <v>16</v>
      </c>
      <c r="F11" s="6">
        <v>46</v>
      </c>
      <c r="G11" s="6">
        <f t="shared" si="0"/>
        <v>70</v>
      </c>
      <c r="H11" s="6" t="str">
        <f t="shared" si="1"/>
        <v>3.50</v>
      </c>
      <c r="I11" s="6" t="str">
        <f t="shared" si="2"/>
        <v>A-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8</v>
      </c>
      <c r="E12" s="10">
        <v>8</v>
      </c>
      <c r="F12" s="6">
        <v>67</v>
      </c>
      <c r="G12" s="6">
        <f t="shared" si="0"/>
        <v>83</v>
      </c>
      <c r="H12" s="6" t="str">
        <f t="shared" si="1"/>
        <v>4.00</v>
      </c>
      <c r="I12" s="6" t="str">
        <f t="shared" si="2"/>
        <v>A+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9</v>
      </c>
      <c r="E13" s="10">
        <v>18</v>
      </c>
      <c r="F13" s="6">
        <v>66</v>
      </c>
      <c r="G13" s="6">
        <f t="shared" si="0"/>
        <v>93</v>
      </c>
      <c r="H13" s="6" t="str">
        <f t="shared" si="1"/>
        <v>4.00</v>
      </c>
      <c r="I13" s="6" t="str">
        <f t="shared" si="2"/>
        <v>A+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11</v>
      </c>
      <c r="F14" s="6">
        <v>65</v>
      </c>
      <c r="G14" s="6">
        <f t="shared" si="0"/>
        <v>84</v>
      </c>
      <c r="H14" s="6" t="str">
        <f t="shared" si="1"/>
        <v>4.00</v>
      </c>
      <c r="I14" s="6" t="str">
        <f t="shared" si="2"/>
        <v>A+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8</v>
      </c>
      <c r="E15" s="10">
        <v>8</v>
      </c>
      <c r="F15" s="6">
        <v>65</v>
      </c>
      <c r="G15" s="6">
        <f t="shared" si="0"/>
        <v>81</v>
      </c>
      <c r="H15" s="6" t="str">
        <f t="shared" si="1"/>
        <v>4.00</v>
      </c>
      <c r="I15" s="6" t="str">
        <f t="shared" si="2"/>
        <v>A+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9</v>
      </c>
      <c r="E16" s="10">
        <v>12</v>
      </c>
      <c r="F16" s="6">
        <v>63</v>
      </c>
      <c r="G16" s="6">
        <f t="shared" si="0"/>
        <v>84</v>
      </c>
      <c r="H16" s="6" t="str">
        <f t="shared" si="1"/>
        <v>4.00</v>
      </c>
      <c r="I16" s="6" t="str">
        <f t="shared" si="2"/>
        <v>A+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7</v>
      </c>
      <c r="E17" s="10">
        <v>16</v>
      </c>
      <c r="F17" s="6">
        <v>59</v>
      </c>
      <c r="G17" s="6">
        <f t="shared" si="0"/>
        <v>82</v>
      </c>
      <c r="H17" s="6" t="str">
        <f t="shared" si="1"/>
        <v>4.00</v>
      </c>
      <c r="I17" s="6" t="str">
        <f t="shared" si="2"/>
        <v>A+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8</v>
      </c>
      <c r="E18" s="10">
        <v>13</v>
      </c>
      <c r="F18" s="6">
        <v>55</v>
      </c>
      <c r="G18" s="6">
        <f t="shared" si="0"/>
        <v>76</v>
      </c>
      <c r="H18" s="6" t="str">
        <f t="shared" si="1"/>
        <v>3.75</v>
      </c>
      <c r="I18" s="6" t="str">
        <f t="shared" si="2"/>
        <v>A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7</v>
      </c>
      <c r="E19" s="10">
        <v>16</v>
      </c>
      <c r="F19" s="6">
        <v>13</v>
      </c>
      <c r="G19" s="6">
        <f t="shared" si="0"/>
        <v>36</v>
      </c>
      <c r="H19" s="6" t="str">
        <f t="shared" si="1"/>
        <v>0.00</v>
      </c>
      <c r="I19" s="6" t="str">
        <f t="shared" si="2"/>
        <v>F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5</v>
      </c>
      <c r="E20" s="10">
        <v>8</v>
      </c>
      <c r="F20" s="6">
        <v>46</v>
      </c>
      <c r="G20" s="6">
        <f t="shared" si="0"/>
        <v>59</v>
      </c>
      <c r="H20" s="6" t="str">
        <f t="shared" si="1"/>
        <v>2.75</v>
      </c>
      <c r="I20" s="6" t="str">
        <f t="shared" si="2"/>
        <v>B-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7</v>
      </c>
      <c r="E21" s="10">
        <v>18</v>
      </c>
      <c r="F21" s="6">
        <v>67</v>
      </c>
      <c r="G21" s="6">
        <f t="shared" si="0"/>
        <v>92</v>
      </c>
      <c r="H21" s="6" t="str">
        <f t="shared" si="1"/>
        <v>4.00</v>
      </c>
      <c r="I21" s="6" t="str">
        <f t="shared" si="2"/>
        <v>A+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8</v>
      </c>
      <c r="E22" s="10">
        <v>11</v>
      </c>
      <c r="F22" s="6">
        <v>66</v>
      </c>
      <c r="G22" s="6">
        <f t="shared" si="0"/>
        <v>85</v>
      </c>
      <c r="H22" s="6" t="str">
        <f t="shared" si="1"/>
        <v>4.00</v>
      </c>
      <c r="I22" s="6" t="str">
        <f t="shared" si="2"/>
        <v>A+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8</v>
      </c>
      <c r="E23" s="10">
        <v>8</v>
      </c>
      <c r="F23" s="6">
        <v>65</v>
      </c>
      <c r="G23" s="6">
        <f t="shared" si="0"/>
        <v>81</v>
      </c>
      <c r="H23" s="6" t="str">
        <f t="shared" si="1"/>
        <v>4.00</v>
      </c>
      <c r="I23" s="6" t="str">
        <f t="shared" si="2"/>
        <v>A+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8</v>
      </c>
      <c r="E24" s="10">
        <v>19</v>
      </c>
      <c r="F24" s="6">
        <v>66</v>
      </c>
      <c r="G24" s="6">
        <f t="shared" si="0"/>
        <v>93</v>
      </c>
      <c r="H24" s="6" t="str">
        <f t="shared" si="1"/>
        <v>4.00</v>
      </c>
      <c r="I24" s="6" t="str">
        <f t="shared" si="2"/>
        <v>A+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8</v>
      </c>
      <c r="E25" s="10">
        <v>12</v>
      </c>
      <c r="F25" s="6">
        <v>65</v>
      </c>
      <c r="G25" s="6">
        <f t="shared" si="0"/>
        <v>85</v>
      </c>
      <c r="H25" s="6" t="str">
        <f t="shared" si="1"/>
        <v>4.00</v>
      </c>
      <c r="I25" s="6" t="str">
        <f t="shared" si="2"/>
        <v>A+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8">
        <v>9</v>
      </c>
      <c r="E26" s="10">
        <v>16</v>
      </c>
      <c r="F26" s="6">
        <v>65</v>
      </c>
      <c r="G26" s="6">
        <f t="shared" si="0"/>
        <v>90</v>
      </c>
      <c r="H26" s="6" t="str">
        <f t="shared" si="1"/>
        <v>4.00</v>
      </c>
      <c r="I26" s="6" t="str">
        <f t="shared" si="2"/>
        <v>A+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7</v>
      </c>
      <c r="E27" s="10">
        <v>13</v>
      </c>
      <c r="F27" s="6">
        <v>63</v>
      </c>
      <c r="G27" s="6">
        <f t="shared" si="0"/>
        <v>83</v>
      </c>
      <c r="H27" s="6" t="str">
        <f t="shared" si="1"/>
        <v>4.00</v>
      </c>
      <c r="I27" s="6" t="str">
        <f t="shared" si="2"/>
        <v>A+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8</v>
      </c>
      <c r="E28" s="10">
        <v>16</v>
      </c>
      <c r="F28" s="6">
        <v>59</v>
      </c>
      <c r="G28" s="6">
        <f t="shared" si="0"/>
        <v>83</v>
      </c>
      <c r="H28" s="6" t="str">
        <f t="shared" si="1"/>
        <v>4.00</v>
      </c>
      <c r="I28" s="6" t="str">
        <f t="shared" si="2"/>
        <v>A+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7</v>
      </c>
      <c r="E29" s="10">
        <v>16</v>
      </c>
      <c r="F29" s="6">
        <v>55</v>
      </c>
      <c r="G29" s="6">
        <f t="shared" si="0"/>
        <v>78</v>
      </c>
      <c r="H29" s="6" t="str">
        <f t="shared" si="1"/>
        <v>3.75</v>
      </c>
      <c r="I29" s="6" t="str">
        <f t="shared" si="2"/>
        <v>A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5</v>
      </c>
      <c r="E30" s="10">
        <v>8</v>
      </c>
      <c r="F30" s="6">
        <v>13</v>
      </c>
      <c r="G30" s="6">
        <f t="shared" si="0"/>
        <v>26</v>
      </c>
      <c r="H30" s="6" t="str">
        <f t="shared" si="1"/>
        <v>0.00</v>
      </c>
      <c r="I30" s="6" t="str">
        <f t="shared" si="2"/>
        <v>F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7</v>
      </c>
      <c r="E31" s="10">
        <v>18</v>
      </c>
      <c r="F31" s="6">
        <v>46</v>
      </c>
      <c r="G31" s="6">
        <f t="shared" si="0"/>
        <v>71</v>
      </c>
      <c r="H31" s="6" t="str">
        <f t="shared" si="1"/>
        <v>3.50</v>
      </c>
      <c r="I31" s="6" t="str">
        <f t="shared" si="2"/>
        <v>A-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8</v>
      </c>
      <c r="E32" s="10">
        <v>11</v>
      </c>
      <c r="F32" s="6">
        <v>67</v>
      </c>
      <c r="G32" s="6">
        <f t="shared" si="0"/>
        <v>86</v>
      </c>
      <c r="H32" s="6" t="str">
        <f t="shared" si="1"/>
        <v>4.00</v>
      </c>
      <c r="I32" s="6" t="str">
        <f t="shared" si="2"/>
        <v>A+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8</v>
      </c>
      <c r="E33" s="10">
        <v>8</v>
      </c>
      <c r="F33" s="6">
        <v>66</v>
      </c>
      <c r="G33" s="6">
        <f t="shared" si="0"/>
        <v>82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9</v>
      </c>
      <c r="E34" s="10">
        <v>12</v>
      </c>
      <c r="F34" s="6">
        <v>65</v>
      </c>
      <c r="G34" s="6">
        <f t="shared" si="0"/>
        <v>86</v>
      </c>
      <c r="H34" s="6" t="str">
        <f t="shared" si="1"/>
        <v>4.00</v>
      </c>
      <c r="I34" s="6" t="str">
        <f t="shared" si="2"/>
        <v>A+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16</v>
      </c>
      <c r="F35" s="6">
        <v>67</v>
      </c>
      <c r="G35" s="6">
        <f t="shared" si="0"/>
        <v>91</v>
      </c>
      <c r="H35" s="6" t="str">
        <f t="shared" si="1"/>
        <v>4.00</v>
      </c>
      <c r="I35" s="6" t="str">
        <f t="shared" si="2"/>
        <v>A+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13</v>
      </c>
      <c r="F36" s="6">
        <v>66</v>
      </c>
      <c r="G36" s="6">
        <f t="shared" si="0"/>
        <v>87</v>
      </c>
      <c r="H36" s="6" t="str">
        <f t="shared" si="1"/>
        <v>4.00</v>
      </c>
      <c r="I36" s="6" t="str">
        <f t="shared" si="2"/>
        <v>A+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16</v>
      </c>
      <c r="F37" s="6">
        <v>65</v>
      </c>
      <c r="G37" s="6">
        <f t="shared" si="0"/>
        <v>90</v>
      </c>
      <c r="H37" s="6" t="str">
        <f t="shared" si="1"/>
        <v>4.00</v>
      </c>
      <c r="I37" s="6" t="str">
        <f t="shared" si="2"/>
        <v>A+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7</v>
      </c>
      <c r="E38" s="10">
        <v>8</v>
      </c>
      <c r="F38" s="6">
        <v>65</v>
      </c>
      <c r="G38" s="6">
        <f t="shared" si="0"/>
        <v>80</v>
      </c>
      <c r="H38" s="6" t="str">
        <f t="shared" si="1"/>
        <v>4.00</v>
      </c>
      <c r="I38" s="6" t="str">
        <f t="shared" si="2"/>
        <v>A+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18</v>
      </c>
      <c r="F39" s="6">
        <v>63</v>
      </c>
      <c r="G39" s="6">
        <f t="shared" si="0"/>
        <v>89</v>
      </c>
      <c r="H39" s="6" t="str">
        <f t="shared" si="1"/>
        <v>4.00</v>
      </c>
      <c r="I39" s="6" t="str">
        <f t="shared" si="2"/>
        <v>A+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11</v>
      </c>
      <c r="F40" s="6">
        <v>59</v>
      </c>
      <c r="G40" s="6">
        <f t="shared" si="0"/>
        <v>77</v>
      </c>
      <c r="H40" s="6" t="str">
        <f t="shared" si="1"/>
        <v>3.75</v>
      </c>
      <c r="I40" s="6" t="str">
        <f t="shared" si="2"/>
        <v>A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5</v>
      </c>
      <c r="E41" s="10">
        <v>8</v>
      </c>
      <c r="F41" s="6">
        <v>55</v>
      </c>
      <c r="G41" s="6">
        <f t="shared" si="0"/>
        <v>68</v>
      </c>
      <c r="H41" s="6" t="str">
        <f t="shared" si="1"/>
        <v>3.25</v>
      </c>
      <c r="I41" s="6" t="str">
        <f t="shared" si="2"/>
        <v>B+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13</v>
      </c>
      <c r="G42" s="6">
        <f t="shared" si="0"/>
        <v>39</v>
      </c>
      <c r="H42" s="6" t="str">
        <f t="shared" si="1"/>
        <v>0.00</v>
      </c>
      <c r="I42" s="6" t="str">
        <f t="shared" si="2"/>
        <v>F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8</v>
      </c>
      <c r="E43" s="10">
        <v>12</v>
      </c>
      <c r="F43" s="6">
        <v>46</v>
      </c>
      <c r="G43" s="6">
        <f t="shared" si="0"/>
        <v>66</v>
      </c>
      <c r="H43" s="6" t="str">
        <f t="shared" si="1"/>
        <v>3.25</v>
      </c>
      <c r="I43" s="6" t="str">
        <f t="shared" si="2"/>
        <v>B+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8</v>
      </c>
      <c r="E44" s="10">
        <v>16</v>
      </c>
      <c r="F44" s="6">
        <v>67</v>
      </c>
      <c r="G44" s="6">
        <f t="shared" si="0"/>
        <v>91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9</v>
      </c>
      <c r="E45" s="10">
        <v>13</v>
      </c>
      <c r="F45" s="6">
        <v>66</v>
      </c>
      <c r="G45" s="6">
        <f t="shared" si="0"/>
        <v>88</v>
      </c>
      <c r="H45" s="6" t="str">
        <f t="shared" si="1"/>
        <v>4.00</v>
      </c>
      <c r="I45" s="6" t="str">
        <f t="shared" si="2"/>
        <v>A+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8</v>
      </c>
      <c r="E46" s="10">
        <v>16</v>
      </c>
      <c r="F46" s="6">
        <v>65</v>
      </c>
      <c r="G46" s="6">
        <f t="shared" si="0"/>
        <v>89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5FF-27B1-4EE5-B4C3-A3B7F97CE647}">
  <dimension ref="A1:I46"/>
  <sheetViews>
    <sheetView workbookViewId="0">
      <selection activeCell="I5" sqref="I5"/>
    </sheetView>
  </sheetViews>
  <sheetFormatPr defaultRowHeight="14.4" x14ac:dyDescent="0.3"/>
  <cols>
    <col min="1" max="1" width="15.21875" customWidth="1"/>
    <col min="2" max="2" width="19.6640625" customWidth="1"/>
    <col min="3" max="3" width="26.21875" customWidth="1"/>
    <col min="4" max="4" width="15.109375" customWidth="1"/>
    <col min="5" max="5" width="15" customWidth="1"/>
    <col min="6" max="6" width="14.5546875" customWidth="1"/>
    <col min="7" max="7" width="12.6640625" style="6" customWidth="1"/>
    <col min="8" max="8" width="14.109375" style="6" customWidth="1"/>
    <col min="9" max="9" width="12.109375" style="6" customWidth="1"/>
  </cols>
  <sheetData>
    <row r="1" spans="1:9" x14ac:dyDescent="0.3">
      <c r="A1" s="26" t="s">
        <v>60</v>
      </c>
      <c r="B1" s="26"/>
      <c r="C1" s="26"/>
      <c r="D1" s="26"/>
      <c r="E1" s="26"/>
      <c r="F1" s="26"/>
      <c r="G1" s="26"/>
      <c r="H1" s="26"/>
      <c r="I1" s="26"/>
    </row>
    <row r="2" spans="1:9" x14ac:dyDescent="0.3">
      <c r="A2" s="1" t="s">
        <v>0</v>
      </c>
      <c r="B2" s="3" t="s">
        <v>1</v>
      </c>
      <c r="C2" s="1" t="s">
        <v>2</v>
      </c>
      <c r="D2" s="1" t="s">
        <v>46</v>
      </c>
      <c r="E2" s="1" t="s">
        <v>47</v>
      </c>
      <c r="F2" s="11" t="s">
        <v>48</v>
      </c>
      <c r="G2" s="11" t="s">
        <v>49</v>
      </c>
      <c r="H2" s="11" t="s">
        <v>50</v>
      </c>
      <c r="I2" s="11" t="s">
        <v>51</v>
      </c>
    </row>
    <row r="3" spans="1:9" ht="15" thickBot="1" x14ac:dyDescent="0.35">
      <c r="A3" s="14"/>
      <c r="B3" s="15"/>
      <c r="C3" s="16"/>
      <c r="D3" s="16">
        <v>10</v>
      </c>
      <c r="E3" s="16">
        <v>20</v>
      </c>
      <c r="F3" s="16">
        <v>70</v>
      </c>
      <c r="G3" s="16">
        <v>100</v>
      </c>
      <c r="H3" s="17"/>
      <c r="I3" s="18" t="s">
        <v>52</v>
      </c>
    </row>
    <row r="4" spans="1:9" ht="15" thickBot="1" x14ac:dyDescent="0.35">
      <c r="A4" s="2">
        <v>1</v>
      </c>
      <c r="B4" s="4">
        <v>140931001</v>
      </c>
      <c r="C4" s="12" t="s">
        <v>3</v>
      </c>
      <c r="D4" s="7">
        <v>9</v>
      </c>
      <c r="E4" s="9">
        <v>14</v>
      </c>
      <c r="F4" s="6">
        <v>55</v>
      </c>
      <c r="G4" s="6">
        <f>SUM(D4+E4+F4)</f>
        <v>78</v>
      </c>
      <c r="H4" s="6" t="str">
        <f>IF(G4&gt;=80,"4.00",IF(G4&gt;=75,"3.75",IF(G4&gt;=70,"3.50",IF(G4&gt;=65,"3.25",IF(G4&gt;=60,"3.00",IF(G4&gt;=55,"2.75",IF(G4&gt;=50,"2.50",IF(G4&gt;=40,"2.25",IF(G4&lt;40,"0.00")))))))))</f>
        <v>3.75</v>
      </c>
      <c r="I4" s="6" t="str">
        <f>IF(G4&gt;=80,"A+",IF(G4&gt;=75,"A",IF(G4&gt;=70,"A-",IF(G4&gt;=65,"B+",IF(G4&gt;=60,"B",IF(G4&gt;=55,"B-",IF(G4&gt;=50,"C",IF(G4&gt;=40,"D",IF(G4&lt;40,"F")))))))))</f>
        <v>A</v>
      </c>
    </row>
    <row r="5" spans="1:9" ht="15" thickBot="1" x14ac:dyDescent="0.35">
      <c r="A5" s="2">
        <v>2</v>
      </c>
      <c r="B5" s="5">
        <v>140931002</v>
      </c>
      <c r="C5" s="13" t="s">
        <v>4</v>
      </c>
      <c r="D5" s="8">
        <v>8</v>
      </c>
      <c r="E5" s="10">
        <v>16</v>
      </c>
      <c r="F5" s="6">
        <v>57</v>
      </c>
      <c r="G5" s="6">
        <f t="shared" ref="G5:G46" si="0">SUM(D5+E5+F5)</f>
        <v>81</v>
      </c>
      <c r="H5" s="6" t="str">
        <f t="shared" ref="H5:H46" si="1">IF(G5&gt;=80,"4.00",IF(G5&gt;=75,"3.75",IF(G5&gt;=70,"3.50",IF(G5&gt;=65,"3.25",IF(G5&gt;=60,"3.00",IF(G5&gt;=55,"2.75",IF(G5&gt;=50,"2.50",IF(G5&gt;=40,"2.25",IF(G5&lt;40,"0.00")))))))))</f>
        <v>4.00</v>
      </c>
      <c r="I5" s="6" t="str">
        <f t="shared" ref="I5:I46" si="2">IF(G5&gt;=80,"A+",IF(G5&gt;=75,"A",IF(G5&gt;=70,"A-",IF(G5&gt;=65,"B+",IF(G5&gt;=60,"B",IF(G5&gt;=55,"B-",IF(G5&gt;=50,"C",IF(G5&gt;=40,"D",IF(G5&lt;40,"F")))))))))</f>
        <v>A+</v>
      </c>
    </row>
    <row r="6" spans="1:9" ht="15" thickBot="1" x14ac:dyDescent="0.35">
      <c r="A6" s="2">
        <v>3</v>
      </c>
      <c r="B6" s="5">
        <v>140931003</v>
      </c>
      <c r="C6" s="13" t="s">
        <v>5</v>
      </c>
      <c r="D6" s="8">
        <v>4</v>
      </c>
      <c r="E6" s="10">
        <v>13</v>
      </c>
      <c r="F6" s="6">
        <v>62</v>
      </c>
      <c r="G6" s="6">
        <f t="shared" si="0"/>
        <v>79</v>
      </c>
      <c r="H6" s="6" t="str">
        <f t="shared" si="1"/>
        <v>3.75</v>
      </c>
      <c r="I6" s="6" t="str">
        <f t="shared" si="2"/>
        <v>A</v>
      </c>
    </row>
    <row r="7" spans="1:9" ht="15" thickBot="1" x14ac:dyDescent="0.35">
      <c r="A7" s="2">
        <v>4</v>
      </c>
      <c r="B7" s="5">
        <v>140931004</v>
      </c>
      <c r="C7" s="13" t="s">
        <v>6</v>
      </c>
      <c r="D7" s="8">
        <v>5</v>
      </c>
      <c r="E7" s="10">
        <v>16</v>
      </c>
      <c r="F7" s="6">
        <v>65</v>
      </c>
      <c r="G7" s="6">
        <f t="shared" si="0"/>
        <v>86</v>
      </c>
      <c r="H7" s="6" t="str">
        <f t="shared" si="1"/>
        <v>4.00</v>
      </c>
      <c r="I7" s="6" t="str">
        <f t="shared" si="2"/>
        <v>A+</v>
      </c>
    </row>
    <row r="8" spans="1:9" ht="15" thickBot="1" x14ac:dyDescent="0.35">
      <c r="A8" s="2">
        <v>5</v>
      </c>
      <c r="B8" s="5">
        <v>140931005</v>
      </c>
      <c r="C8" s="13" t="s">
        <v>7</v>
      </c>
      <c r="D8" s="8">
        <v>7</v>
      </c>
      <c r="E8" s="10">
        <v>8</v>
      </c>
      <c r="F8" s="6">
        <v>63</v>
      </c>
      <c r="G8" s="6">
        <f t="shared" si="0"/>
        <v>78</v>
      </c>
      <c r="H8" s="6" t="str">
        <f t="shared" si="1"/>
        <v>3.75</v>
      </c>
      <c r="I8" s="6" t="str">
        <f t="shared" si="2"/>
        <v>A</v>
      </c>
    </row>
    <row r="9" spans="1:9" ht="15" thickBot="1" x14ac:dyDescent="0.35">
      <c r="A9" s="2">
        <v>6</v>
      </c>
      <c r="B9" s="5">
        <v>140931006</v>
      </c>
      <c r="C9" s="13" t="s">
        <v>8</v>
      </c>
      <c r="D9" s="8">
        <v>7</v>
      </c>
      <c r="E9" s="10">
        <v>18</v>
      </c>
      <c r="F9" s="6">
        <v>59</v>
      </c>
      <c r="G9" s="6">
        <f t="shared" si="0"/>
        <v>84</v>
      </c>
      <c r="H9" s="6" t="str">
        <f t="shared" si="1"/>
        <v>4.00</v>
      </c>
      <c r="I9" s="6" t="str">
        <f t="shared" si="2"/>
        <v>A+</v>
      </c>
    </row>
    <row r="10" spans="1:9" ht="15" thickBot="1" x14ac:dyDescent="0.35">
      <c r="A10" s="2">
        <v>7</v>
      </c>
      <c r="B10" s="5">
        <v>140931007</v>
      </c>
      <c r="C10" s="13" t="s">
        <v>9</v>
      </c>
      <c r="D10" s="8">
        <v>8</v>
      </c>
      <c r="E10" s="10">
        <v>11</v>
      </c>
      <c r="F10" s="6">
        <v>55</v>
      </c>
      <c r="G10" s="6">
        <f t="shared" si="0"/>
        <v>74</v>
      </c>
      <c r="H10" s="6" t="str">
        <f t="shared" si="1"/>
        <v>3.50</v>
      </c>
      <c r="I10" s="6" t="str">
        <f t="shared" si="2"/>
        <v>A-</v>
      </c>
    </row>
    <row r="11" spans="1:9" ht="15" thickBot="1" x14ac:dyDescent="0.35">
      <c r="A11" s="2">
        <v>8</v>
      </c>
      <c r="B11" s="5">
        <v>140931008</v>
      </c>
      <c r="C11" s="13" t="s">
        <v>10</v>
      </c>
      <c r="D11" s="8">
        <v>7</v>
      </c>
      <c r="E11" s="10">
        <v>8</v>
      </c>
      <c r="F11" s="6">
        <v>13</v>
      </c>
      <c r="G11" s="6">
        <f t="shared" si="0"/>
        <v>28</v>
      </c>
      <c r="H11" s="6" t="str">
        <f t="shared" si="1"/>
        <v>0.00</v>
      </c>
      <c r="I11" s="6" t="str">
        <f t="shared" si="2"/>
        <v>F</v>
      </c>
    </row>
    <row r="12" spans="1:9" ht="15" thickBot="1" x14ac:dyDescent="0.35">
      <c r="A12" s="2">
        <v>9</v>
      </c>
      <c r="B12" s="5">
        <v>140931009</v>
      </c>
      <c r="C12" s="13" t="s">
        <v>11</v>
      </c>
      <c r="D12" s="8">
        <v>5</v>
      </c>
      <c r="E12" s="10">
        <v>19</v>
      </c>
      <c r="F12" s="6">
        <v>55</v>
      </c>
      <c r="G12" s="6">
        <f t="shared" si="0"/>
        <v>79</v>
      </c>
      <c r="H12" s="6" t="str">
        <f t="shared" si="1"/>
        <v>3.75</v>
      </c>
      <c r="I12" s="6" t="str">
        <f t="shared" si="2"/>
        <v>A</v>
      </c>
    </row>
    <row r="13" spans="1:9" ht="15" thickBot="1" x14ac:dyDescent="0.35">
      <c r="A13" s="2">
        <v>10</v>
      </c>
      <c r="B13" s="5">
        <v>140931010</v>
      </c>
      <c r="C13" s="13" t="s">
        <v>12</v>
      </c>
      <c r="D13" s="8">
        <v>7</v>
      </c>
      <c r="E13" s="10">
        <v>12</v>
      </c>
      <c r="F13" s="6">
        <v>13</v>
      </c>
      <c r="G13" s="6">
        <f t="shared" si="0"/>
        <v>32</v>
      </c>
      <c r="H13" s="6" t="str">
        <f t="shared" si="1"/>
        <v>0.00</v>
      </c>
      <c r="I13" s="6" t="str">
        <f t="shared" si="2"/>
        <v>F</v>
      </c>
    </row>
    <row r="14" spans="1:9" ht="15" thickBot="1" x14ac:dyDescent="0.35">
      <c r="A14" s="2">
        <v>11</v>
      </c>
      <c r="B14" s="5">
        <v>140931011</v>
      </c>
      <c r="C14" s="13" t="s">
        <v>13</v>
      </c>
      <c r="D14" s="8">
        <v>8</v>
      </c>
      <c r="E14" s="10">
        <v>16</v>
      </c>
      <c r="F14" s="6">
        <v>46</v>
      </c>
      <c r="G14" s="6">
        <f t="shared" si="0"/>
        <v>70</v>
      </c>
      <c r="H14" s="6" t="str">
        <f t="shared" si="1"/>
        <v>3.50</v>
      </c>
      <c r="I14" s="6" t="str">
        <f t="shared" si="2"/>
        <v>A-</v>
      </c>
    </row>
    <row r="15" spans="1:9" ht="15" thickBot="1" x14ac:dyDescent="0.35">
      <c r="A15" s="2">
        <v>12</v>
      </c>
      <c r="B15" s="5">
        <v>140931012</v>
      </c>
      <c r="C15" s="13" t="s">
        <v>14</v>
      </c>
      <c r="D15" s="8">
        <v>8</v>
      </c>
      <c r="E15" s="10">
        <v>13</v>
      </c>
      <c r="F15" s="6">
        <v>67</v>
      </c>
      <c r="G15" s="6">
        <f t="shared" si="0"/>
        <v>88</v>
      </c>
      <c r="H15" s="6" t="str">
        <f t="shared" si="1"/>
        <v>4.00</v>
      </c>
      <c r="I15" s="6" t="str">
        <f t="shared" si="2"/>
        <v>A+</v>
      </c>
    </row>
    <row r="16" spans="1:9" ht="15" thickBot="1" x14ac:dyDescent="0.35">
      <c r="A16" s="2">
        <v>13</v>
      </c>
      <c r="B16" s="5">
        <v>140931013</v>
      </c>
      <c r="C16" s="13" t="s">
        <v>15</v>
      </c>
      <c r="D16" s="8">
        <v>9</v>
      </c>
      <c r="E16" s="10">
        <v>16</v>
      </c>
      <c r="F16" s="6">
        <v>14</v>
      </c>
      <c r="G16" s="6">
        <f t="shared" si="0"/>
        <v>39</v>
      </c>
      <c r="H16" s="6" t="str">
        <f t="shared" si="1"/>
        <v>0.00</v>
      </c>
      <c r="I16" s="6" t="str">
        <f t="shared" si="2"/>
        <v>F</v>
      </c>
    </row>
    <row r="17" spans="1:9" ht="15" thickBot="1" x14ac:dyDescent="0.35">
      <c r="A17" s="2">
        <v>14</v>
      </c>
      <c r="B17" s="5">
        <v>140931014</v>
      </c>
      <c r="C17" s="13" t="s">
        <v>16</v>
      </c>
      <c r="D17" s="8">
        <v>8</v>
      </c>
      <c r="E17" s="10">
        <v>13</v>
      </c>
      <c r="F17" s="6">
        <v>57</v>
      </c>
      <c r="G17" s="6">
        <f t="shared" si="0"/>
        <v>78</v>
      </c>
      <c r="H17" s="6" t="str">
        <f t="shared" si="1"/>
        <v>3.75</v>
      </c>
      <c r="I17" s="6" t="str">
        <f t="shared" si="2"/>
        <v>A</v>
      </c>
    </row>
    <row r="18" spans="1:9" ht="15" thickBot="1" x14ac:dyDescent="0.35">
      <c r="A18" s="2">
        <v>15</v>
      </c>
      <c r="B18" s="5">
        <v>140931015</v>
      </c>
      <c r="C18" s="13" t="s">
        <v>17</v>
      </c>
      <c r="D18" s="8">
        <v>7</v>
      </c>
      <c r="E18" s="10">
        <v>16</v>
      </c>
      <c r="F18" s="6">
        <v>62</v>
      </c>
      <c r="G18" s="6">
        <f t="shared" si="0"/>
        <v>85</v>
      </c>
      <c r="H18" s="6" t="str">
        <f t="shared" si="1"/>
        <v>4.00</v>
      </c>
      <c r="I18" s="6" t="str">
        <f t="shared" si="2"/>
        <v>A+</v>
      </c>
    </row>
    <row r="19" spans="1:9" ht="15" thickBot="1" x14ac:dyDescent="0.35">
      <c r="A19" s="2">
        <v>16</v>
      </c>
      <c r="B19" s="5">
        <v>140931016</v>
      </c>
      <c r="C19" s="13" t="s">
        <v>18</v>
      </c>
      <c r="D19" s="8">
        <v>8</v>
      </c>
      <c r="E19" s="10">
        <v>8</v>
      </c>
      <c r="F19" s="6">
        <v>65</v>
      </c>
      <c r="G19" s="6">
        <f t="shared" si="0"/>
        <v>81</v>
      </c>
      <c r="H19" s="6" t="str">
        <f t="shared" si="1"/>
        <v>4.00</v>
      </c>
      <c r="I19" s="6" t="str">
        <f t="shared" si="2"/>
        <v>A+</v>
      </c>
    </row>
    <row r="20" spans="1:9" ht="15" thickBot="1" x14ac:dyDescent="0.35">
      <c r="A20" s="2">
        <v>17</v>
      </c>
      <c r="B20" s="5">
        <v>140931017</v>
      </c>
      <c r="C20" s="13" t="s">
        <v>19</v>
      </c>
      <c r="D20" s="8">
        <v>7</v>
      </c>
      <c r="E20" s="10">
        <v>18</v>
      </c>
      <c r="F20" s="6">
        <v>63</v>
      </c>
      <c r="G20" s="6">
        <f t="shared" si="0"/>
        <v>88</v>
      </c>
      <c r="H20" s="6" t="str">
        <f t="shared" si="1"/>
        <v>4.00</v>
      </c>
      <c r="I20" s="6" t="str">
        <f t="shared" si="2"/>
        <v>A+</v>
      </c>
    </row>
    <row r="21" spans="1:9" ht="15" thickBot="1" x14ac:dyDescent="0.35">
      <c r="A21" s="2">
        <v>18</v>
      </c>
      <c r="B21" s="5">
        <v>140931018</v>
      </c>
      <c r="C21" s="13" t="s">
        <v>20</v>
      </c>
      <c r="D21" s="8">
        <v>5</v>
      </c>
      <c r="E21" s="10">
        <v>11</v>
      </c>
      <c r="F21" s="6">
        <v>59</v>
      </c>
      <c r="G21" s="6">
        <f t="shared" si="0"/>
        <v>75</v>
      </c>
      <c r="H21" s="6" t="str">
        <f t="shared" si="1"/>
        <v>3.75</v>
      </c>
      <c r="I21" s="6" t="str">
        <f t="shared" si="2"/>
        <v>A</v>
      </c>
    </row>
    <row r="22" spans="1:9" ht="15" thickBot="1" x14ac:dyDescent="0.35">
      <c r="A22" s="2">
        <v>19</v>
      </c>
      <c r="B22" s="5">
        <v>140931019</v>
      </c>
      <c r="C22" s="13" t="s">
        <v>21</v>
      </c>
      <c r="D22" s="8">
        <v>7</v>
      </c>
      <c r="E22" s="10">
        <v>8</v>
      </c>
      <c r="F22" s="6">
        <v>55</v>
      </c>
      <c r="G22" s="6">
        <f t="shared" si="0"/>
        <v>70</v>
      </c>
      <c r="H22" s="6" t="str">
        <f t="shared" si="1"/>
        <v>3.50</v>
      </c>
      <c r="I22" s="6" t="str">
        <f t="shared" si="2"/>
        <v>A-</v>
      </c>
    </row>
    <row r="23" spans="1:9" ht="15" thickBot="1" x14ac:dyDescent="0.35">
      <c r="A23" s="2">
        <v>20</v>
      </c>
      <c r="B23" s="5">
        <v>140931020</v>
      </c>
      <c r="C23" s="13" t="s">
        <v>22</v>
      </c>
      <c r="D23" s="8">
        <v>8</v>
      </c>
      <c r="E23" s="10">
        <v>19</v>
      </c>
      <c r="F23" s="6">
        <v>13</v>
      </c>
      <c r="G23" s="6">
        <f t="shared" si="0"/>
        <v>40</v>
      </c>
      <c r="H23" s="6" t="str">
        <f t="shared" si="1"/>
        <v>2.25</v>
      </c>
      <c r="I23" s="6" t="str">
        <f t="shared" si="2"/>
        <v>D</v>
      </c>
    </row>
    <row r="24" spans="1:9" ht="15" thickBot="1" x14ac:dyDescent="0.35">
      <c r="A24" s="2">
        <v>21</v>
      </c>
      <c r="B24" s="5">
        <v>140931021</v>
      </c>
      <c r="C24" s="13" t="s">
        <v>23</v>
      </c>
      <c r="D24" s="8">
        <v>8</v>
      </c>
      <c r="E24" s="10">
        <v>12</v>
      </c>
      <c r="F24" s="6">
        <v>14</v>
      </c>
      <c r="G24" s="6">
        <f t="shared" si="0"/>
        <v>34</v>
      </c>
      <c r="H24" s="6" t="str">
        <f t="shared" si="1"/>
        <v>0.00</v>
      </c>
      <c r="I24" s="6" t="str">
        <f t="shared" si="2"/>
        <v>F</v>
      </c>
    </row>
    <row r="25" spans="1:9" ht="15" thickBot="1" x14ac:dyDescent="0.35">
      <c r="A25" s="2">
        <v>22</v>
      </c>
      <c r="B25" s="5">
        <v>140931022</v>
      </c>
      <c r="C25" s="13" t="s">
        <v>24</v>
      </c>
      <c r="D25" s="8">
        <v>9</v>
      </c>
      <c r="E25" s="10">
        <v>16</v>
      </c>
      <c r="F25" s="6">
        <v>57</v>
      </c>
      <c r="G25" s="6">
        <f t="shared" si="0"/>
        <v>82</v>
      </c>
      <c r="H25" s="6" t="str">
        <f t="shared" si="1"/>
        <v>4.00</v>
      </c>
      <c r="I25" s="6" t="str">
        <f t="shared" si="2"/>
        <v>A+</v>
      </c>
    </row>
    <row r="26" spans="1:9" ht="15" thickBot="1" x14ac:dyDescent="0.35">
      <c r="A26" s="2">
        <v>23</v>
      </c>
      <c r="B26" s="5">
        <v>140931023</v>
      </c>
      <c r="C26" s="13" t="s">
        <v>25</v>
      </c>
      <c r="D26" s="8">
        <v>8</v>
      </c>
      <c r="E26" s="10">
        <v>13</v>
      </c>
      <c r="F26" s="6">
        <v>62</v>
      </c>
      <c r="G26" s="6">
        <f t="shared" si="0"/>
        <v>83</v>
      </c>
      <c r="H26" s="6" t="str">
        <f t="shared" si="1"/>
        <v>4.00</v>
      </c>
      <c r="I26" s="6" t="str">
        <f t="shared" si="2"/>
        <v>A+</v>
      </c>
    </row>
    <row r="27" spans="1:9" ht="15" thickBot="1" x14ac:dyDescent="0.35">
      <c r="A27" s="2">
        <v>24</v>
      </c>
      <c r="B27" s="5">
        <v>140931024</v>
      </c>
      <c r="C27" s="13" t="s">
        <v>26</v>
      </c>
      <c r="D27" s="8">
        <v>7</v>
      </c>
      <c r="E27" s="10">
        <v>18</v>
      </c>
      <c r="F27" s="6">
        <v>65</v>
      </c>
      <c r="G27" s="6">
        <f t="shared" si="0"/>
        <v>90</v>
      </c>
      <c r="H27" s="6" t="str">
        <f t="shared" si="1"/>
        <v>4.00</v>
      </c>
      <c r="I27" s="6" t="str">
        <f t="shared" si="2"/>
        <v>A+</v>
      </c>
    </row>
    <row r="28" spans="1:9" ht="15" thickBot="1" x14ac:dyDescent="0.35">
      <c r="A28" s="2">
        <v>25</v>
      </c>
      <c r="B28" s="5">
        <v>140931025</v>
      </c>
      <c r="C28" s="13" t="s">
        <v>27</v>
      </c>
      <c r="D28" s="8">
        <v>8</v>
      </c>
      <c r="E28" s="10">
        <v>11</v>
      </c>
      <c r="F28" s="6">
        <v>63</v>
      </c>
      <c r="G28" s="6">
        <f t="shared" si="0"/>
        <v>82</v>
      </c>
      <c r="H28" s="6" t="str">
        <f t="shared" si="1"/>
        <v>4.00</v>
      </c>
      <c r="I28" s="6" t="str">
        <f t="shared" si="2"/>
        <v>A+</v>
      </c>
    </row>
    <row r="29" spans="1:9" ht="15" thickBot="1" x14ac:dyDescent="0.35">
      <c r="A29" s="2">
        <v>26</v>
      </c>
      <c r="B29" s="5">
        <v>140931026</v>
      </c>
      <c r="C29" s="13" t="s">
        <v>28</v>
      </c>
      <c r="D29" s="8">
        <v>7</v>
      </c>
      <c r="E29" s="10">
        <v>8</v>
      </c>
      <c r="F29" s="6">
        <v>59</v>
      </c>
      <c r="G29" s="6">
        <f t="shared" si="0"/>
        <v>74</v>
      </c>
      <c r="H29" s="6" t="str">
        <f t="shared" si="1"/>
        <v>3.50</v>
      </c>
      <c r="I29" s="6" t="str">
        <f t="shared" si="2"/>
        <v>A-</v>
      </c>
    </row>
    <row r="30" spans="1:9" ht="15" thickBot="1" x14ac:dyDescent="0.35">
      <c r="A30" s="2">
        <v>27</v>
      </c>
      <c r="B30" s="5">
        <v>140931027</v>
      </c>
      <c r="C30" s="13" t="s">
        <v>29</v>
      </c>
      <c r="D30" s="8">
        <v>5</v>
      </c>
      <c r="E30" s="10">
        <v>18</v>
      </c>
      <c r="F30" s="6">
        <v>55</v>
      </c>
      <c r="G30" s="6">
        <f t="shared" si="0"/>
        <v>78</v>
      </c>
      <c r="H30" s="6" t="str">
        <f t="shared" si="1"/>
        <v>3.75</v>
      </c>
      <c r="I30" s="6" t="str">
        <f t="shared" si="2"/>
        <v>A</v>
      </c>
    </row>
    <row r="31" spans="1:9" ht="15" thickBot="1" x14ac:dyDescent="0.35">
      <c r="A31" s="2">
        <v>28</v>
      </c>
      <c r="B31" s="5">
        <v>140931028</v>
      </c>
      <c r="C31" s="13" t="s">
        <v>30</v>
      </c>
      <c r="D31" s="8">
        <v>7</v>
      </c>
      <c r="E31" s="10">
        <v>11</v>
      </c>
      <c r="F31" s="6">
        <v>13</v>
      </c>
      <c r="G31" s="6">
        <f t="shared" si="0"/>
        <v>31</v>
      </c>
      <c r="H31" s="6" t="str">
        <f t="shared" si="1"/>
        <v>0.00</v>
      </c>
      <c r="I31" s="6" t="str">
        <f t="shared" si="2"/>
        <v>F</v>
      </c>
    </row>
    <row r="32" spans="1:9" ht="15" thickBot="1" x14ac:dyDescent="0.35">
      <c r="A32" s="2">
        <v>29</v>
      </c>
      <c r="B32" s="5">
        <v>140931029</v>
      </c>
      <c r="C32" s="13" t="s">
        <v>31</v>
      </c>
      <c r="D32" s="8">
        <v>8</v>
      </c>
      <c r="E32" s="10">
        <v>8</v>
      </c>
      <c r="F32" s="6">
        <v>13</v>
      </c>
      <c r="G32" s="6">
        <f t="shared" si="0"/>
        <v>29</v>
      </c>
      <c r="H32" s="6" t="str">
        <f t="shared" si="1"/>
        <v>0.00</v>
      </c>
      <c r="I32" s="6" t="str">
        <f t="shared" si="2"/>
        <v>F</v>
      </c>
    </row>
    <row r="33" spans="1:9" ht="15" thickBot="1" x14ac:dyDescent="0.35">
      <c r="A33" s="2">
        <v>30</v>
      </c>
      <c r="B33" s="5">
        <v>140931030</v>
      </c>
      <c r="C33" s="13" t="s">
        <v>32</v>
      </c>
      <c r="D33" s="8">
        <v>8</v>
      </c>
      <c r="E33" s="10">
        <v>19</v>
      </c>
      <c r="F33" s="6">
        <v>67</v>
      </c>
      <c r="G33" s="6">
        <f t="shared" si="0"/>
        <v>94</v>
      </c>
      <c r="H33" s="6" t="str">
        <f t="shared" si="1"/>
        <v>4.00</v>
      </c>
      <c r="I33" s="6" t="str">
        <f t="shared" si="2"/>
        <v>A+</v>
      </c>
    </row>
    <row r="34" spans="1:9" ht="15" thickBot="1" x14ac:dyDescent="0.35">
      <c r="A34" s="2">
        <v>31</v>
      </c>
      <c r="B34" s="5">
        <v>140931031</v>
      </c>
      <c r="C34" s="13" t="s">
        <v>33</v>
      </c>
      <c r="D34" s="8">
        <v>9</v>
      </c>
      <c r="E34" s="10">
        <v>12</v>
      </c>
      <c r="F34" s="6">
        <v>66</v>
      </c>
      <c r="G34" s="6">
        <f t="shared" si="0"/>
        <v>87</v>
      </c>
      <c r="H34" s="6" t="str">
        <f t="shared" si="1"/>
        <v>4.00</v>
      </c>
      <c r="I34" s="6" t="str">
        <f t="shared" si="2"/>
        <v>A+</v>
      </c>
    </row>
    <row r="35" spans="1:9" ht="15" thickBot="1" x14ac:dyDescent="0.35">
      <c r="A35" s="2">
        <v>32</v>
      </c>
      <c r="B35" s="5">
        <v>140931032</v>
      </c>
      <c r="C35" s="13" t="s">
        <v>34</v>
      </c>
      <c r="D35" s="8">
        <v>8</v>
      </c>
      <c r="E35" s="10">
        <v>16</v>
      </c>
      <c r="F35" s="6">
        <v>14</v>
      </c>
      <c r="G35" s="6">
        <f t="shared" si="0"/>
        <v>38</v>
      </c>
      <c r="H35" s="6" t="str">
        <f t="shared" si="1"/>
        <v>0.00</v>
      </c>
      <c r="I35" s="6" t="str">
        <f t="shared" si="2"/>
        <v>F</v>
      </c>
    </row>
    <row r="36" spans="1:9" ht="15" thickBot="1" x14ac:dyDescent="0.35">
      <c r="A36" s="2">
        <v>33</v>
      </c>
      <c r="B36" s="5">
        <v>140931033</v>
      </c>
      <c r="C36" s="13" t="s">
        <v>35</v>
      </c>
      <c r="D36" s="8">
        <v>8</v>
      </c>
      <c r="E36" s="10">
        <v>13</v>
      </c>
      <c r="F36" s="6">
        <v>57</v>
      </c>
      <c r="G36" s="6">
        <f t="shared" si="0"/>
        <v>78</v>
      </c>
      <c r="H36" s="6" t="str">
        <f t="shared" si="1"/>
        <v>3.75</v>
      </c>
      <c r="I36" s="6" t="str">
        <f t="shared" si="2"/>
        <v>A</v>
      </c>
    </row>
    <row r="37" spans="1:9" ht="15" thickBot="1" x14ac:dyDescent="0.35">
      <c r="A37" s="2">
        <v>34</v>
      </c>
      <c r="B37" s="5">
        <v>140931034</v>
      </c>
      <c r="C37" s="13" t="s">
        <v>36</v>
      </c>
      <c r="D37" s="8">
        <v>9</v>
      </c>
      <c r="E37" s="10">
        <v>16</v>
      </c>
      <c r="F37" s="6">
        <v>62</v>
      </c>
      <c r="G37" s="6">
        <f t="shared" si="0"/>
        <v>87</v>
      </c>
      <c r="H37" s="6" t="str">
        <f t="shared" si="1"/>
        <v>4.00</v>
      </c>
      <c r="I37" s="6" t="str">
        <f t="shared" si="2"/>
        <v>A+</v>
      </c>
    </row>
    <row r="38" spans="1:9" ht="15" thickBot="1" x14ac:dyDescent="0.35">
      <c r="A38" s="2">
        <v>35</v>
      </c>
      <c r="B38" s="5">
        <v>140931035</v>
      </c>
      <c r="C38" s="13" t="s">
        <v>37</v>
      </c>
      <c r="D38" s="8">
        <v>9</v>
      </c>
      <c r="E38" s="10">
        <v>8</v>
      </c>
      <c r="F38" s="6">
        <v>63</v>
      </c>
      <c r="G38" s="6">
        <f t="shared" si="0"/>
        <v>80</v>
      </c>
      <c r="H38" s="6" t="str">
        <f t="shared" si="1"/>
        <v>4.00</v>
      </c>
      <c r="I38" s="6" t="str">
        <f t="shared" si="2"/>
        <v>A+</v>
      </c>
    </row>
    <row r="39" spans="1:9" ht="15" thickBot="1" x14ac:dyDescent="0.35">
      <c r="A39" s="2">
        <v>36</v>
      </c>
      <c r="B39" s="5">
        <v>140931036</v>
      </c>
      <c r="C39" s="13" t="s">
        <v>38</v>
      </c>
      <c r="D39" s="8">
        <v>8</v>
      </c>
      <c r="E39" s="10">
        <v>18</v>
      </c>
      <c r="F39" s="6">
        <v>59</v>
      </c>
      <c r="G39" s="6">
        <f t="shared" si="0"/>
        <v>85</v>
      </c>
      <c r="H39" s="6" t="str">
        <f t="shared" si="1"/>
        <v>4.00</v>
      </c>
      <c r="I39" s="6" t="str">
        <f t="shared" si="2"/>
        <v>A+</v>
      </c>
    </row>
    <row r="40" spans="1:9" ht="15" thickBot="1" x14ac:dyDescent="0.35">
      <c r="A40" s="2">
        <v>37</v>
      </c>
      <c r="B40" s="5">
        <v>140931037</v>
      </c>
      <c r="C40" s="13" t="s">
        <v>39</v>
      </c>
      <c r="D40" s="8">
        <v>7</v>
      </c>
      <c r="E40" s="10">
        <v>11</v>
      </c>
      <c r="F40" s="6">
        <v>55</v>
      </c>
      <c r="G40" s="6">
        <f t="shared" si="0"/>
        <v>73</v>
      </c>
      <c r="H40" s="6" t="str">
        <f t="shared" si="1"/>
        <v>3.50</v>
      </c>
      <c r="I40" s="6" t="str">
        <f t="shared" si="2"/>
        <v>A-</v>
      </c>
    </row>
    <row r="41" spans="1:9" ht="15" thickBot="1" x14ac:dyDescent="0.35">
      <c r="A41" s="2">
        <v>38</v>
      </c>
      <c r="B41" s="5">
        <v>140931038</v>
      </c>
      <c r="C41" s="13" t="s">
        <v>40</v>
      </c>
      <c r="D41" s="8">
        <v>8</v>
      </c>
      <c r="E41" s="10">
        <v>8</v>
      </c>
      <c r="F41" s="6">
        <v>13</v>
      </c>
      <c r="G41" s="6">
        <f t="shared" si="0"/>
        <v>29</v>
      </c>
      <c r="H41" s="6" t="str">
        <f t="shared" si="1"/>
        <v>0.00</v>
      </c>
      <c r="I41" s="6" t="str">
        <f t="shared" si="2"/>
        <v>F</v>
      </c>
    </row>
    <row r="42" spans="1:9" ht="15" thickBot="1" x14ac:dyDescent="0.35">
      <c r="A42" s="2">
        <v>39</v>
      </c>
      <c r="B42" s="5">
        <v>140931039</v>
      </c>
      <c r="C42" s="13" t="s">
        <v>41</v>
      </c>
      <c r="D42" s="8">
        <v>7</v>
      </c>
      <c r="E42" s="10">
        <v>19</v>
      </c>
      <c r="F42" s="6">
        <v>13</v>
      </c>
      <c r="G42" s="6">
        <f t="shared" si="0"/>
        <v>39</v>
      </c>
      <c r="H42" s="6" t="str">
        <f t="shared" si="1"/>
        <v>0.00</v>
      </c>
      <c r="I42" s="6" t="str">
        <f t="shared" si="2"/>
        <v>F</v>
      </c>
    </row>
    <row r="43" spans="1:9" ht="15" thickBot="1" x14ac:dyDescent="0.35">
      <c r="A43" s="2">
        <v>40</v>
      </c>
      <c r="B43" s="5">
        <v>140931040</v>
      </c>
      <c r="C43" s="13" t="s">
        <v>42</v>
      </c>
      <c r="D43" s="8">
        <v>5</v>
      </c>
      <c r="E43" s="10">
        <v>12</v>
      </c>
      <c r="F43" s="6">
        <v>67</v>
      </c>
      <c r="G43" s="6">
        <f t="shared" si="0"/>
        <v>84</v>
      </c>
      <c r="H43" s="6" t="str">
        <f t="shared" si="1"/>
        <v>4.00</v>
      </c>
      <c r="I43" s="6" t="str">
        <f t="shared" si="2"/>
        <v>A+</v>
      </c>
    </row>
    <row r="44" spans="1:9" ht="15" thickBot="1" x14ac:dyDescent="0.35">
      <c r="A44" s="2">
        <v>41</v>
      </c>
      <c r="B44" s="5">
        <v>140931041</v>
      </c>
      <c r="C44" s="13" t="s">
        <v>43</v>
      </c>
      <c r="D44" s="8">
        <v>7</v>
      </c>
      <c r="E44" s="10">
        <v>16</v>
      </c>
      <c r="F44" s="6">
        <v>66</v>
      </c>
      <c r="G44" s="6">
        <f t="shared" si="0"/>
        <v>89</v>
      </c>
      <c r="H44" s="6" t="str">
        <f t="shared" si="1"/>
        <v>4.00</v>
      </c>
      <c r="I44" s="6" t="str">
        <f t="shared" si="2"/>
        <v>A+</v>
      </c>
    </row>
    <row r="45" spans="1:9" ht="15" thickBot="1" x14ac:dyDescent="0.35">
      <c r="A45" s="2">
        <v>42</v>
      </c>
      <c r="B45" s="5">
        <v>140931042</v>
      </c>
      <c r="C45" s="13" t="s">
        <v>44</v>
      </c>
      <c r="D45" s="8">
        <v>8</v>
      </c>
      <c r="E45" s="10">
        <v>13</v>
      </c>
      <c r="F45" s="6">
        <v>14</v>
      </c>
      <c r="G45" s="6">
        <f t="shared" si="0"/>
        <v>35</v>
      </c>
      <c r="H45" s="6" t="str">
        <f t="shared" si="1"/>
        <v>0.00</v>
      </c>
      <c r="I45" s="6" t="str">
        <f t="shared" si="2"/>
        <v>F</v>
      </c>
    </row>
    <row r="46" spans="1:9" ht="15" thickBot="1" x14ac:dyDescent="0.35">
      <c r="A46" s="2">
        <v>43</v>
      </c>
      <c r="B46" s="5">
        <v>140931043</v>
      </c>
      <c r="C46" s="13" t="s">
        <v>45</v>
      </c>
      <c r="D46" s="8">
        <v>9</v>
      </c>
      <c r="E46" s="10">
        <v>16</v>
      </c>
      <c r="F46" s="6">
        <v>57</v>
      </c>
      <c r="G46" s="6">
        <f t="shared" si="0"/>
        <v>82</v>
      </c>
      <c r="H46" s="6" t="str">
        <f t="shared" si="1"/>
        <v>4.00</v>
      </c>
      <c r="I46" s="6" t="str">
        <f t="shared" si="2"/>
        <v>A+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AB2-B08B-400E-9755-3C614189F400}">
  <dimension ref="A1:S46"/>
  <sheetViews>
    <sheetView tabSelected="1" topLeftCell="B1" workbookViewId="0">
      <selection activeCell="S3" sqref="S3"/>
    </sheetView>
  </sheetViews>
  <sheetFormatPr defaultRowHeight="14.4" x14ac:dyDescent="0.3"/>
  <cols>
    <col min="1" max="1" width="16.33203125" customWidth="1"/>
    <col min="2" max="2" width="21.77734375" style="6" customWidth="1"/>
    <col min="3" max="3" width="24.88671875" style="6" customWidth="1"/>
    <col min="4" max="15" width="8.88671875" style="6"/>
    <col min="16" max="16" width="13.44140625" style="6" customWidth="1"/>
    <col min="17" max="19" width="8.88671875" style="6"/>
  </cols>
  <sheetData>
    <row r="1" spans="1:19" x14ac:dyDescent="0.3">
      <c r="A1" s="28" t="s">
        <v>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3">
      <c r="A2" s="1" t="s">
        <v>0</v>
      </c>
      <c r="B2" s="3" t="s">
        <v>1</v>
      </c>
      <c r="C2" s="1" t="s">
        <v>2</v>
      </c>
      <c r="D2" s="32" t="s">
        <v>53</v>
      </c>
      <c r="E2" s="33"/>
      <c r="F2" s="30" t="s">
        <v>54</v>
      </c>
      <c r="G2" s="30"/>
      <c r="H2" s="31" t="s">
        <v>55</v>
      </c>
      <c r="I2" s="31"/>
      <c r="J2" s="29" t="s">
        <v>58</v>
      </c>
      <c r="K2" s="29"/>
      <c r="L2" s="30" t="s">
        <v>59</v>
      </c>
      <c r="M2" s="30"/>
      <c r="N2" s="31" t="s">
        <v>60</v>
      </c>
      <c r="O2" s="31"/>
      <c r="P2" s="19" t="s">
        <v>49</v>
      </c>
      <c r="Q2" s="20" t="s">
        <v>49</v>
      </c>
      <c r="R2" s="21" t="s">
        <v>49</v>
      </c>
      <c r="S2" s="22" t="s">
        <v>62</v>
      </c>
    </row>
    <row r="3" spans="1:19" ht="15" thickBot="1" x14ac:dyDescent="0.35">
      <c r="A3" s="14"/>
      <c r="B3" s="15"/>
      <c r="C3" s="16"/>
      <c r="D3" s="33">
        <v>3</v>
      </c>
      <c r="E3" s="33"/>
      <c r="F3" s="30">
        <v>4</v>
      </c>
      <c r="G3" s="30"/>
      <c r="H3" s="31">
        <v>2</v>
      </c>
      <c r="I3" s="31"/>
      <c r="J3" s="29">
        <v>3</v>
      </c>
      <c r="K3" s="29"/>
      <c r="L3" s="30">
        <v>2</v>
      </c>
      <c r="M3" s="30"/>
      <c r="N3" s="31">
        <v>4</v>
      </c>
      <c r="O3" s="31"/>
      <c r="P3" s="19" t="s">
        <v>61</v>
      </c>
      <c r="Q3" s="20" t="s">
        <v>50</v>
      </c>
      <c r="R3" s="21" t="s">
        <v>51</v>
      </c>
      <c r="S3" s="22" t="s">
        <v>56</v>
      </c>
    </row>
    <row r="4" spans="1:19" ht="15" thickBot="1" x14ac:dyDescent="0.35">
      <c r="A4" s="2">
        <v>1</v>
      </c>
      <c r="B4" s="4">
        <v>140931001</v>
      </c>
      <c r="C4" s="12" t="s">
        <v>3</v>
      </c>
      <c r="D4" s="6" t="str">
        <f>'SWE121'!H4</f>
        <v>3.75</v>
      </c>
      <c r="E4" s="6" t="str">
        <f>'SWE121'!I4</f>
        <v>A</v>
      </c>
      <c r="F4" s="6" t="str">
        <f>'SWE122'!H4</f>
        <v>3.75</v>
      </c>
      <c r="G4" s="6" t="str">
        <f>'SWE122'!I4</f>
        <v>A</v>
      </c>
      <c r="H4" s="6" t="str">
        <f>'SWE123'!H4</f>
        <v>3.50</v>
      </c>
      <c r="I4" s="6" t="str">
        <f>'SWE123'!I4</f>
        <v>A-</v>
      </c>
      <c r="J4" s="6" t="str">
        <f>'SWE124'!H4</f>
        <v>3.50</v>
      </c>
      <c r="K4" s="6" t="str">
        <f>'SWE124'!I4</f>
        <v>A-</v>
      </c>
      <c r="L4" s="6" t="str">
        <f>'SWE125'!H4</f>
        <v>3.75</v>
      </c>
      <c r="M4" s="6" t="str">
        <f>'SWE125'!I4</f>
        <v>A</v>
      </c>
      <c r="N4" s="6" t="str">
        <f>'SWE126'!H4</f>
        <v>3.75</v>
      </c>
      <c r="O4" s="6" t="str">
        <f>'SWE126'!I4</f>
        <v>A</v>
      </c>
      <c r="P4" s="6">
        <f>SUM(IF('SWE121'!G4&gt;=40,3,0) + IF('SWE122'!G4&gt;=40,4,0) + IF('SWE123'!G4&gt;=40,2,0) + IF('SWE124'!G4&gt;=40,3,0) + IF('SWE125'!G4&gt;=40,2,0) + IF('SWE126'!G4&gt;=40,4,0))</f>
        <v>18</v>
      </c>
      <c r="Q4" s="23">
        <f>(D4*3+F4*4+H4*2+J4*3+L4*2+N4*4)/P4</f>
        <v>3.6805555555555554</v>
      </c>
      <c r="R4" s="6" t="str">
        <f>IF(Q4&gt;=4,"A+",IF(Q4&gt;=3.75,"A",IF(Q4&gt;=3.5,"A-",IF(Q4&gt;=3.25,"B+",IF(Q4&gt;=3,"B",IF(Q4&gt;=2.75,"B-",IF(Q4&gt;=2.5,"C",IF(Q4&gt;=2,"D",IF(Q4&lt;2,"F")))))))))</f>
        <v>A-</v>
      </c>
      <c r="S4" s="6" t="str">
        <f>IF(Q4&gt;=2,"Pass",IF(Q4&lt;2,"Fail"))</f>
        <v>Pass</v>
      </c>
    </row>
    <row r="5" spans="1:19" ht="15" thickBot="1" x14ac:dyDescent="0.35">
      <c r="A5" s="2">
        <v>2</v>
      </c>
      <c r="B5" s="5">
        <v>140931002</v>
      </c>
      <c r="C5" s="13" t="s">
        <v>4</v>
      </c>
      <c r="D5" s="6" t="str">
        <f>'SWE121'!H5</f>
        <v>4.00</v>
      </c>
      <c r="E5" s="6" t="str">
        <f>'SWE121'!I5</f>
        <v>A+</v>
      </c>
      <c r="F5" s="6" t="str">
        <f>'SWE122'!H5</f>
        <v>4.00</v>
      </c>
      <c r="G5" s="6" t="str">
        <f>'SWE122'!I5</f>
        <v>A+</v>
      </c>
      <c r="H5" s="6" t="str">
        <f>'SWE123'!H5</f>
        <v>4.00</v>
      </c>
      <c r="I5" s="6" t="str">
        <f>'SWE123'!I5</f>
        <v>A+</v>
      </c>
      <c r="J5" s="6" t="str">
        <f>'SWE124'!H5</f>
        <v>4.00</v>
      </c>
      <c r="K5" s="6" t="str">
        <f>'SWE124'!I5</f>
        <v>A+</v>
      </c>
      <c r="L5" s="6" t="str">
        <f>'SWE125'!H5</f>
        <v>4.00</v>
      </c>
      <c r="M5" s="6" t="str">
        <f>'SWE125'!I5</f>
        <v>A+</v>
      </c>
      <c r="N5" s="6" t="str">
        <f>'SWE126'!H5</f>
        <v>4.00</v>
      </c>
      <c r="O5" s="6" t="str">
        <f>'SWE126'!I5</f>
        <v>A+</v>
      </c>
      <c r="P5" s="6">
        <f>SUM(IF('SWE121'!G5&gt;=40,3,0) + IF('SWE122'!G5&gt;=40,4,0) + IF('SWE123'!G5&gt;=40,2,0) + IF('SWE124'!G5&gt;=40,3,0) + IF('SWE125'!G5&gt;=40,2,0) + IF('SWE126'!G5&gt;=40,4,0))</f>
        <v>18</v>
      </c>
      <c r="Q5" s="23">
        <f t="shared" ref="Q5:Q46" si="0">(D5*3+F5*4+H5*2+J5*3+L5*2+N5*4)/P5</f>
        <v>4</v>
      </c>
      <c r="R5" s="6" t="str">
        <f t="shared" ref="R5:R46" si="1">IF(Q5&gt;=4,"A+",IF(Q5&gt;=3.75,"A",IF(Q5&gt;=3.5,"A-",IF(Q5&gt;=3.25,"B+",IF(Q5&gt;=3,"B",IF(Q5&gt;=2.75,"B-",IF(Q5&gt;=2.5,"C",IF(Q5&gt;=2,"D",IF(Q5&lt;2,"F")))))))))</f>
        <v>A+</v>
      </c>
      <c r="S5" s="6" t="str">
        <f t="shared" ref="S5:S46" si="2">IF(Q5&gt;=2,"Pass",IF(Q5&lt;2,"Fail"))</f>
        <v>Pass</v>
      </c>
    </row>
    <row r="6" spans="1:19" ht="15" thickBot="1" x14ac:dyDescent="0.35">
      <c r="A6" s="2">
        <v>3</v>
      </c>
      <c r="B6" s="5">
        <v>140931003</v>
      </c>
      <c r="C6" s="13" t="s">
        <v>5</v>
      </c>
      <c r="D6" s="6" t="str">
        <f>'SWE121'!H6</f>
        <v>3.75</v>
      </c>
      <c r="E6" s="6" t="str">
        <f>'SWE121'!I6</f>
        <v>A</v>
      </c>
      <c r="F6" s="6" t="str">
        <f>'SWE122'!H6</f>
        <v>4.00</v>
      </c>
      <c r="G6" s="6" t="str">
        <f>'SWE122'!I6</f>
        <v>A+</v>
      </c>
      <c r="H6" s="6" t="str">
        <f>'SWE123'!H6</f>
        <v>4.00</v>
      </c>
      <c r="I6" s="6" t="str">
        <f>'SWE123'!I6</f>
        <v>A+</v>
      </c>
      <c r="J6" s="6" t="str">
        <f>'SWE124'!H6</f>
        <v>4.00</v>
      </c>
      <c r="K6" s="6" t="str">
        <f>'SWE124'!I6</f>
        <v>A+</v>
      </c>
      <c r="L6" s="6" t="str">
        <f>'SWE125'!H6</f>
        <v>4.00</v>
      </c>
      <c r="M6" s="6" t="str">
        <f>'SWE125'!I6</f>
        <v>A+</v>
      </c>
      <c r="N6" s="6" t="str">
        <f>'SWE126'!H6</f>
        <v>3.75</v>
      </c>
      <c r="O6" s="6" t="str">
        <f>'SWE126'!I6</f>
        <v>A</v>
      </c>
      <c r="P6" s="6">
        <f>SUM(IF('SWE121'!G6&gt;=40,3,0) + IF('SWE122'!G6&gt;=40,4,0) + IF('SWE123'!G6&gt;=40,2,0) + IF('SWE124'!G6&gt;=40,3,0) + IF('SWE125'!G6&gt;=40,2,0) + IF('SWE126'!G6&gt;=40,4,0))</f>
        <v>18</v>
      </c>
      <c r="Q6" s="23">
        <f t="shared" si="0"/>
        <v>3.9027777777777777</v>
      </c>
      <c r="R6" s="6" t="str">
        <f t="shared" si="1"/>
        <v>A</v>
      </c>
      <c r="S6" s="6" t="str">
        <f t="shared" si="2"/>
        <v>Pass</v>
      </c>
    </row>
    <row r="7" spans="1:19" ht="15" thickBot="1" x14ac:dyDescent="0.35">
      <c r="A7" s="2">
        <v>4</v>
      </c>
      <c r="B7" s="5">
        <v>140931004</v>
      </c>
      <c r="C7" s="13" t="s">
        <v>6</v>
      </c>
      <c r="D7" s="6" t="str">
        <f>'SWE121'!H7</f>
        <v>3.75</v>
      </c>
      <c r="E7" s="6" t="str">
        <f>'SWE121'!I7</f>
        <v>A</v>
      </c>
      <c r="F7" s="6" t="str">
        <f>'SWE122'!H7</f>
        <v>3.75</v>
      </c>
      <c r="G7" s="6" t="str">
        <f>'SWE122'!I7</f>
        <v>A</v>
      </c>
      <c r="H7" s="6" t="str">
        <f ca="1">'SWE123'!H7</f>
        <v>3.50</v>
      </c>
      <c r="I7" s="6" t="str">
        <f ca="1">'SWE123'!I7</f>
        <v>A-</v>
      </c>
      <c r="J7" s="6" t="str">
        <f>'SWE124'!H7</f>
        <v>3.75</v>
      </c>
      <c r="K7" s="6" t="str">
        <f>'SWE124'!I7</f>
        <v>A</v>
      </c>
      <c r="L7" s="6" t="str">
        <f>'SWE125'!H7</f>
        <v>4.00</v>
      </c>
      <c r="M7" s="6" t="str">
        <f>'SWE125'!I7</f>
        <v>A+</v>
      </c>
      <c r="N7" s="6" t="str">
        <f>'SWE126'!H7</f>
        <v>4.00</v>
      </c>
      <c r="O7" s="6" t="str">
        <f>'SWE126'!I7</f>
        <v>A+</v>
      </c>
      <c r="P7" s="6">
        <f ca="1">SUM(IF('SWE121'!G7&gt;=40,3,0) + IF('SWE122'!G7&gt;=40,4,0) + IF('SWE123'!G7&gt;=40,2,0) + IF('SWE124'!G7&gt;=40,3,0) + IF('SWE125'!G7&gt;=40,2,0) + IF('SWE126'!G7&gt;=40,4,0))</f>
        <v>14</v>
      </c>
      <c r="Q7" s="23">
        <f t="shared" ca="1" si="0"/>
        <v>3.6805555555555554</v>
      </c>
      <c r="R7" s="6" t="str">
        <f t="shared" ca="1" si="1"/>
        <v>A-</v>
      </c>
      <c r="S7" s="6" t="str">
        <f t="shared" ca="1" si="2"/>
        <v>Pass</v>
      </c>
    </row>
    <row r="8" spans="1:19" ht="15" thickBot="1" x14ac:dyDescent="0.35">
      <c r="A8" s="2">
        <v>5</v>
      </c>
      <c r="B8" s="5">
        <v>140931005</v>
      </c>
      <c r="C8" s="13" t="s">
        <v>7</v>
      </c>
      <c r="D8" s="6" t="str">
        <f>'SWE121'!H8</f>
        <v>4.00</v>
      </c>
      <c r="E8" s="6" t="str">
        <f>'SWE121'!I8</f>
        <v>A+</v>
      </c>
      <c r="F8" s="6" t="str">
        <f>'SWE122'!H8</f>
        <v>4.00</v>
      </c>
      <c r="G8" s="6" t="str">
        <f>'SWE122'!I8</f>
        <v>A+</v>
      </c>
      <c r="H8" s="6" t="str">
        <f>'SWE123'!H8</f>
        <v>3.50</v>
      </c>
      <c r="I8" s="6" t="str">
        <f>'SWE123'!I8</f>
        <v>A-</v>
      </c>
      <c r="J8" s="6" t="str">
        <f>'SWE124'!H8</f>
        <v>3.50</v>
      </c>
      <c r="K8" s="6" t="str">
        <f>'SWE124'!I8</f>
        <v>A-</v>
      </c>
      <c r="L8" s="6" t="str">
        <f>'SWE125'!H8</f>
        <v>3.75</v>
      </c>
      <c r="M8" s="6" t="str">
        <f>'SWE125'!I8</f>
        <v>A</v>
      </c>
      <c r="N8" s="6" t="str">
        <f>'SWE126'!H8</f>
        <v>3.75</v>
      </c>
      <c r="O8" s="6" t="str">
        <f>'SWE126'!I8</f>
        <v>A</v>
      </c>
      <c r="P8" s="6">
        <f>SUM(IF('SWE121'!G8&gt;=40,3,0) + IF('SWE122'!G8&gt;=40,4,0) + IF('SWE123'!G8&gt;=40,2,0) + IF('SWE124'!G8&gt;=40,3,0) + IF('SWE125'!G8&gt;=40,2,0) + IF('SWE126'!G8&gt;=40,4,0))</f>
        <v>18</v>
      </c>
      <c r="Q8" s="23">
        <f t="shared" si="0"/>
        <v>3.7777777777777777</v>
      </c>
      <c r="R8" s="6" t="str">
        <f t="shared" si="1"/>
        <v>A</v>
      </c>
      <c r="S8" s="6" t="str">
        <f t="shared" si="2"/>
        <v>Pass</v>
      </c>
    </row>
    <row r="9" spans="1:19" ht="15" thickBot="1" x14ac:dyDescent="0.35">
      <c r="A9" s="2">
        <v>6</v>
      </c>
      <c r="B9" s="5">
        <v>140931006</v>
      </c>
      <c r="C9" s="13" t="s">
        <v>8</v>
      </c>
      <c r="D9" s="6" t="str">
        <f>'SWE121'!H9</f>
        <v>3.75</v>
      </c>
      <c r="E9" s="6" t="str">
        <f>'SWE121'!I9</f>
        <v>A</v>
      </c>
      <c r="F9" s="6" t="str">
        <f>'SWE122'!H9</f>
        <v>3.50</v>
      </c>
      <c r="G9" s="6" t="str">
        <f>'SWE122'!I9</f>
        <v>A-</v>
      </c>
      <c r="H9" s="6" t="str">
        <f>'SWE123'!H9</f>
        <v>3.75</v>
      </c>
      <c r="I9" s="6" t="str">
        <f>'SWE123'!I9</f>
        <v>A</v>
      </c>
      <c r="J9" s="6" t="str">
        <f>'SWE124'!H9</f>
        <v>3.75</v>
      </c>
      <c r="K9" s="6" t="str">
        <f>'SWE124'!I9</f>
        <v>A</v>
      </c>
      <c r="L9" s="6" t="str">
        <f>'SWE125'!H9</f>
        <v>3.75</v>
      </c>
      <c r="M9" s="6" t="str">
        <f>'SWE125'!I9</f>
        <v>A</v>
      </c>
      <c r="N9" s="6" t="str">
        <f>'SWE126'!H9</f>
        <v>4.00</v>
      </c>
      <c r="O9" s="6" t="str">
        <f>'SWE126'!I9</f>
        <v>A+</v>
      </c>
      <c r="P9" s="6">
        <f>SUM(IF('SWE121'!G9&gt;=40,3,0) + IF('SWE122'!G9&gt;=40,4,0) + IF('SWE123'!G9&gt;=40,2,0) + IF('SWE124'!G9&gt;=40,3,0) + IF('SWE125'!G9&gt;=40,2,0) + IF('SWE126'!G9&gt;=40,4,0))</f>
        <v>18</v>
      </c>
      <c r="Q9" s="23">
        <f t="shared" si="0"/>
        <v>3.75</v>
      </c>
      <c r="R9" s="6" t="str">
        <f t="shared" si="1"/>
        <v>A</v>
      </c>
      <c r="S9" s="6" t="str">
        <f t="shared" si="2"/>
        <v>Pass</v>
      </c>
    </row>
    <row r="10" spans="1:19" ht="15" thickBot="1" x14ac:dyDescent="0.35">
      <c r="A10" s="2">
        <v>7</v>
      </c>
      <c r="B10" s="5">
        <v>140931007</v>
      </c>
      <c r="C10" s="13" t="s">
        <v>9</v>
      </c>
      <c r="D10" s="6" t="str">
        <f>'SWE121'!H10</f>
        <v>3.50</v>
      </c>
      <c r="E10" s="6" t="str">
        <f>'SWE121'!I10</f>
        <v>A-</v>
      </c>
      <c r="F10" s="6" t="str">
        <f>'SWE122'!H10</f>
        <v>3.25</v>
      </c>
      <c r="G10" s="6" t="str">
        <f>'SWE122'!I10</f>
        <v>B+</v>
      </c>
      <c r="H10" s="6" t="str">
        <f>'SWE123'!H10</f>
        <v>3.00</v>
      </c>
      <c r="I10" s="6" t="str">
        <f>'SWE123'!I10</f>
        <v>B</v>
      </c>
      <c r="J10" s="6" t="str">
        <f>'SWE124'!H10</f>
        <v>3.25</v>
      </c>
      <c r="K10" s="6" t="str">
        <f>'SWE124'!I10</f>
        <v>B+</v>
      </c>
      <c r="L10" s="6" t="str">
        <f>'SWE125'!H10</f>
        <v>0.00</v>
      </c>
      <c r="M10" s="6" t="str">
        <f>'SWE125'!I10</f>
        <v>F</v>
      </c>
      <c r="N10" s="6" t="str">
        <f>'SWE126'!H10</f>
        <v>3.50</v>
      </c>
      <c r="O10" s="6" t="str">
        <f>'SWE126'!I10</f>
        <v>A-</v>
      </c>
      <c r="P10" s="6">
        <f>SUM(IF('SWE121'!G10&gt;=40,3,0) + IF('SWE122'!G10&gt;=40,4,0) + IF('SWE123'!G10&gt;=40,2,0) + IF('SWE124'!G10&gt;=40,3,0) + IF('SWE125'!G10&gt;=40,2,0) + IF('SWE126'!G10&gt;=40,4,0))</f>
        <v>16</v>
      </c>
      <c r="Q10" s="23">
        <f t="shared" si="0"/>
        <v>3.328125</v>
      </c>
      <c r="R10" s="6" t="str">
        <f t="shared" si="1"/>
        <v>B+</v>
      </c>
      <c r="S10" s="6" t="str">
        <f t="shared" si="2"/>
        <v>Pass</v>
      </c>
    </row>
    <row r="11" spans="1:19" ht="15" thickBot="1" x14ac:dyDescent="0.35">
      <c r="A11" s="2">
        <v>8</v>
      </c>
      <c r="B11" s="5">
        <v>140931008</v>
      </c>
      <c r="C11" s="13" t="s">
        <v>10</v>
      </c>
      <c r="D11" s="6" t="str">
        <f>'SWE121'!H11</f>
        <v>0.00</v>
      </c>
      <c r="E11" s="6" t="str">
        <f>'SWE121'!I11</f>
        <v>F</v>
      </c>
      <c r="F11" s="6" t="str">
        <f>'SWE122'!H11</f>
        <v>3.50</v>
      </c>
      <c r="G11" s="6" t="str">
        <f>'SWE122'!I11</f>
        <v>A-</v>
      </c>
      <c r="H11" s="6" t="str">
        <f>'SWE123'!H11</f>
        <v>4.00</v>
      </c>
      <c r="I11" s="6" t="str">
        <f>'SWE123'!I11</f>
        <v>A+</v>
      </c>
      <c r="J11" s="6" t="str">
        <f>'SWE124'!H11</f>
        <v>4.00</v>
      </c>
      <c r="K11" s="6" t="str">
        <f>'SWE124'!I11</f>
        <v>A+</v>
      </c>
      <c r="L11" s="6" t="str">
        <f>'SWE125'!H11</f>
        <v>3.50</v>
      </c>
      <c r="M11" s="6" t="str">
        <f>'SWE125'!I11</f>
        <v>A-</v>
      </c>
      <c r="N11" s="6" t="str">
        <f>'SWE126'!H11</f>
        <v>0.00</v>
      </c>
      <c r="O11" s="6" t="str">
        <f>'SWE126'!I11</f>
        <v>F</v>
      </c>
      <c r="P11" s="6">
        <f>SUM(IF('SWE121'!G11&gt;=40,3,0) + IF('SWE122'!G11&gt;=40,4,0) + IF('SWE123'!G11&gt;=40,2,0) + IF('SWE124'!G11&gt;=40,3,0) + IF('SWE125'!G11&gt;=40,2,0) + IF('SWE126'!G11&gt;=40,4,0))</f>
        <v>11</v>
      </c>
      <c r="Q11" s="23">
        <f t="shared" si="0"/>
        <v>3.7272727272727271</v>
      </c>
      <c r="R11" s="6" t="str">
        <f t="shared" si="1"/>
        <v>A-</v>
      </c>
      <c r="S11" s="6" t="str">
        <f t="shared" si="2"/>
        <v>Pass</v>
      </c>
    </row>
    <row r="12" spans="1:19" ht="15" thickBot="1" x14ac:dyDescent="0.35">
      <c r="A12" s="2">
        <v>9</v>
      </c>
      <c r="B12" s="5">
        <v>140931009</v>
      </c>
      <c r="C12" s="13" t="s">
        <v>11</v>
      </c>
      <c r="D12" s="6" t="str">
        <f>'SWE121'!H12</f>
        <v>3.25</v>
      </c>
      <c r="E12" s="6" t="str">
        <f>'SWE121'!I12</f>
        <v>B+</v>
      </c>
      <c r="F12" s="6" t="str">
        <f>'SWE122'!H12</f>
        <v>4.00</v>
      </c>
      <c r="G12" s="6" t="str">
        <f>'SWE122'!I12</f>
        <v>A+</v>
      </c>
      <c r="H12" s="6" t="str">
        <f>'SWE123'!H12</f>
        <v>4.00</v>
      </c>
      <c r="I12" s="6" t="str">
        <f>'SWE123'!I12</f>
        <v>A+</v>
      </c>
      <c r="J12" s="6" t="str">
        <f>'SWE124'!H12</f>
        <v>4.00</v>
      </c>
      <c r="K12" s="6" t="str">
        <f>'SWE124'!I12</f>
        <v>A+</v>
      </c>
      <c r="L12" s="6" t="str">
        <f>'SWE125'!H12</f>
        <v>4.00</v>
      </c>
      <c r="M12" s="6" t="str">
        <f>'SWE125'!I12</f>
        <v>A+</v>
      </c>
      <c r="N12" s="6" t="str">
        <f>'SWE126'!H12</f>
        <v>3.75</v>
      </c>
      <c r="O12" s="6" t="str">
        <f>'SWE126'!I12</f>
        <v>A</v>
      </c>
      <c r="P12" s="6">
        <f>SUM(IF('SWE121'!G12&gt;=40,3,0) + IF('SWE122'!G12&gt;=40,4,0) + IF('SWE123'!G12&gt;=40,2,0) + IF('SWE124'!G12&gt;=40,3,0) + IF('SWE125'!G12&gt;=40,2,0) + IF('SWE126'!G12&gt;=40,4,0))</f>
        <v>18</v>
      </c>
      <c r="Q12" s="23">
        <f t="shared" si="0"/>
        <v>3.8194444444444446</v>
      </c>
      <c r="R12" s="6" t="str">
        <f t="shared" si="1"/>
        <v>A</v>
      </c>
      <c r="S12" s="6" t="str">
        <f t="shared" si="2"/>
        <v>Pass</v>
      </c>
    </row>
    <row r="13" spans="1:19" ht="15" thickBot="1" x14ac:dyDescent="0.35">
      <c r="A13" s="2">
        <v>10</v>
      </c>
      <c r="B13" s="5">
        <v>140931010</v>
      </c>
      <c r="C13" s="13" t="s">
        <v>12</v>
      </c>
      <c r="D13" s="6" t="str">
        <f>'SWE121'!H13</f>
        <v>4.00</v>
      </c>
      <c r="E13" s="6" t="str">
        <f>'SWE121'!I13</f>
        <v>A+</v>
      </c>
      <c r="F13" s="6" t="str">
        <f>'SWE122'!H13</f>
        <v>4.00</v>
      </c>
      <c r="G13" s="6" t="str">
        <f>'SWE122'!I13</f>
        <v>A+</v>
      </c>
      <c r="H13" s="6" t="str">
        <f>'SWE123'!H13</f>
        <v>0.00</v>
      </c>
      <c r="I13" s="6" t="str">
        <f>'SWE123'!I13</f>
        <v>F</v>
      </c>
      <c r="J13" s="6" t="str">
        <f>'SWE124'!H13</f>
        <v>0.00</v>
      </c>
      <c r="K13" s="6" t="str">
        <f>'SWE124'!I13</f>
        <v>F</v>
      </c>
      <c r="L13" s="6" t="str">
        <f>'SWE125'!H13</f>
        <v>4.00</v>
      </c>
      <c r="M13" s="6" t="str">
        <f>'SWE125'!I13</f>
        <v>A+</v>
      </c>
      <c r="N13" s="6" t="str">
        <f>'SWE126'!H13</f>
        <v>0.00</v>
      </c>
      <c r="O13" s="6" t="str">
        <f>'SWE126'!I13</f>
        <v>F</v>
      </c>
      <c r="P13" s="6">
        <f>SUM(IF('SWE121'!G13&gt;=40,3,0) + IF('SWE122'!G13&gt;=40,4,0) + IF('SWE123'!G13&gt;=40,2,0) + IF('SWE124'!G13&gt;=40,3,0) + IF('SWE125'!G13&gt;=40,2,0) + IF('SWE126'!G13&gt;=40,4,0))</f>
        <v>9</v>
      </c>
      <c r="Q13" s="23">
        <f t="shared" si="0"/>
        <v>4</v>
      </c>
      <c r="R13" s="6" t="str">
        <f t="shared" si="1"/>
        <v>A+</v>
      </c>
      <c r="S13" s="6" t="str">
        <f t="shared" si="2"/>
        <v>Pass</v>
      </c>
    </row>
    <row r="14" spans="1:19" ht="15" thickBot="1" x14ac:dyDescent="0.35">
      <c r="A14" s="2">
        <v>11</v>
      </c>
      <c r="B14" s="5">
        <v>140931011</v>
      </c>
      <c r="C14" s="13" t="s">
        <v>13</v>
      </c>
      <c r="D14" s="6" t="str">
        <f>'SWE121'!H14</f>
        <v>4.00</v>
      </c>
      <c r="E14" s="6" t="str">
        <f>'SWE121'!I14</f>
        <v>A+</v>
      </c>
      <c r="F14" s="6" t="str">
        <f>'SWE122'!H14</f>
        <v>0.00</v>
      </c>
      <c r="G14" s="6" t="str">
        <f>'SWE122'!I14</f>
        <v>F</v>
      </c>
      <c r="H14" s="6" t="str">
        <f>'SWE123'!H14</f>
        <v>4.00</v>
      </c>
      <c r="I14" s="6" t="str">
        <f>'SWE123'!I14</f>
        <v>A+</v>
      </c>
      <c r="J14" s="6" t="str">
        <f>'SWE124'!H14</f>
        <v>3.50</v>
      </c>
      <c r="K14" s="6" t="str">
        <f>'SWE124'!I14</f>
        <v>A-</v>
      </c>
      <c r="L14" s="6" t="str">
        <f>'SWE125'!H14</f>
        <v>4.00</v>
      </c>
      <c r="M14" s="6" t="str">
        <f>'SWE125'!I14</f>
        <v>A+</v>
      </c>
      <c r="N14" s="6" t="str">
        <f>'SWE126'!H14</f>
        <v>3.50</v>
      </c>
      <c r="O14" s="6" t="str">
        <f>'SWE126'!I14</f>
        <v>A-</v>
      </c>
      <c r="P14" s="6">
        <f>SUM(IF('SWE121'!G14&gt;=40,3,0) + IF('SWE122'!G14&gt;=40,4,0) + IF('SWE123'!G14&gt;=40,2,0) + IF('SWE124'!G14&gt;=40,3,0) + IF('SWE125'!G14&gt;=40,2,0) + IF('SWE126'!G14&gt;=40,4,0))</f>
        <v>14</v>
      </c>
      <c r="Q14" s="23">
        <f t="shared" si="0"/>
        <v>3.75</v>
      </c>
      <c r="R14" s="6" t="str">
        <f t="shared" si="1"/>
        <v>A</v>
      </c>
      <c r="S14" s="6" t="str">
        <f t="shared" si="2"/>
        <v>Pass</v>
      </c>
    </row>
    <row r="15" spans="1:19" ht="15" thickBot="1" x14ac:dyDescent="0.35">
      <c r="A15" s="2">
        <v>12</v>
      </c>
      <c r="B15" s="5">
        <v>140931012</v>
      </c>
      <c r="C15" s="13" t="s">
        <v>14</v>
      </c>
      <c r="D15" s="6" t="str">
        <f>'SWE121'!H15</f>
        <v>3.50</v>
      </c>
      <c r="E15" s="6" t="str">
        <f>'SWE121'!I15</f>
        <v>A-</v>
      </c>
      <c r="F15" s="6" t="str">
        <f>'SWE122'!H15</f>
        <v>4.00</v>
      </c>
      <c r="G15" s="6" t="str">
        <f>'SWE122'!I15</f>
        <v>A+</v>
      </c>
      <c r="H15" s="6" t="str">
        <f>'SWE123'!H15</f>
        <v>4.00</v>
      </c>
      <c r="I15" s="6" t="str">
        <f>'SWE123'!I15</f>
        <v>A+</v>
      </c>
      <c r="J15" s="6" t="str">
        <f>'SWE124'!H15</f>
        <v>4.00</v>
      </c>
      <c r="K15" s="6" t="str">
        <f>'SWE124'!I15</f>
        <v>A+</v>
      </c>
      <c r="L15" s="6" t="str">
        <f>'SWE125'!H15</f>
        <v>4.00</v>
      </c>
      <c r="M15" s="6" t="str">
        <f>'SWE125'!I15</f>
        <v>A+</v>
      </c>
      <c r="N15" s="6" t="str">
        <f>'SWE126'!H15</f>
        <v>4.00</v>
      </c>
      <c r="O15" s="6" t="str">
        <f>'SWE126'!I15</f>
        <v>A+</v>
      </c>
      <c r="P15" s="6">
        <f>SUM(IF('SWE121'!G15&gt;=40,3,0) + IF('SWE122'!G15&gt;=40,4,0) + IF('SWE123'!G15&gt;=40,2,0) + IF('SWE124'!G15&gt;=40,3,0) + IF('SWE125'!G15&gt;=40,2,0) + IF('SWE126'!G15&gt;=40,4,0))</f>
        <v>18</v>
      </c>
      <c r="Q15" s="23">
        <f t="shared" si="0"/>
        <v>3.9166666666666665</v>
      </c>
      <c r="R15" s="6" t="str">
        <f t="shared" si="1"/>
        <v>A</v>
      </c>
      <c r="S15" s="6" t="str">
        <f t="shared" si="2"/>
        <v>Pass</v>
      </c>
    </row>
    <row r="16" spans="1:19" ht="15" thickBot="1" x14ac:dyDescent="0.35">
      <c r="A16" s="2">
        <v>13</v>
      </c>
      <c r="B16" s="5">
        <v>140931013</v>
      </c>
      <c r="C16" s="13" t="s">
        <v>15</v>
      </c>
      <c r="D16" s="6" t="str">
        <f>'SWE121'!H16</f>
        <v>3.50</v>
      </c>
      <c r="E16" s="6" t="str">
        <f>'SWE121'!I16</f>
        <v>A-</v>
      </c>
      <c r="F16" s="6" t="str">
        <f>'SWE122'!H16</f>
        <v>3.75</v>
      </c>
      <c r="G16" s="6" t="str">
        <f>'SWE122'!I16</f>
        <v>A</v>
      </c>
      <c r="H16" s="6" t="str">
        <f>'SWE123'!H16</f>
        <v>4.00</v>
      </c>
      <c r="I16" s="6" t="str">
        <f>'SWE123'!I16</f>
        <v>A+</v>
      </c>
      <c r="J16" s="6" t="str">
        <f>'SWE124'!H16</f>
        <v>4.00</v>
      </c>
      <c r="K16" s="6" t="str">
        <f>'SWE124'!I16</f>
        <v>A+</v>
      </c>
      <c r="L16" s="6" t="str">
        <f>'SWE125'!H16</f>
        <v>4.00</v>
      </c>
      <c r="M16" s="6" t="str">
        <f>'SWE125'!I16</f>
        <v>A+</v>
      </c>
      <c r="N16" s="6" t="str">
        <f>'SWE126'!H16</f>
        <v>0.00</v>
      </c>
      <c r="O16" s="6" t="str">
        <f>'SWE126'!I16</f>
        <v>F</v>
      </c>
      <c r="P16" s="6">
        <f>SUM(IF('SWE121'!G16&gt;=40,3,0) + IF('SWE122'!G16&gt;=40,4,0) + IF('SWE123'!G16&gt;=40,2,0) + IF('SWE124'!G16&gt;=40,3,0) + IF('SWE125'!G16&gt;=40,2,0) + IF('SWE126'!G16&gt;=40,4,0))</f>
        <v>14</v>
      </c>
      <c r="Q16" s="23">
        <f t="shared" si="0"/>
        <v>3.8214285714285716</v>
      </c>
      <c r="R16" s="6" t="str">
        <f t="shared" si="1"/>
        <v>A</v>
      </c>
      <c r="S16" s="6" t="str">
        <f t="shared" si="2"/>
        <v>Pass</v>
      </c>
    </row>
    <row r="17" spans="1:19" ht="15" thickBot="1" x14ac:dyDescent="0.35">
      <c r="A17" s="2">
        <v>14</v>
      </c>
      <c r="B17" s="5">
        <v>140931014</v>
      </c>
      <c r="C17" s="13" t="s">
        <v>16</v>
      </c>
      <c r="D17" s="6" t="str">
        <f>'SWE121'!H17</f>
        <v>0.00</v>
      </c>
      <c r="E17" s="6" t="str">
        <f>'SWE121'!I17</f>
        <v>F</v>
      </c>
      <c r="F17" s="6" t="str">
        <f>'SWE122'!H17</f>
        <v>4.00</v>
      </c>
      <c r="G17" s="6" t="str">
        <f>'SWE122'!I17</f>
        <v>A+</v>
      </c>
      <c r="H17" s="6" t="str">
        <f>'SWE123'!H17</f>
        <v>0.00</v>
      </c>
      <c r="I17" s="6" t="str">
        <f>'SWE123'!I17</f>
        <v>F</v>
      </c>
      <c r="J17" s="6" t="str">
        <f>'SWE124'!H17</f>
        <v>3.75</v>
      </c>
      <c r="K17" s="6" t="str">
        <f>'SWE124'!I17</f>
        <v>A</v>
      </c>
      <c r="L17" s="6" t="str">
        <f>'SWE125'!H17</f>
        <v>4.00</v>
      </c>
      <c r="M17" s="6" t="str">
        <f>'SWE125'!I17</f>
        <v>A+</v>
      </c>
      <c r="N17" s="6" t="str">
        <f>'SWE126'!H17</f>
        <v>3.75</v>
      </c>
      <c r="O17" s="6" t="str">
        <f>'SWE126'!I17</f>
        <v>A</v>
      </c>
      <c r="P17" s="6">
        <f>SUM(IF('SWE121'!G17&gt;=40,3,0) + IF('SWE122'!G17&gt;=40,4,0) + IF('SWE123'!G17&gt;=40,2,0) + IF('SWE124'!G17&gt;=40,3,0) + IF('SWE125'!G17&gt;=40,2,0) + IF('SWE126'!G17&gt;=40,4,0))</f>
        <v>13</v>
      </c>
      <c r="Q17" s="23">
        <f t="shared" si="0"/>
        <v>3.8653846153846154</v>
      </c>
      <c r="R17" s="6" t="str">
        <f t="shared" si="1"/>
        <v>A</v>
      </c>
      <c r="S17" s="6" t="str">
        <f t="shared" si="2"/>
        <v>Pass</v>
      </c>
    </row>
    <row r="18" spans="1:19" ht="15" thickBot="1" x14ac:dyDescent="0.35">
      <c r="A18" s="2">
        <v>15</v>
      </c>
      <c r="B18" s="5">
        <v>140931015</v>
      </c>
      <c r="C18" s="13" t="s">
        <v>17</v>
      </c>
      <c r="D18" s="6" t="str">
        <f>'SWE121'!H18</f>
        <v>4.00</v>
      </c>
      <c r="E18" s="6" t="str">
        <f>'SWE121'!I18</f>
        <v>A+</v>
      </c>
      <c r="F18" s="6" t="str">
        <f>'SWE122'!H18</f>
        <v>4.00</v>
      </c>
      <c r="G18" s="6" t="str">
        <f>'SWE122'!I18</f>
        <v>A+</v>
      </c>
      <c r="H18" s="6" t="str">
        <f>'SWE123'!H18</f>
        <v>4.00</v>
      </c>
      <c r="I18" s="6" t="str">
        <f>'SWE123'!I18</f>
        <v>A+</v>
      </c>
      <c r="J18" s="6" t="str">
        <f>'SWE124'!H18</f>
        <v>4.00</v>
      </c>
      <c r="K18" s="6" t="str">
        <f>'SWE124'!I18</f>
        <v>A+</v>
      </c>
      <c r="L18" s="6" t="str">
        <f>'SWE125'!H18</f>
        <v>3.75</v>
      </c>
      <c r="M18" s="6" t="str">
        <f>'SWE125'!I18</f>
        <v>A</v>
      </c>
      <c r="N18" s="6" t="str">
        <f>'SWE126'!H18</f>
        <v>4.00</v>
      </c>
      <c r="O18" s="6" t="str">
        <f>'SWE126'!I18</f>
        <v>A+</v>
      </c>
      <c r="P18" s="6">
        <f>SUM(IF('SWE121'!G18&gt;=40,3,0) + IF('SWE122'!G18&gt;=40,4,0) + IF('SWE123'!G18&gt;=40,2,0) + IF('SWE124'!G18&gt;=40,3,0) + IF('SWE125'!G18&gt;=40,2,0) + IF('SWE126'!G18&gt;=40,4,0))</f>
        <v>18</v>
      </c>
      <c r="Q18" s="23">
        <f t="shared" si="0"/>
        <v>3.9722222222222223</v>
      </c>
      <c r="R18" s="6" t="str">
        <f t="shared" si="1"/>
        <v>A</v>
      </c>
      <c r="S18" s="6" t="str">
        <f t="shared" si="2"/>
        <v>Pass</v>
      </c>
    </row>
    <row r="19" spans="1:19" ht="15" thickBot="1" x14ac:dyDescent="0.35">
      <c r="A19" s="2">
        <v>16</v>
      </c>
      <c r="B19" s="5">
        <v>140931016</v>
      </c>
      <c r="C19" s="13" t="s">
        <v>18</v>
      </c>
      <c r="D19" s="6" t="str">
        <f>'SWE121'!H19</f>
        <v>4.00</v>
      </c>
      <c r="E19" s="6" t="str">
        <f>'SWE121'!I19</f>
        <v>A+</v>
      </c>
      <c r="F19" s="6" t="str">
        <f>'SWE122'!H19</f>
        <v>4.00</v>
      </c>
      <c r="G19" s="6" t="str">
        <f>'SWE122'!I19</f>
        <v>A+</v>
      </c>
      <c r="H19" s="6" t="str">
        <f>'SWE123'!H19</f>
        <v>3.50</v>
      </c>
      <c r="I19" s="6" t="str">
        <f>'SWE123'!I19</f>
        <v>A-</v>
      </c>
      <c r="J19" s="6" t="str">
        <f>'SWE124'!H19</f>
        <v>3.50</v>
      </c>
      <c r="K19" s="6" t="str">
        <f>'SWE124'!I19</f>
        <v>A-</v>
      </c>
      <c r="L19" s="6" t="str">
        <f>'SWE125'!H19</f>
        <v>0.00</v>
      </c>
      <c r="M19" s="6" t="str">
        <f>'SWE125'!I19</f>
        <v>F</v>
      </c>
      <c r="N19" s="6" t="str">
        <f>'SWE126'!H19</f>
        <v>4.00</v>
      </c>
      <c r="O19" s="6" t="str">
        <f>'SWE126'!I19</f>
        <v>A+</v>
      </c>
      <c r="P19" s="6">
        <f>SUM(IF('SWE121'!G19&gt;=40,3,0) + IF('SWE122'!G19&gt;=40,4,0) + IF('SWE123'!G19&gt;=40,2,0) + IF('SWE124'!G19&gt;=40,3,0) + IF('SWE125'!G19&gt;=40,2,0) + IF('SWE126'!G19&gt;=40,4,0))</f>
        <v>16</v>
      </c>
      <c r="Q19" s="23">
        <f t="shared" si="0"/>
        <v>3.84375</v>
      </c>
      <c r="R19" s="6" t="str">
        <f t="shared" si="1"/>
        <v>A</v>
      </c>
      <c r="S19" s="6" t="str">
        <f t="shared" si="2"/>
        <v>Pass</v>
      </c>
    </row>
    <row r="20" spans="1:19" ht="15" thickBot="1" x14ac:dyDescent="0.35">
      <c r="A20" s="2">
        <v>17</v>
      </c>
      <c r="B20" s="5">
        <v>140931017</v>
      </c>
      <c r="C20" s="13" t="s">
        <v>19</v>
      </c>
      <c r="D20" s="6" t="str">
        <f>'SWE121'!H20</f>
        <v>3.75</v>
      </c>
      <c r="E20" s="6" t="str">
        <f>'SWE121'!I20</f>
        <v>A</v>
      </c>
      <c r="F20" s="6" t="str">
        <f>'SWE122'!H20</f>
        <v>3.75</v>
      </c>
      <c r="G20" s="6" t="str">
        <f>'SWE122'!I20</f>
        <v>A</v>
      </c>
      <c r="H20" s="6" t="str">
        <f>'SWE123'!H20</f>
        <v>0.00</v>
      </c>
      <c r="I20" s="6" t="str">
        <f>'SWE123'!I20</f>
        <v>F</v>
      </c>
      <c r="J20" s="6" t="str">
        <f>'SWE124'!H20</f>
        <v>0.00</v>
      </c>
      <c r="K20" s="6" t="str">
        <f>'SWE124'!I20</f>
        <v>F</v>
      </c>
      <c r="L20" s="6" t="str">
        <f>'SWE125'!H20</f>
        <v>2.75</v>
      </c>
      <c r="M20" s="6" t="str">
        <f>'SWE125'!I20</f>
        <v>B-</v>
      </c>
      <c r="N20" s="6" t="str">
        <f>'SWE126'!H20</f>
        <v>4.00</v>
      </c>
      <c r="O20" s="6" t="str">
        <f>'SWE126'!I20</f>
        <v>A+</v>
      </c>
      <c r="P20" s="6">
        <f>SUM(IF('SWE121'!G20&gt;=40,3,0) + IF('SWE122'!G20&gt;=40,4,0) + IF('SWE123'!G20&gt;=40,2,0) + IF('SWE124'!G20&gt;=40,3,0) + IF('SWE125'!G20&gt;=40,2,0) + IF('SWE126'!G20&gt;=40,4,0))</f>
        <v>13</v>
      </c>
      <c r="Q20" s="23">
        <f t="shared" si="0"/>
        <v>3.6730769230769229</v>
      </c>
      <c r="R20" s="6" t="str">
        <f t="shared" si="1"/>
        <v>A-</v>
      </c>
      <c r="S20" s="6" t="str">
        <f t="shared" si="2"/>
        <v>Pass</v>
      </c>
    </row>
    <row r="21" spans="1:19" ht="15" thickBot="1" x14ac:dyDescent="0.35">
      <c r="A21" s="2">
        <v>18</v>
      </c>
      <c r="B21" s="5">
        <v>140931018</v>
      </c>
      <c r="C21" s="13" t="s">
        <v>20</v>
      </c>
      <c r="D21" s="6" t="str">
        <f>'SWE121'!H21</f>
        <v>3.75</v>
      </c>
      <c r="E21" s="6" t="str">
        <f>'SWE121'!I21</f>
        <v>A</v>
      </c>
      <c r="F21" s="6" t="str">
        <f>'SWE122'!H21</f>
        <v>0.00</v>
      </c>
      <c r="G21" s="6" t="str">
        <f>'SWE122'!I21</f>
        <v>F</v>
      </c>
      <c r="H21" s="6" t="str">
        <f>'SWE123'!H21</f>
        <v>3.50</v>
      </c>
      <c r="I21" s="6" t="str">
        <f>'SWE123'!I21</f>
        <v>A-</v>
      </c>
      <c r="J21" s="6" t="str">
        <f>'SWE124'!H21</f>
        <v>3.25</v>
      </c>
      <c r="K21" s="6" t="str">
        <f>'SWE124'!I21</f>
        <v>B+</v>
      </c>
      <c r="L21" s="6" t="str">
        <f>'SWE125'!H21</f>
        <v>4.00</v>
      </c>
      <c r="M21" s="6" t="str">
        <f>'SWE125'!I21</f>
        <v>A+</v>
      </c>
      <c r="N21" s="6" t="str">
        <f>'SWE126'!H21</f>
        <v>3.75</v>
      </c>
      <c r="O21" s="6" t="str">
        <f>'SWE126'!I21</f>
        <v>A</v>
      </c>
      <c r="P21" s="6">
        <f>SUM(IF('SWE121'!G21&gt;=40,3,0) + IF('SWE122'!G21&gt;=40,4,0) + IF('SWE123'!G21&gt;=40,2,0) + IF('SWE124'!G21&gt;=40,3,0) + IF('SWE125'!G21&gt;=40,2,0) + IF('SWE126'!G21&gt;=40,4,0))</f>
        <v>14</v>
      </c>
      <c r="Q21" s="23">
        <f t="shared" si="0"/>
        <v>3.6428571428571428</v>
      </c>
      <c r="R21" s="6" t="str">
        <f t="shared" si="1"/>
        <v>A-</v>
      </c>
      <c r="S21" s="6" t="str">
        <f t="shared" si="2"/>
        <v>Pass</v>
      </c>
    </row>
    <row r="22" spans="1:19" ht="15" thickBot="1" x14ac:dyDescent="0.35">
      <c r="A22" s="2">
        <v>19</v>
      </c>
      <c r="B22" s="5">
        <v>140931019</v>
      </c>
      <c r="C22" s="13" t="s">
        <v>21</v>
      </c>
      <c r="D22" s="6" t="str">
        <f>'SWE121'!H22</f>
        <v>3.75</v>
      </c>
      <c r="E22" s="6" t="str">
        <f>'SWE121'!I22</f>
        <v>A</v>
      </c>
      <c r="F22" s="6" t="str">
        <f>'SWE122'!H22</f>
        <v>3.25</v>
      </c>
      <c r="G22" s="6" t="str">
        <f>'SWE122'!I22</f>
        <v>B+</v>
      </c>
      <c r="H22" s="6" t="str">
        <f>'SWE123'!H22</f>
        <v>3.75</v>
      </c>
      <c r="I22" s="6" t="str">
        <f>'SWE123'!I22</f>
        <v>A</v>
      </c>
      <c r="J22" s="6" t="str">
        <f>'SWE124'!H22</f>
        <v>3.50</v>
      </c>
      <c r="K22" s="6" t="str">
        <f>'SWE124'!I22</f>
        <v>A-</v>
      </c>
      <c r="L22" s="6" t="str">
        <f>'SWE125'!H22</f>
        <v>4.00</v>
      </c>
      <c r="M22" s="6" t="str">
        <f>'SWE125'!I22</f>
        <v>A+</v>
      </c>
      <c r="N22" s="6" t="str">
        <f>'SWE126'!H22</f>
        <v>3.50</v>
      </c>
      <c r="O22" s="6" t="str">
        <f>'SWE126'!I22</f>
        <v>A-</v>
      </c>
      <c r="P22" s="6">
        <f>SUM(IF('SWE121'!G22&gt;=40,3,0) + IF('SWE122'!G22&gt;=40,4,0) + IF('SWE123'!G22&gt;=40,2,0) + IF('SWE124'!G22&gt;=40,3,0) + IF('SWE125'!G22&gt;=40,2,0) + IF('SWE126'!G22&gt;=40,4,0))</f>
        <v>18</v>
      </c>
      <c r="Q22" s="23">
        <f t="shared" si="0"/>
        <v>3.5694444444444446</v>
      </c>
      <c r="R22" s="6" t="str">
        <f t="shared" si="1"/>
        <v>A-</v>
      </c>
      <c r="S22" s="6" t="str">
        <f t="shared" si="2"/>
        <v>Pass</v>
      </c>
    </row>
    <row r="23" spans="1:19" ht="15" thickBot="1" x14ac:dyDescent="0.35">
      <c r="A23" s="2">
        <v>20</v>
      </c>
      <c r="B23" s="5">
        <v>140931020</v>
      </c>
      <c r="C23" s="13" t="s">
        <v>22</v>
      </c>
      <c r="D23" s="6" t="str">
        <f>'SWE121'!H23</f>
        <v>3.50</v>
      </c>
      <c r="E23" s="6" t="str">
        <f>'SWE121'!I23</f>
        <v>A-</v>
      </c>
      <c r="F23" s="6" t="str">
        <f>'SWE122'!H23</f>
        <v>4.00</v>
      </c>
      <c r="G23" s="6" t="str">
        <f>'SWE122'!I23</f>
        <v>A+</v>
      </c>
      <c r="H23" s="6" t="str">
        <f>'SWE123'!H23</f>
        <v>3.75</v>
      </c>
      <c r="I23" s="6" t="str">
        <f>'SWE123'!I23</f>
        <v>A</v>
      </c>
      <c r="J23" s="6" t="str">
        <f>'SWE124'!H23</f>
        <v>4.00</v>
      </c>
      <c r="K23" s="6" t="str">
        <f>'SWE124'!I23</f>
        <v>A+</v>
      </c>
      <c r="L23" s="6" t="str">
        <f>'SWE125'!H23</f>
        <v>4.00</v>
      </c>
      <c r="M23" s="6" t="str">
        <f>'SWE125'!I23</f>
        <v>A+</v>
      </c>
      <c r="N23" s="6" t="str">
        <f>'SWE126'!H23</f>
        <v>2.25</v>
      </c>
      <c r="O23" s="6" t="str">
        <f>'SWE126'!I23</f>
        <v>D</v>
      </c>
      <c r="P23" s="6">
        <f>SUM(IF('SWE121'!G23&gt;=40,3,0) + IF('SWE122'!G23&gt;=40,4,0) + IF('SWE123'!G23&gt;=40,2,0) + IF('SWE124'!G23&gt;=40,3,0) + IF('SWE125'!G23&gt;=40,2,0) + IF('SWE126'!G23&gt;=40,4,0))</f>
        <v>18</v>
      </c>
      <c r="Q23" s="23">
        <f t="shared" si="0"/>
        <v>3.5</v>
      </c>
      <c r="R23" s="6" t="str">
        <f t="shared" si="1"/>
        <v>A-</v>
      </c>
      <c r="S23" s="6" t="str">
        <f t="shared" si="2"/>
        <v>Pass</v>
      </c>
    </row>
    <row r="24" spans="1:19" ht="15" thickBot="1" x14ac:dyDescent="0.35">
      <c r="A24" s="2">
        <v>21</v>
      </c>
      <c r="B24" s="5">
        <v>140931021</v>
      </c>
      <c r="C24" s="13" t="s">
        <v>23</v>
      </c>
      <c r="D24" s="6" t="str">
        <f>'SWE121'!H24</f>
        <v>4.00</v>
      </c>
      <c r="E24" s="6" t="str">
        <f>'SWE121'!I24</f>
        <v>A+</v>
      </c>
      <c r="F24" s="6" t="str">
        <f>'SWE122'!H24</f>
        <v>4.00</v>
      </c>
      <c r="G24" s="6" t="str">
        <f>'SWE122'!I24</f>
        <v>A+</v>
      </c>
      <c r="H24" s="6" t="str">
        <f>'SWE123'!H24</f>
        <v>3.25</v>
      </c>
      <c r="I24" s="6" t="str">
        <f>'SWE123'!I24</f>
        <v>B+</v>
      </c>
      <c r="J24" s="6" t="str">
        <f>'SWE124'!H24</f>
        <v>4.00</v>
      </c>
      <c r="K24" s="6" t="str">
        <f>'SWE124'!I24</f>
        <v>A+</v>
      </c>
      <c r="L24" s="6" t="str">
        <f>'SWE125'!H24</f>
        <v>4.00</v>
      </c>
      <c r="M24" s="6" t="str">
        <f>'SWE125'!I24</f>
        <v>A+</v>
      </c>
      <c r="N24" s="6" t="str">
        <f>'SWE126'!H24</f>
        <v>0.00</v>
      </c>
      <c r="O24" s="6" t="str">
        <f>'SWE126'!I24</f>
        <v>F</v>
      </c>
      <c r="P24" s="6">
        <f>SUM(IF('SWE121'!G24&gt;=40,3,0) + IF('SWE122'!G24&gt;=40,4,0) + IF('SWE123'!G24&gt;=40,2,0) + IF('SWE124'!G24&gt;=40,3,0) + IF('SWE125'!G24&gt;=40,2,0) + IF('SWE126'!G24&gt;=40,4,0))</f>
        <v>14</v>
      </c>
      <c r="Q24" s="23">
        <f t="shared" si="0"/>
        <v>3.8928571428571428</v>
      </c>
      <c r="R24" s="6" t="str">
        <f t="shared" si="1"/>
        <v>A</v>
      </c>
      <c r="S24" s="6" t="str">
        <f t="shared" si="2"/>
        <v>Pass</v>
      </c>
    </row>
    <row r="25" spans="1:19" ht="15" thickBot="1" x14ac:dyDescent="0.35">
      <c r="A25" s="2">
        <v>22</v>
      </c>
      <c r="B25" s="5">
        <v>140931022</v>
      </c>
      <c r="C25" s="13" t="s">
        <v>24</v>
      </c>
      <c r="D25" s="6" t="str">
        <f>'SWE121'!H25</f>
        <v>4.00</v>
      </c>
      <c r="E25" s="6" t="str">
        <f>'SWE121'!I25</f>
        <v>A+</v>
      </c>
      <c r="F25" s="6" t="str">
        <f>'SWE122'!H25</f>
        <v>4.00</v>
      </c>
      <c r="G25" s="6" t="str">
        <f>'SWE122'!I25</f>
        <v>A+</v>
      </c>
      <c r="H25" s="6" t="str">
        <f>'SWE123'!H25</f>
        <v>4.00</v>
      </c>
      <c r="I25" s="6" t="str">
        <f>'SWE123'!I25</f>
        <v>A+</v>
      </c>
      <c r="J25" s="6" t="str">
        <f>'SWE124'!H25</f>
        <v>3.75</v>
      </c>
      <c r="K25" s="6" t="str">
        <f>'SWE124'!I25</f>
        <v>A</v>
      </c>
      <c r="L25" s="6" t="str">
        <f>'SWE125'!H25</f>
        <v>4.00</v>
      </c>
      <c r="M25" s="6" t="str">
        <f>'SWE125'!I25</f>
        <v>A+</v>
      </c>
      <c r="N25" s="6" t="str">
        <f>'SWE126'!H25</f>
        <v>4.00</v>
      </c>
      <c r="O25" s="6" t="str">
        <f>'SWE126'!I25</f>
        <v>A+</v>
      </c>
      <c r="P25" s="6">
        <f>SUM(IF('SWE121'!G25&gt;=40,3,0) + IF('SWE122'!G25&gt;=40,4,0) + IF('SWE123'!G25&gt;=40,2,0) + IF('SWE124'!G25&gt;=40,3,0) + IF('SWE125'!G25&gt;=40,2,0) + IF('SWE126'!G25&gt;=40,4,0))</f>
        <v>18</v>
      </c>
      <c r="Q25" s="23">
        <f t="shared" si="0"/>
        <v>3.9583333333333335</v>
      </c>
      <c r="R25" s="6" t="str">
        <f t="shared" si="1"/>
        <v>A</v>
      </c>
      <c r="S25" s="6" t="str">
        <f t="shared" si="2"/>
        <v>Pass</v>
      </c>
    </row>
    <row r="26" spans="1:19" ht="15" thickBot="1" x14ac:dyDescent="0.35">
      <c r="A26" s="2">
        <v>23</v>
      </c>
      <c r="B26" s="5">
        <v>140931023</v>
      </c>
      <c r="C26" s="13" t="s">
        <v>25</v>
      </c>
      <c r="D26" s="6" t="str">
        <f>'SWE121'!H26</f>
        <v>3.25</v>
      </c>
      <c r="E26" s="6" t="str">
        <f>'SWE121'!I26</f>
        <v>B+</v>
      </c>
      <c r="F26" s="6" t="str">
        <f>'SWE122'!H26</f>
        <v>4.00</v>
      </c>
      <c r="G26" s="6" t="str">
        <f>'SWE122'!I26</f>
        <v>A+</v>
      </c>
      <c r="H26" s="6" t="str">
        <f>'SWE123'!H26</f>
        <v>4.00</v>
      </c>
      <c r="I26" s="6" t="str">
        <f>'SWE123'!I26</f>
        <v>A+</v>
      </c>
      <c r="J26" s="6" t="str">
        <f>'SWE124'!H26</f>
        <v>3.50</v>
      </c>
      <c r="K26" s="6" t="str">
        <f>'SWE124'!I26</f>
        <v>A-</v>
      </c>
      <c r="L26" s="6" t="str">
        <f>'SWE125'!H26</f>
        <v>4.00</v>
      </c>
      <c r="M26" s="6" t="str">
        <f>'SWE125'!I26</f>
        <v>A+</v>
      </c>
      <c r="N26" s="6" t="str">
        <f>'SWE126'!H26</f>
        <v>4.00</v>
      </c>
      <c r="O26" s="6" t="str">
        <f>'SWE126'!I26</f>
        <v>A+</v>
      </c>
      <c r="P26" s="6">
        <f>SUM(IF('SWE121'!G26&gt;=40,3,0) + IF('SWE122'!G26&gt;=40,4,0) + IF('SWE123'!G26&gt;=40,2,0) + IF('SWE124'!G26&gt;=40,3,0) + IF('SWE125'!G26&gt;=40,2,0) + IF('SWE126'!G26&gt;=40,4,0))</f>
        <v>18</v>
      </c>
      <c r="Q26" s="23">
        <f t="shared" si="0"/>
        <v>3.7916666666666665</v>
      </c>
      <c r="R26" s="6" t="str">
        <f t="shared" si="1"/>
        <v>A</v>
      </c>
      <c r="S26" s="6" t="str">
        <f t="shared" si="2"/>
        <v>Pass</v>
      </c>
    </row>
    <row r="27" spans="1:19" ht="15" thickBot="1" x14ac:dyDescent="0.35">
      <c r="A27" s="2">
        <v>24</v>
      </c>
      <c r="B27" s="5">
        <v>140931024</v>
      </c>
      <c r="C27" s="13" t="s">
        <v>26</v>
      </c>
      <c r="D27" s="6" t="str">
        <f>'SWE121'!H27</f>
        <v>4.00</v>
      </c>
      <c r="E27" s="6" t="str">
        <f>'SWE121'!I27</f>
        <v>A+</v>
      </c>
      <c r="F27" s="6" t="str">
        <f>'SWE122'!H27</f>
        <v>4.00</v>
      </c>
      <c r="G27" s="6" t="str">
        <f>'SWE122'!I27</f>
        <v>A+</v>
      </c>
      <c r="H27" s="6" t="str">
        <f>'SWE123'!H27</f>
        <v>0.00</v>
      </c>
      <c r="I27" s="6" t="str">
        <f>'SWE123'!I27</f>
        <v>F</v>
      </c>
      <c r="J27" s="6" t="str">
        <f>'SWE124'!H27</f>
        <v>4.00</v>
      </c>
      <c r="K27" s="6" t="str">
        <f>'SWE124'!I27</f>
        <v>A+</v>
      </c>
      <c r="L27" s="6" t="str">
        <f>'SWE125'!H27</f>
        <v>4.00</v>
      </c>
      <c r="M27" s="6" t="str">
        <f>'SWE125'!I27</f>
        <v>A+</v>
      </c>
      <c r="N27" s="6" t="str">
        <f>'SWE126'!H27</f>
        <v>4.00</v>
      </c>
      <c r="O27" s="6" t="str">
        <f>'SWE126'!I27</f>
        <v>A+</v>
      </c>
      <c r="P27" s="6">
        <f>SUM(IF('SWE121'!G27&gt;=40,3,0) + IF('SWE122'!G27&gt;=40,4,0) + IF('SWE123'!G27&gt;=40,2,0) + IF('SWE124'!G27&gt;=40,3,0) + IF('SWE125'!G27&gt;=40,2,0) + IF('SWE126'!G27&gt;=40,4,0))</f>
        <v>16</v>
      </c>
      <c r="Q27" s="23">
        <f t="shared" si="0"/>
        <v>4</v>
      </c>
      <c r="R27" s="6" t="str">
        <f t="shared" si="1"/>
        <v>A+</v>
      </c>
      <c r="S27" s="6" t="str">
        <f t="shared" si="2"/>
        <v>Pass</v>
      </c>
    </row>
    <row r="28" spans="1:19" ht="15" thickBot="1" x14ac:dyDescent="0.35">
      <c r="A28" s="2">
        <v>25</v>
      </c>
      <c r="B28" s="5">
        <v>140931025</v>
      </c>
      <c r="C28" s="13" t="s">
        <v>27</v>
      </c>
      <c r="D28" s="6" t="str">
        <f>'SWE121'!H28</f>
        <v>4.00</v>
      </c>
      <c r="E28" s="6" t="str">
        <f>'SWE121'!I28</f>
        <v>A+</v>
      </c>
      <c r="F28" s="6" t="str">
        <f>'SWE122'!H28</f>
        <v>3.75</v>
      </c>
      <c r="G28" s="6" t="str">
        <f>'SWE122'!I28</f>
        <v>A</v>
      </c>
      <c r="H28" s="6" t="str">
        <f>'SWE123'!H28</f>
        <v>3.75</v>
      </c>
      <c r="I28" s="6" t="str">
        <f>'SWE123'!I28</f>
        <v>A</v>
      </c>
      <c r="J28" s="6" t="str">
        <f>'SWE124'!H28</f>
        <v>3.25</v>
      </c>
      <c r="K28" s="6" t="str">
        <f>'SWE124'!I28</f>
        <v>B+</v>
      </c>
      <c r="L28" s="6" t="str">
        <f>'SWE125'!H28</f>
        <v>4.00</v>
      </c>
      <c r="M28" s="6" t="str">
        <f>'SWE125'!I28</f>
        <v>A+</v>
      </c>
      <c r="N28" s="6" t="str">
        <f>'SWE126'!H28</f>
        <v>4.00</v>
      </c>
      <c r="O28" s="6" t="str">
        <f>'SWE126'!I28</f>
        <v>A+</v>
      </c>
      <c r="P28" s="6">
        <f>SUM(IF('SWE121'!G28&gt;=40,3,0) + IF('SWE122'!G28&gt;=40,4,0) + IF('SWE123'!G28&gt;=40,2,0) + IF('SWE124'!G28&gt;=40,3,0) + IF('SWE125'!G28&gt;=40,2,0) + IF('SWE126'!G28&gt;=40,4,0))</f>
        <v>18</v>
      </c>
      <c r="Q28" s="23">
        <f t="shared" si="0"/>
        <v>3.7916666666666665</v>
      </c>
      <c r="R28" s="6" t="str">
        <f t="shared" si="1"/>
        <v>A</v>
      </c>
      <c r="S28" s="6" t="str">
        <f t="shared" si="2"/>
        <v>Pass</v>
      </c>
    </row>
    <row r="29" spans="1:19" ht="15" thickBot="1" x14ac:dyDescent="0.35">
      <c r="A29" s="2">
        <v>26</v>
      </c>
      <c r="B29" s="5">
        <v>140931026</v>
      </c>
      <c r="C29" s="13" t="s">
        <v>28</v>
      </c>
      <c r="D29" s="6" t="str">
        <f>'SWE121'!H29</f>
        <v>3.50</v>
      </c>
      <c r="E29" s="6" t="str">
        <f>'SWE121'!I29</f>
        <v>A-</v>
      </c>
      <c r="F29" s="6" t="str">
        <f>'SWE122'!H29</f>
        <v>3.75</v>
      </c>
      <c r="G29" s="6" t="str">
        <f>'SWE122'!I29</f>
        <v>A</v>
      </c>
      <c r="H29" s="6" t="str">
        <f>'SWE123'!H29</f>
        <v>3.75</v>
      </c>
      <c r="I29" s="6" t="str">
        <f>'SWE123'!I29</f>
        <v>A</v>
      </c>
      <c r="J29" s="6" t="str">
        <f>'SWE124'!H29</f>
        <v>4.00</v>
      </c>
      <c r="K29" s="6" t="str">
        <f>'SWE124'!I29</f>
        <v>A+</v>
      </c>
      <c r="L29" s="6" t="str">
        <f>'SWE125'!H29</f>
        <v>3.75</v>
      </c>
      <c r="M29" s="6" t="str">
        <f>'SWE125'!I29</f>
        <v>A</v>
      </c>
      <c r="N29" s="6" t="str">
        <f>'SWE126'!H29</f>
        <v>3.50</v>
      </c>
      <c r="O29" s="6" t="str">
        <f>'SWE126'!I29</f>
        <v>A-</v>
      </c>
      <c r="P29" s="6">
        <f>SUM(IF('SWE121'!G29&gt;=40,3,0) + IF('SWE122'!G29&gt;=40,4,0) + IF('SWE123'!G29&gt;=40,2,0) + IF('SWE124'!G29&gt;=40,3,0) + IF('SWE125'!G29&gt;=40,2,0) + IF('SWE126'!G29&gt;=40,4,0))</f>
        <v>18</v>
      </c>
      <c r="Q29" s="23">
        <f t="shared" si="0"/>
        <v>3.6944444444444446</v>
      </c>
      <c r="R29" s="6" t="str">
        <f t="shared" si="1"/>
        <v>A-</v>
      </c>
      <c r="S29" s="6" t="str">
        <f t="shared" si="2"/>
        <v>Pass</v>
      </c>
    </row>
    <row r="30" spans="1:19" ht="15" thickBot="1" x14ac:dyDescent="0.35">
      <c r="A30" s="2">
        <v>27</v>
      </c>
      <c r="B30" s="5">
        <v>140931027</v>
      </c>
      <c r="C30" s="13" t="s">
        <v>29</v>
      </c>
      <c r="D30" s="6" t="str">
        <f>'SWE121'!H30</f>
        <v>3.75</v>
      </c>
      <c r="E30" s="6" t="str">
        <f>'SWE121'!I30</f>
        <v>A</v>
      </c>
      <c r="F30" s="6" t="str">
        <f>'SWE122'!H30</f>
        <v>3.50</v>
      </c>
      <c r="G30" s="6" t="str">
        <f>'SWE122'!I30</f>
        <v>A-</v>
      </c>
      <c r="H30" s="6" t="str">
        <f>'SWE123'!H30</f>
        <v>4.00</v>
      </c>
      <c r="I30" s="6" t="str">
        <f>'SWE123'!I30</f>
        <v>A+</v>
      </c>
      <c r="J30" s="6" t="str">
        <f>'SWE124'!H30</f>
        <v>4.00</v>
      </c>
      <c r="K30" s="6" t="str">
        <f>'SWE124'!I30</f>
        <v>A+</v>
      </c>
      <c r="L30" s="6" t="str">
        <f>'SWE125'!H30</f>
        <v>0.00</v>
      </c>
      <c r="M30" s="6" t="str">
        <f>'SWE125'!I30</f>
        <v>F</v>
      </c>
      <c r="N30" s="6" t="str">
        <f>'SWE126'!H30</f>
        <v>3.75</v>
      </c>
      <c r="O30" s="6" t="str">
        <f>'SWE126'!I30</f>
        <v>A</v>
      </c>
      <c r="P30" s="6">
        <f>SUM(IF('SWE121'!G30&gt;=40,3,0) + IF('SWE122'!G30&gt;=40,4,0) + IF('SWE123'!G30&gt;=40,2,0) + IF('SWE124'!G30&gt;=40,3,0) + IF('SWE125'!G30&gt;=40,2,0) + IF('SWE126'!G30&gt;=40,4,0))</f>
        <v>16</v>
      </c>
      <c r="Q30" s="23">
        <f t="shared" si="0"/>
        <v>3.765625</v>
      </c>
      <c r="R30" s="6" t="str">
        <f t="shared" si="1"/>
        <v>A</v>
      </c>
      <c r="S30" s="6" t="str">
        <f t="shared" si="2"/>
        <v>Pass</v>
      </c>
    </row>
    <row r="31" spans="1:19" ht="15" thickBot="1" x14ac:dyDescent="0.35">
      <c r="A31" s="2">
        <v>28</v>
      </c>
      <c r="B31" s="5">
        <v>140931028</v>
      </c>
      <c r="C31" s="13" t="s">
        <v>30</v>
      </c>
      <c r="D31" s="6" t="str">
        <f>'SWE121'!H31</f>
        <v>3.50</v>
      </c>
      <c r="E31" s="6" t="str">
        <f>'SWE121'!I31</f>
        <v>A-</v>
      </c>
      <c r="F31" s="6" t="str">
        <f>'SWE122'!H31</f>
        <v>3.50</v>
      </c>
      <c r="G31" s="6" t="str">
        <f>'SWE122'!I31</f>
        <v>A-</v>
      </c>
      <c r="H31" s="6" t="str">
        <f>'SWE123'!H31</f>
        <v>4.00</v>
      </c>
      <c r="I31" s="6" t="str">
        <f>'SWE123'!I31</f>
        <v>A+</v>
      </c>
      <c r="J31" s="6" t="str">
        <f>'SWE124'!H31</f>
        <v>0.00</v>
      </c>
      <c r="K31" s="6" t="str">
        <f>'SWE124'!I31</f>
        <v>F</v>
      </c>
      <c r="L31" s="6" t="str">
        <f>'SWE125'!H31</f>
        <v>3.50</v>
      </c>
      <c r="M31" s="6" t="str">
        <f>'SWE125'!I31</f>
        <v>A-</v>
      </c>
      <c r="N31" s="6" t="str">
        <f>'SWE126'!H31</f>
        <v>0.00</v>
      </c>
      <c r="O31" s="6" t="str">
        <f>'SWE126'!I31</f>
        <v>F</v>
      </c>
      <c r="P31" s="6">
        <f>SUM(IF('SWE121'!G31&gt;=40,3,0) + IF('SWE122'!G31&gt;=40,4,0) + IF('SWE123'!G31&gt;=40,2,0) + IF('SWE124'!G31&gt;=40,3,0) + IF('SWE125'!G31&gt;=40,2,0) + IF('SWE126'!G31&gt;=40,4,0))</f>
        <v>11</v>
      </c>
      <c r="Q31" s="23">
        <f t="shared" si="0"/>
        <v>3.5909090909090908</v>
      </c>
      <c r="R31" s="6" t="str">
        <f t="shared" si="1"/>
        <v>A-</v>
      </c>
      <c r="S31" s="6" t="str">
        <f t="shared" si="2"/>
        <v>Pass</v>
      </c>
    </row>
    <row r="32" spans="1:19" ht="15" thickBot="1" x14ac:dyDescent="0.35">
      <c r="A32" s="2">
        <v>29</v>
      </c>
      <c r="B32" s="5">
        <v>140931029</v>
      </c>
      <c r="C32" s="13" t="s">
        <v>31</v>
      </c>
      <c r="D32" s="6" t="str">
        <f>'SWE121'!H32</f>
        <v>3.00</v>
      </c>
      <c r="E32" s="6" t="str">
        <f>'SWE121'!I32</f>
        <v>B</v>
      </c>
      <c r="F32" s="6" t="str">
        <f>'SWE122'!H32</f>
        <v>4.00</v>
      </c>
      <c r="G32" s="6" t="str">
        <f>'SWE122'!I32</f>
        <v>A+</v>
      </c>
      <c r="H32" s="6" t="str">
        <f>'SWE123'!H32</f>
        <v>3.75</v>
      </c>
      <c r="I32" s="6" t="str">
        <f>'SWE123'!I32</f>
        <v>A</v>
      </c>
      <c r="J32" s="6" t="str">
        <f>'SWE124'!H32</f>
        <v>3.50</v>
      </c>
      <c r="K32" s="6" t="str">
        <f>'SWE124'!I32</f>
        <v>A-</v>
      </c>
      <c r="L32" s="6" t="str">
        <f>'SWE125'!H32</f>
        <v>4.00</v>
      </c>
      <c r="M32" s="6" t="str">
        <f>'SWE125'!I32</f>
        <v>A+</v>
      </c>
      <c r="N32" s="6" t="str">
        <f>'SWE126'!H32</f>
        <v>0.00</v>
      </c>
      <c r="O32" s="6" t="str">
        <f>'SWE126'!I32</f>
        <v>F</v>
      </c>
      <c r="P32" s="6">
        <f>SUM(IF('SWE121'!G32&gt;=40,3,0) + IF('SWE122'!G32&gt;=40,4,0) + IF('SWE123'!G32&gt;=40,2,0) + IF('SWE124'!G32&gt;=40,3,0) + IF('SWE125'!G32&gt;=40,2,0) + IF('SWE126'!G32&gt;=40,4,0))</f>
        <v>14</v>
      </c>
      <c r="Q32" s="23">
        <f t="shared" si="0"/>
        <v>3.6428571428571428</v>
      </c>
      <c r="R32" s="6" t="str">
        <f t="shared" si="1"/>
        <v>A-</v>
      </c>
      <c r="S32" s="6" t="str">
        <f t="shared" si="2"/>
        <v>Pass</v>
      </c>
    </row>
    <row r="33" spans="1:19" ht="15" thickBot="1" x14ac:dyDescent="0.35">
      <c r="A33" s="2">
        <v>30</v>
      </c>
      <c r="B33" s="5">
        <v>140931030</v>
      </c>
      <c r="C33" s="13" t="s">
        <v>32</v>
      </c>
      <c r="D33" s="6" t="str">
        <f>'SWE121'!H33</f>
        <v>4.00</v>
      </c>
      <c r="E33" s="6" t="str">
        <f>'SWE121'!I33</f>
        <v>A+</v>
      </c>
      <c r="F33" s="6" t="str">
        <f>'SWE122'!H33</f>
        <v>4.00</v>
      </c>
      <c r="G33" s="6" t="str">
        <f>'SWE122'!I33</f>
        <v>A+</v>
      </c>
      <c r="H33" s="6" t="str">
        <f>'SWE123'!H33</f>
        <v>4.00</v>
      </c>
      <c r="I33" s="6" t="str">
        <f>'SWE123'!I33</f>
        <v>A+</v>
      </c>
      <c r="J33" s="6" t="str">
        <f>'SWE124'!H33</f>
        <v>4.00</v>
      </c>
      <c r="K33" s="6" t="str">
        <f>'SWE124'!I33</f>
        <v>A+</v>
      </c>
      <c r="L33" s="6" t="str">
        <f>'SWE125'!H33</f>
        <v>4.00</v>
      </c>
      <c r="M33" s="6" t="str">
        <f>'SWE125'!I33</f>
        <v>A+</v>
      </c>
      <c r="N33" s="6" t="str">
        <f>'SWE126'!H33</f>
        <v>4.00</v>
      </c>
      <c r="O33" s="6" t="str">
        <f>'SWE126'!I33</f>
        <v>A+</v>
      </c>
      <c r="P33" s="6">
        <f>SUM(IF('SWE121'!G33&gt;=40,3,0) + IF('SWE122'!G33&gt;=40,4,0) + IF('SWE123'!G33&gt;=40,2,0) + IF('SWE124'!G33&gt;=40,3,0) + IF('SWE125'!G33&gt;=40,2,0) + IF('SWE126'!G33&gt;=40,4,0))</f>
        <v>18</v>
      </c>
      <c r="Q33" s="23">
        <f t="shared" si="0"/>
        <v>4</v>
      </c>
      <c r="R33" s="6" t="str">
        <f t="shared" si="1"/>
        <v>A+</v>
      </c>
      <c r="S33" s="6" t="str">
        <f t="shared" si="2"/>
        <v>Pass</v>
      </c>
    </row>
    <row r="34" spans="1:19" ht="15" thickBot="1" x14ac:dyDescent="0.35">
      <c r="A34" s="2">
        <v>31</v>
      </c>
      <c r="B34" s="5">
        <v>140931031</v>
      </c>
      <c r="C34" s="13" t="s">
        <v>33</v>
      </c>
      <c r="D34" s="6" t="str">
        <f>'SWE121'!H34</f>
        <v>4.00</v>
      </c>
      <c r="E34" s="6" t="str">
        <f>'SWE121'!I34</f>
        <v>A+</v>
      </c>
      <c r="F34" s="6" t="str">
        <f>'SWE122'!H34</f>
        <v>0.00</v>
      </c>
      <c r="G34" s="6" t="str">
        <f>'SWE122'!I34</f>
        <v>F</v>
      </c>
      <c r="H34" s="6" t="str">
        <f>'SWE123'!H34</f>
        <v>0.00</v>
      </c>
      <c r="I34" s="6" t="str">
        <f>'SWE123'!I34</f>
        <v>F</v>
      </c>
      <c r="J34" s="6" t="str">
        <f>'SWE124'!H34</f>
        <v>4.00</v>
      </c>
      <c r="K34" s="6" t="str">
        <f>'SWE124'!I34</f>
        <v>A+</v>
      </c>
      <c r="L34" s="6" t="str">
        <f>'SWE125'!H34</f>
        <v>4.00</v>
      </c>
      <c r="M34" s="6" t="str">
        <f>'SWE125'!I34</f>
        <v>A+</v>
      </c>
      <c r="N34" s="6" t="str">
        <f>'SWE126'!H34</f>
        <v>4.00</v>
      </c>
      <c r="O34" s="6" t="str">
        <f>'SWE126'!I34</f>
        <v>A+</v>
      </c>
      <c r="P34" s="6">
        <f>SUM(IF('SWE121'!G34&gt;=40,3,0) + IF('SWE122'!G34&gt;=40,4,0) + IF('SWE123'!G34&gt;=40,2,0) + IF('SWE124'!G34&gt;=40,3,0) + IF('SWE125'!G34&gt;=40,2,0) + IF('SWE126'!G34&gt;=40,4,0))</f>
        <v>12</v>
      </c>
      <c r="Q34" s="23">
        <f t="shared" si="0"/>
        <v>4</v>
      </c>
      <c r="R34" s="6" t="str">
        <f t="shared" si="1"/>
        <v>A+</v>
      </c>
      <c r="S34" s="6" t="str">
        <f t="shared" si="2"/>
        <v>Pass</v>
      </c>
    </row>
    <row r="35" spans="1:19" ht="15" thickBot="1" x14ac:dyDescent="0.35">
      <c r="A35" s="2">
        <v>32</v>
      </c>
      <c r="B35" s="5">
        <v>140931032</v>
      </c>
      <c r="C35" s="13" t="s">
        <v>34</v>
      </c>
      <c r="D35" s="6" t="str">
        <f>'SWE121'!H35</f>
        <v>0.00</v>
      </c>
      <c r="E35" s="6" t="str">
        <f>'SWE121'!I35</f>
        <v>F</v>
      </c>
      <c r="F35" s="6" t="str">
        <f>'SWE122'!H35</f>
        <v>4.00</v>
      </c>
      <c r="G35" s="6" t="str">
        <f>'SWE122'!I35</f>
        <v>A+</v>
      </c>
      <c r="H35" s="6" t="str">
        <f>'SWE123'!H35</f>
        <v>3.50</v>
      </c>
      <c r="I35" s="6" t="str">
        <f>'SWE123'!I35</f>
        <v>A-</v>
      </c>
      <c r="J35" s="6" t="str">
        <f>'SWE124'!H35</f>
        <v>3.75</v>
      </c>
      <c r="K35" s="6" t="str">
        <f>'SWE124'!I35</f>
        <v>A</v>
      </c>
      <c r="L35" s="6" t="str">
        <f>'SWE125'!H35</f>
        <v>4.00</v>
      </c>
      <c r="M35" s="6" t="str">
        <f>'SWE125'!I35</f>
        <v>A+</v>
      </c>
      <c r="N35" s="6" t="str">
        <f>'SWE126'!H35</f>
        <v>0.00</v>
      </c>
      <c r="O35" s="6" t="str">
        <f>'SWE126'!I35</f>
        <v>F</v>
      </c>
      <c r="P35" s="6">
        <f>SUM(IF('SWE121'!G35&gt;=40,3,0) + IF('SWE122'!G35&gt;=40,4,0) + IF('SWE123'!G35&gt;=40,2,0) + IF('SWE124'!G35&gt;=40,3,0) + IF('SWE125'!G35&gt;=40,2,0) + IF('SWE126'!G35&gt;=40,4,0))</f>
        <v>11</v>
      </c>
      <c r="Q35" s="23">
        <f t="shared" si="0"/>
        <v>3.8409090909090908</v>
      </c>
      <c r="R35" s="6" t="str">
        <f t="shared" si="1"/>
        <v>A</v>
      </c>
      <c r="S35" s="6" t="str">
        <f t="shared" si="2"/>
        <v>Pass</v>
      </c>
    </row>
    <row r="36" spans="1:19" ht="15" thickBot="1" x14ac:dyDescent="0.35">
      <c r="A36" s="2">
        <v>33</v>
      </c>
      <c r="B36" s="5">
        <v>140931033</v>
      </c>
      <c r="C36" s="13" t="s">
        <v>35</v>
      </c>
      <c r="D36" s="6" t="str">
        <f>'SWE121'!H36</f>
        <v>3.75</v>
      </c>
      <c r="E36" s="6" t="str">
        <f>'SWE121'!I36</f>
        <v>A</v>
      </c>
      <c r="F36" s="6" t="str">
        <f>'SWE122'!H36</f>
        <v>4.00</v>
      </c>
      <c r="G36" s="6" t="str">
        <f>'SWE122'!I36</f>
        <v>A+</v>
      </c>
      <c r="H36" s="6" t="str">
        <f>'SWE123'!H36</f>
        <v>3.75</v>
      </c>
      <c r="I36" s="6" t="str">
        <f>'SWE123'!I36</f>
        <v>A</v>
      </c>
      <c r="J36" s="6" t="str">
        <f>'SWE124'!H36</f>
        <v>4.00</v>
      </c>
      <c r="K36" s="6" t="str">
        <f>'SWE124'!I36</f>
        <v>A+</v>
      </c>
      <c r="L36" s="6" t="str">
        <f>'SWE125'!H36</f>
        <v>4.00</v>
      </c>
      <c r="M36" s="6" t="str">
        <f>'SWE125'!I36</f>
        <v>A+</v>
      </c>
      <c r="N36" s="6" t="str">
        <f>'SWE126'!H36</f>
        <v>3.75</v>
      </c>
      <c r="O36" s="6" t="str">
        <f>'SWE126'!I36</f>
        <v>A</v>
      </c>
      <c r="P36" s="6">
        <f>SUM(IF('SWE121'!G36&gt;=40,3,0) + IF('SWE122'!G36&gt;=40,4,0) + IF('SWE123'!G36&gt;=40,2,0) + IF('SWE124'!G36&gt;=40,3,0) + IF('SWE125'!G36&gt;=40,2,0) + IF('SWE126'!G36&gt;=40,4,0))</f>
        <v>18</v>
      </c>
      <c r="Q36" s="23">
        <f t="shared" si="0"/>
        <v>3.875</v>
      </c>
      <c r="R36" s="6" t="str">
        <f t="shared" si="1"/>
        <v>A</v>
      </c>
      <c r="S36" s="6" t="str">
        <f t="shared" si="2"/>
        <v>Pass</v>
      </c>
    </row>
    <row r="37" spans="1:19" ht="15" thickBot="1" x14ac:dyDescent="0.35">
      <c r="A37" s="2">
        <v>34</v>
      </c>
      <c r="B37" s="5">
        <v>140931034</v>
      </c>
      <c r="C37" s="13" t="s">
        <v>36</v>
      </c>
      <c r="D37" s="6" t="str">
        <f>'SWE121'!H37</f>
        <v>4.00</v>
      </c>
      <c r="E37" s="6" t="str">
        <f>'SWE121'!I37</f>
        <v>A+</v>
      </c>
      <c r="F37" s="6" t="str">
        <f>'SWE122'!H37</f>
        <v>4.00</v>
      </c>
      <c r="G37" s="6" t="str">
        <f>'SWE122'!I37</f>
        <v>A+</v>
      </c>
      <c r="H37" s="6" t="str">
        <f>'SWE123'!H37</f>
        <v>4.00</v>
      </c>
      <c r="I37" s="6" t="str">
        <f>'SWE123'!I37</f>
        <v>A+</v>
      </c>
      <c r="J37" s="6" t="str">
        <f>'SWE124'!H37</f>
        <v>3.75</v>
      </c>
      <c r="K37" s="6" t="str">
        <f>'SWE124'!I37</f>
        <v>A</v>
      </c>
      <c r="L37" s="6" t="str">
        <f>'SWE125'!H37</f>
        <v>4.00</v>
      </c>
      <c r="M37" s="6" t="str">
        <f>'SWE125'!I37</f>
        <v>A+</v>
      </c>
      <c r="N37" s="6" t="str">
        <f>'SWE126'!H37</f>
        <v>4.00</v>
      </c>
      <c r="O37" s="6" t="str">
        <f>'SWE126'!I37</f>
        <v>A+</v>
      </c>
      <c r="P37" s="6">
        <f>SUM(IF('SWE121'!G37&gt;=40,3,0) + IF('SWE122'!G37&gt;=40,4,0) + IF('SWE123'!G37&gt;=40,2,0) + IF('SWE124'!G37&gt;=40,3,0) + IF('SWE125'!G37&gt;=40,2,0) + IF('SWE126'!G37&gt;=40,4,0))</f>
        <v>18</v>
      </c>
      <c r="Q37" s="23">
        <f t="shared" si="0"/>
        <v>3.9583333333333335</v>
      </c>
      <c r="R37" s="6" t="str">
        <f t="shared" si="1"/>
        <v>A</v>
      </c>
      <c r="S37" s="6" t="str">
        <f t="shared" si="2"/>
        <v>Pass</v>
      </c>
    </row>
    <row r="38" spans="1:19" ht="15" thickBot="1" x14ac:dyDescent="0.35">
      <c r="A38" s="2">
        <v>35</v>
      </c>
      <c r="B38" s="5">
        <v>140931035</v>
      </c>
      <c r="C38" s="13" t="s">
        <v>37</v>
      </c>
      <c r="D38" s="6" t="str">
        <f>'SWE121'!H38</f>
        <v>4.00</v>
      </c>
      <c r="E38" s="6" t="str">
        <f>'SWE121'!I38</f>
        <v>A+</v>
      </c>
      <c r="F38" s="6" t="str">
        <f>'SWE122'!H38</f>
        <v>4.00</v>
      </c>
      <c r="G38" s="6" t="str">
        <f>'SWE122'!I38</f>
        <v>A+</v>
      </c>
      <c r="H38" s="6" t="str">
        <f>'SWE123'!H38</f>
        <v>4.00</v>
      </c>
      <c r="I38" s="6" t="str">
        <f>'SWE123'!I38</f>
        <v>A+</v>
      </c>
      <c r="J38" s="6" t="str">
        <f>'SWE124'!H38</f>
        <v>0.00</v>
      </c>
      <c r="K38" s="6" t="str">
        <f>'SWE124'!I38</f>
        <v>F</v>
      </c>
      <c r="L38" s="6" t="str">
        <f>'SWE125'!H38</f>
        <v>4.00</v>
      </c>
      <c r="M38" s="6" t="str">
        <f>'SWE125'!I38</f>
        <v>A+</v>
      </c>
      <c r="N38" s="6" t="str">
        <f>'SWE126'!H38</f>
        <v>4.00</v>
      </c>
      <c r="O38" s="6" t="str">
        <f>'SWE126'!I38</f>
        <v>A+</v>
      </c>
      <c r="P38" s="6">
        <f>SUM(IF('SWE121'!G38&gt;=40,3,0) + IF('SWE122'!G38&gt;=40,4,0) + IF('SWE123'!G38&gt;=40,2,0) + IF('SWE124'!G38&gt;=40,3,0) + IF('SWE125'!G38&gt;=40,2,0) + IF('SWE126'!G38&gt;=40,4,0))</f>
        <v>15</v>
      </c>
      <c r="Q38" s="23">
        <f t="shared" si="0"/>
        <v>4</v>
      </c>
      <c r="R38" s="6" t="str">
        <f t="shared" si="1"/>
        <v>A+</v>
      </c>
      <c r="S38" s="6" t="str">
        <f t="shared" si="2"/>
        <v>Pass</v>
      </c>
    </row>
    <row r="39" spans="1:19" ht="15" thickBot="1" x14ac:dyDescent="0.35">
      <c r="A39" s="2">
        <v>36</v>
      </c>
      <c r="B39" s="5">
        <v>140931036</v>
      </c>
      <c r="C39" s="13" t="s">
        <v>38</v>
      </c>
      <c r="D39" s="6" t="str">
        <f>'SWE121'!H39</f>
        <v>4.00</v>
      </c>
      <c r="E39" s="6" t="str">
        <f>'SWE121'!I39</f>
        <v>A+</v>
      </c>
      <c r="F39" s="6" t="str">
        <f>'SWE122'!H39</f>
        <v>3.75</v>
      </c>
      <c r="G39" s="6" t="str">
        <f>'SWE122'!I39</f>
        <v>A</v>
      </c>
      <c r="H39" s="6" t="str">
        <f>'SWE123'!H39</f>
        <v>4.00</v>
      </c>
      <c r="I39" s="6" t="str">
        <f>'SWE123'!I39</f>
        <v>A+</v>
      </c>
      <c r="J39" s="6" t="str">
        <f>'SWE124'!H39</f>
        <v>3.25</v>
      </c>
      <c r="K39" s="6" t="str">
        <f>'SWE124'!I39</f>
        <v>B+</v>
      </c>
      <c r="L39" s="6" t="str">
        <f>'SWE125'!H39</f>
        <v>4.00</v>
      </c>
      <c r="M39" s="6" t="str">
        <f>'SWE125'!I39</f>
        <v>A+</v>
      </c>
      <c r="N39" s="6" t="str">
        <f>'SWE126'!H39</f>
        <v>4.00</v>
      </c>
      <c r="O39" s="6" t="str">
        <f>'SWE126'!I39</f>
        <v>A+</v>
      </c>
      <c r="P39" s="6">
        <f>SUM(IF('SWE121'!G39&gt;=40,3,0) + IF('SWE122'!G39&gt;=40,4,0) + IF('SWE123'!G39&gt;=40,2,0) + IF('SWE124'!G39&gt;=40,3,0) + IF('SWE125'!G39&gt;=40,2,0) + IF('SWE126'!G39&gt;=40,4,0))</f>
        <v>18</v>
      </c>
      <c r="Q39" s="23">
        <f t="shared" si="0"/>
        <v>3.8194444444444446</v>
      </c>
      <c r="R39" s="6" t="str">
        <f t="shared" si="1"/>
        <v>A</v>
      </c>
      <c r="S39" s="6" t="str">
        <f t="shared" si="2"/>
        <v>Pass</v>
      </c>
    </row>
    <row r="40" spans="1:19" ht="15" thickBot="1" x14ac:dyDescent="0.35">
      <c r="A40" s="2">
        <v>37</v>
      </c>
      <c r="B40" s="5">
        <v>140931037</v>
      </c>
      <c r="C40" s="13" t="s">
        <v>39</v>
      </c>
      <c r="D40" s="6" t="str">
        <f>'SWE121'!H40</f>
        <v>3.75</v>
      </c>
      <c r="E40" s="6" t="str">
        <f>'SWE121'!I40</f>
        <v>A</v>
      </c>
      <c r="F40" s="6" t="str">
        <f>'SWE122'!H40</f>
        <v>3.75</v>
      </c>
      <c r="G40" s="6" t="str">
        <f>'SWE122'!I40</f>
        <v>A</v>
      </c>
      <c r="H40" s="6" t="str">
        <f>'SWE123'!H40</f>
        <v>3.75</v>
      </c>
      <c r="I40" s="6" t="str">
        <f>'SWE123'!I40</f>
        <v>A</v>
      </c>
      <c r="J40" s="6" t="str">
        <f>'SWE124'!H40</f>
        <v>4.00</v>
      </c>
      <c r="K40" s="6" t="str">
        <f>'SWE124'!I40</f>
        <v>A+</v>
      </c>
      <c r="L40" s="6" t="str">
        <f>'SWE125'!H40</f>
        <v>3.75</v>
      </c>
      <c r="M40" s="6" t="str">
        <f>'SWE125'!I40</f>
        <v>A</v>
      </c>
      <c r="N40" s="6" t="str">
        <f>'SWE126'!H40</f>
        <v>3.50</v>
      </c>
      <c r="O40" s="6" t="str">
        <f>'SWE126'!I40</f>
        <v>A-</v>
      </c>
      <c r="P40" s="6">
        <f>SUM(IF('SWE121'!G40&gt;=40,3,0) + IF('SWE122'!G40&gt;=40,4,0) + IF('SWE123'!G40&gt;=40,2,0) + IF('SWE124'!G40&gt;=40,3,0) + IF('SWE125'!G40&gt;=40,2,0) + IF('SWE126'!G40&gt;=40,4,0))</f>
        <v>18</v>
      </c>
      <c r="Q40" s="23">
        <f t="shared" si="0"/>
        <v>3.7361111111111112</v>
      </c>
      <c r="R40" s="6" t="str">
        <f t="shared" si="1"/>
        <v>A-</v>
      </c>
      <c r="S40" s="6" t="str">
        <f t="shared" si="2"/>
        <v>Pass</v>
      </c>
    </row>
    <row r="41" spans="1:19" ht="15" thickBot="1" x14ac:dyDescent="0.35">
      <c r="A41" s="2">
        <v>38</v>
      </c>
      <c r="B41" s="5">
        <v>140931038</v>
      </c>
      <c r="C41" s="13" t="s">
        <v>40</v>
      </c>
      <c r="D41" s="6" t="str">
        <f>'SWE121'!H41</f>
        <v>3.25</v>
      </c>
      <c r="E41" s="6" t="str">
        <f>'SWE121'!I41</f>
        <v>B+</v>
      </c>
      <c r="F41" s="6" t="str">
        <f>'SWE122'!H41</f>
        <v>0.00</v>
      </c>
      <c r="G41" s="6" t="str">
        <f>'SWE122'!I41</f>
        <v>F</v>
      </c>
      <c r="H41" s="6" t="str">
        <f>'SWE123'!H41</f>
        <v>3.25</v>
      </c>
      <c r="I41" s="6" t="str">
        <f>'SWE123'!I41</f>
        <v>B+</v>
      </c>
      <c r="J41" s="6" t="str">
        <f>'SWE124'!H41</f>
        <v>3.25</v>
      </c>
      <c r="K41" s="6" t="str">
        <f>'SWE124'!I41</f>
        <v>B+</v>
      </c>
      <c r="L41" s="6" t="str">
        <f>'SWE125'!H41</f>
        <v>3.25</v>
      </c>
      <c r="M41" s="6" t="str">
        <f>'SWE125'!I41</f>
        <v>B+</v>
      </c>
      <c r="N41" s="6" t="str">
        <f>'SWE126'!H41</f>
        <v>0.00</v>
      </c>
      <c r="O41" s="6" t="str">
        <f>'SWE126'!I41</f>
        <v>F</v>
      </c>
      <c r="P41" s="6">
        <f>SUM(IF('SWE121'!G41&gt;=40,3,0) + IF('SWE122'!G41&gt;=40,4,0) + IF('SWE123'!G41&gt;=40,2,0) + IF('SWE124'!G41&gt;=40,3,0) + IF('SWE125'!G41&gt;=40,2,0) + IF('SWE126'!G41&gt;=40,4,0))</f>
        <v>10</v>
      </c>
      <c r="Q41" s="23">
        <f t="shared" si="0"/>
        <v>3.25</v>
      </c>
      <c r="R41" s="6" t="str">
        <f t="shared" si="1"/>
        <v>B+</v>
      </c>
      <c r="S41" s="6" t="str">
        <f t="shared" si="2"/>
        <v>Pass</v>
      </c>
    </row>
    <row r="42" spans="1:19" ht="15" thickBot="1" x14ac:dyDescent="0.35">
      <c r="A42" s="2">
        <v>39</v>
      </c>
      <c r="B42" s="5">
        <v>140931039</v>
      </c>
      <c r="C42" s="13" t="s">
        <v>41</v>
      </c>
      <c r="D42" s="6" t="str">
        <f>'SWE121'!H42</f>
        <v>0.00</v>
      </c>
      <c r="E42" s="6" t="str">
        <f>'SWE121'!I42</f>
        <v>F</v>
      </c>
      <c r="F42" s="6" t="str">
        <f>'SWE122'!H42</f>
        <v>3.50</v>
      </c>
      <c r="G42" s="6" t="str">
        <f>'SWE122'!I42</f>
        <v>A-</v>
      </c>
      <c r="H42" s="6" t="str">
        <f>'SWE123'!H42</f>
        <v>0.00</v>
      </c>
      <c r="I42" s="6" t="str">
        <f>'SWE123'!I42</f>
        <v>F</v>
      </c>
      <c r="J42" s="6" t="str">
        <f>'SWE124'!H42</f>
        <v>0.00</v>
      </c>
      <c r="K42" s="6" t="str">
        <f>'SWE124'!I42</f>
        <v>F</v>
      </c>
      <c r="L42" s="6" t="str">
        <f>'SWE125'!H42</f>
        <v>0.00</v>
      </c>
      <c r="M42" s="6" t="str">
        <f>'SWE125'!I42</f>
        <v>F</v>
      </c>
      <c r="N42" s="6" t="str">
        <f>'SWE126'!H42</f>
        <v>0.00</v>
      </c>
      <c r="O42" s="6" t="str">
        <f>'SWE126'!I42</f>
        <v>F</v>
      </c>
      <c r="P42" s="6">
        <f>SUM(IF('SWE121'!G42&gt;=40,3,0) + IF('SWE122'!G42&gt;=40,4,0) + IF('SWE123'!G42&gt;=40,2,0) + IF('SWE124'!G42&gt;=40,3,0) + IF('SWE125'!G42&gt;=40,2,0) + IF('SWE126'!G42&gt;=40,4,0))</f>
        <v>4</v>
      </c>
      <c r="Q42" s="23">
        <f t="shared" si="0"/>
        <v>3.5</v>
      </c>
      <c r="R42" s="6" t="str">
        <f t="shared" si="1"/>
        <v>A-</v>
      </c>
      <c r="S42" s="6" t="str">
        <f t="shared" si="2"/>
        <v>Pass</v>
      </c>
    </row>
    <row r="43" spans="1:19" ht="15" thickBot="1" x14ac:dyDescent="0.35">
      <c r="A43" s="2">
        <v>40</v>
      </c>
      <c r="B43" s="5">
        <v>140931040</v>
      </c>
      <c r="C43" s="13" t="s">
        <v>42</v>
      </c>
      <c r="D43" s="6" t="str">
        <f>'SWE121'!H43</f>
        <v>3.25</v>
      </c>
      <c r="E43" s="6" t="str">
        <f>'SWE121'!I43</f>
        <v>B+</v>
      </c>
      <c r="F43" s="6" t="str">
        <f>'SWE122'!H43</f>
        <v>4.00</v>
      </c>
      <c r="G43" s="6" t="str">
        <f>'SWE122'!I43</f>
        <v>A+</v>
      </c>
      <c r="H43" s="6" t="str">
        <f>'SWE123'!H43</f>
        <v>3.25</v>
      </c>
      <c r="I43" s="6" t="str">
        <f>'SWE123'!I43</f>
        <v>B+</v>
      </c>
      <c r="J43" s="6" t="str">
        <f>'SWE124'!H43</f>
        <v>3.25</v>
      </c>
      <c r="K43" s="6" t="str">
        <f>'SWE124'!I43</f>
        <v>B+</v>
      </c>
      <c r="L43" s="6" t="str">
        <f>'SWE125'!H43</f>
        <v>3.25</v>
      </c>
      <c r="M43" s="6" t="str">
        <f>'SWE125'!I43</f>
        <v>B+</v>
      </c>
      <c r="N43" s="6" t="str">
        <f>'SWE126'!H43</f>
        <v>4.00</v>
      </c>
      <c r="O43" s="6" t="str">
        <f>'SWE126'!I43</f>
        <v>A+</v>
      </c>
      <c r="P43" s="6">
        <f>SUM(IF('SWE121'!G43&gt;=40,3,0) + IF('SWE122'!G43&gt;=40,4,0) + IF('SWE123'!G43&gt;=40,2,0) + IF('SWE124'!G43&gt;=40,3,0) + IF('SWE125'!G43&gt;=40,2,0) + IF('SWE126'!G43&gt;=40,4,0))</f>
        <v>18</v>
      </c>
      <c r="Q43" s="23">
        <f t="shared" si="0"/>
        <v>3.5833333333333335</v>
      </c>
      <c r="R43" s="6" t="str">
        <f t="shared" si="1"/>
        <v>A-</v>
      </c>
      <c r="S43" s="6" t="str">
        <f t="shared" si="2"/>
        <v>Pass</v>
      </c>
    </row>
    <row r="44" spans="1:19" ht="15" thickBot="1" x14ac:dyDescent="0.35">
      <c r="A44" s="2">
        <v>41</v>
      </c>
      <c r="B44" s="5">
        <v>140931041</v>
      </c>
      <c r="C44" s="13" t="s">
        <v>43</v>
      </c>
      <c r="D44" s="6" t="str">
        <f>'SWE121'!H44</f>
        <v>4.00</v>
      </c>
      <c r="E44" s="6" t="str">
        <f>'SWE121'!I44</f>
        <v>A+</v>
      </c>
      <c r="F44" s="6" t="str">
        <f>'SWE122'!H44</f>
        <v>4.00</v>
      </c>
      <c r="G44" s="6" t="str">
        <f>'SWE122'!I44</f>
        <v>A+</v>
      </c>
      <c r="H44" s="6" t="str">
        <f>'SWE123'!H44</f>
        <v>4.00</v>
      </c>
      <c r="I44" s="6" t="str">
        <f>'SWE123'!I44</f>
        <v>A+</v>
      </c>
      <c r="J44" s="6" t="str">
        <f>'SWE124'!H44</f>
        <v>4.00</v>
      </c>
      <c r="K44" s="6" t="str">
        <f>'SWE124'!I44</f>
        <v>A+</v>
      </c>
      <c r="L44" s="6" t="str">
        <f>'SWE125'!H44</f>
        <v>4.00</v>
      </c>
      <c r="M44" s="6" t="str">
        <f>'SWE125'!I44</f>
        <v>A+</v>
      </c>
      <c r="N44" s="6" t="str">
        <f>'SWE126'!H44</f>
        <v>4.00</v>
      </c>
      <c r="O44" s="6" t="str">
        <f>'SWE126'!I44</f>
        <v>A+</v>
      </c>
      <c r="P44" s="6">
        <f>SUM(IF('SWE121'!G44&gt;=40,3,0) + IF('SWE122'!G44&gt;=40,4,0) + IF('SWE123'!G44&gt;=40,2,0) + IF('SWE124'!G44&gt;=40,3,0) + IF('SWE125'!G44&gt;=40,2,0) + IF('SWE126'!G44&gt;=40,4,0))</f>
        <v>18</v>
      </c>
      <c r="Q44" s="23">
        <f t="shared" si="0"/>
        <v>4</v>
      </c>
      <c r="R44" s="6" t="str">
        <f t="shared" si="1"/>
        <v>A+</v>
      </c>
      <c r="S44" s="6" t="str">
        <f t="shared" si="2"/>
        <v>Pass</v>
      </c>
    </row>
    <row r="45" spans="1:19" ht="15" thickBot="1" x14ac:dyDescent="0.35">
      <c r="A45" s="2">
        <v>42</v>
      </c>
      <c r="B45" s="5">
        <v>140931042</v>
      </c>
      <c r="C45" s="13" t="s">
        <v>44</v>
      </c>
      <c r="D45" s="6" t="str">
        <f>'SWE121'!H45</f>
        <v>4.00</v>
      </c>
      <c r="E45" s="6" t="str">
        <f>'SWE121'!I45</f>
        <v>A+</v>
      </c>
      <c r="F45" s="6" t="str">
        <f>'SWE122'!H45</f>
        <v>4.00</v>
      </c>
      <c r="G45" s="6" t="str">
        <f>'SWE122'!I45</f>
        <v>A+</v>
      </c>
      <c r="H45" s="6" t="str">
        <f>'SWE123'!H45</f>
        <v>4.00</v>
      </c>
      <c r="I45" s="6" t="str">
        <f>'SWE123'!I45</f>
        <v>A+</v>
      </c>
      <c r="J45" s="6" t="str">
        <f>'SWE124'!H45</f>
        <v>4.00</v>
      </c>
      <c r="K45" s="6" t="str">
        <f>'SWE124'!I45</f>
        <v>A+</v>
      </c>
      <c r="L45" s="6" t="str">
        <f>'SWE125'!H45</f>
        <v>4.00</v>
      </c>
      <c r="M45" s="6" t="str">
        <f>'SWE125'!I45</f>
        <v>A+</v>
      </c>
      <c r="N45" s="6" t="str">
        <f>'SWE126'!H45</f>
        <v>0.00</v>
      </c>
      <c r="O45" s="6" t="str">
        <f>'SWE126'!I45</f>
        <v>F</v>
      </c>
      <c r="P45" s="6">
        <f>SUM(IF('SWE121'!G45&gt;=40,3,0) + IF('SWE122'!G45&gt;=40,4,0) + IF('SWE123'!G45&gt;=40,2,0) + IF('SWE124'!G45&gt;=40,3,0) + IF('SWE125'!G45&gt;=40,2,0) + IF('SWE126'!G45&gt;=40,4,0))</f>
        <v>14</v>
      </c>
      <c r="Q45" s="23">
        <f t="shared" si="0"/>
        <v>4</v>
      </c>
      <c r="R45" s="6" t="str">
        <f t="shared" si="1"/>
        <v>A+</v>
      </c>
      <c r="S45" s="6" t="str">
        <f t="shared" si="2"/>
        <v>Pass</v>
      </c>
    </row>
    <row r="46" spans="1:19" ht="15" thickBot="1" x14ac:dyDescent="0.35">
      <c r="A46" s="2">
        <v>43</v>
      </c>
      <c r="B46" s="5">
        <v>140931043</v>
      </c>
      <c r="C46" s="13" t="s">
        <v>45</v>
      </c>
      <c r="D46" s="6" t="str">
        <f>'SWE121'!H46</f>
        <v>4.00</v>
      </c>
      <c r="E46" s="6" t="str">
        <f>'SWE121'!I46</f>
        <v>A+</v>
      </c>
      <c r="F46" s="6" t="str">
        <f>'SWE122'!H46</f>
        <v>4.00</v>
      </c>
      <c r="G46" s="6" t="str">
        <f>'SWE122'!I46</f>
        <v>A+</v>
      </c>
      <c r="H46" s="6" t="str">
        <f>'SWE123'!H46</f>
        <v>4.00</v>
      </c>
      <c r="I46" s="6" t="str">
        <f>'SWE123'!I46</f>
        <v>A+</v>
      </c>
      <c r="J46" s="6" t="str">
        <f>'SWE124'!H46</f>
        <v>4.00</v>
      </c>
      <c r="K46" s="6" t="str">
        <f>'SWE124'!I46</f>
        <v>A+</v>
      </c>
      <c r="L46" s="6" t="str">
        <f>'SWE125'!H46</f>
        <v>4.00</v>
      </c>
      <c r="M46" s="6" t="str">
        <f>'SWE125'!I46</f>
        <v>A+</v>
      </c>
      <c r="N46" s="6" t="str">
        <f>'SWE126'!H46</f>
        <v>4.00</v>
      </c>
      <c r="O46" s="6" t="str">
        <f>'SWE126'!I46</f>
        <v>A+</v>
      </c>
      <c r="P46" s="6">
        <f>SUM(IF('SWE121'!G46&gt;=40,3,0) + IF('SWE122'!G46&gt;=40,4,0) + IF('SWE123'!G46&gt;=40,2,0) + IF('SWE124'!G46&gt;=40,3,0) + IF('SWE125'!G46&gt;=40,2,0) + IF('SWE126'!G46&gt;=40,4,0))</f>
        <v>18</v>
      </c>
      <c r="Q46" s="23">
        <f t="shared" si="0"/>
        <v>4</v>
      </c>
      <c r="R46" s="6" t="str">
        <f t="shared" si="1"/>
        <v>A+</v>
      </c>
      <c r="S46" s="6" t="str">
        <f t="shared" si="2"/>
        <v>Pass</v>
      </c>
    </row>
  </sheetData>
  <mergeCells count="13">
    <mergeCell ref="A1:S1"/>
    <mergeCell ref="J2:K2"/>
    <mergeCell ref="J3:K3"/>
    <mergeCell ref="L2:M2"/>
    <mergeCell ref="L3:M3"/>
    <mergeCell ref="N2:O2"/>
    <mergeCell ref="N3:O3"/>
    <mergeCell ref="D2:E2"/>
    <mergeCell ref="F2:G2"/>
    <mergeCell ref="H2:I2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SWE121</vt:lpstr>
      <vt:lpstr>SWE122</vt:lpstr>
      <vt:lpstr>SWE123</vt:lpstr>
      <vt:lpstr>SWE124</vt:lpstr>
      <vt:lpstr>SWE125</vt:lpstr>
      <vt:lpstr>SWE126</vt:lpstr>
      <vt:lpstr>Main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Abdulla Supto</dc:creator>
  <cp:lastModifiedBy>Saif Abdulla Supto</cp:lastModifiedBy>
  <dcterms:created xsi:type="dcterms:W3CDTF">2024-12-05T18:47:13Z</dcterms:created>
  <dcterms:modified xsi:type="dcterms:W3CDTF">2024-12-07T11:25:06Z</dcterms:modified>
</cp:coreProperties>
</file>