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тех.практика\"/>
    </mc:Choice>
  </mc:AlternateContent>
  <bookViews>
    <workbookView xWindow="-120" yWindow="-120" windowWidth="20730" windowHeight="11160" activeTab="1"/>
  </bookViews>
  <sheets>
    <sheet name="Отчет о результатах 1" sheetId="3" r:id="rId1"/>
    <sheet name="Лист1" sheetId="1" r:id="rId2"/>
    <sheet name="Отчет о результатах 2" sheetId="6" r:id="rId3"/>
    <sheet name="Лист2" sheetId="2" r:id="rId4"/>
  </sheets>
  <definedNames>
    <definedName name="solver_adj" localSheetId="1" hidden="1">Лист1!$H$11:$J$11</definedName>
    <definedName name="solver_adj" localSheetId="3" hidden="1">Лист2!$H$14:$J$14</definedName>
    <definedName name="solver_cvg" localSheetId="1" hidden="1">0.0001</definedName>
    <definedName name="solver_cvg" localSheetId="3" hidden="1">0.0001</definedName>
    <definedName name="solver_drv" localSheetId="1" hidden="1">2</definedName>
    <definedName name="solver_drv" localSheetId="3" hidden="1">1</definedName>
    <definedName name="solver_eng" localSheetId="1" hidden="1">2</definedName>
    <definedName name="solver_eng" localSheetId="3" hidden="1">2</definedName>
    <definedName name="solver_est" localSheetId="1" hidden="1">1</definedName>
    <definedName name="solver_est" localSheetId="3" hidden="1">1</definedName>
    <definedName name="solver_itr" localSheetId="1" hidden="1">2147483647</definedName>
    <definedName name="solver_itr" localSheetId="3" hidden="1">2147483647</definedName>
    <definedName name="solver_lhs1" localSheetId="1" hidden="1">Лист1!$H$15</definedName>
    <definedName name="solver_lhs1" localSheetId="3" hidden="1">Лист2!$H$18</definedName>
    <definedName name="solver_lhs2" localSheetId="1" hidden="1">Лист1!$H$16</definedName>
    <definedName name="solver_lhs2" localSheetId="3" hidden="1">Лист2!$H$19</definedName>
    <definedName name="solver_lhs3" localSheetId="1" hidden="1">Лист1!$H$17</definedName>
    <definedName name="solver_lhs3" localSheetId="3" hidden="1">Лист2!$H$20</definedName>
    <definedName name="solver_lhs4" localSheetId="3" hidden="1">Лист2!$H$21</definedName>
    <definedName name="solver_mip" localSheetId="1" hidden="1">2147483647</definedName>
    <definedName name="solver_mip" localSheetId="3" hidden="1">2147483647</definedName>
    <definedName name="solver_mni" localSheetId="1" hidden="1">30</definedName>
    <definedName name="solver_mni" localSheetId="3" hidden="1">30</definedName>
    <definedName name="solver_mrt" localSheetId="1" hidden="1">0.075</definedName>
    <definedName name="solver_mrt" localSheetId="3" hidden="1">0.075</definedName>
    <definedName name="solver_msl" localSheetId="1" hidden="1">2</definedName>
    <definedName name="solver_msl" localSheetId="3" hidden="1">2</definedName>
    <definedName name="solver_neg" localSheetId="1" hidden="1">1</definedName>
    <definedName name="solver_neg" localSheetId="3" hidden="1">1</definedName>
    <definedName name="solver_nod" localSheetId="1" hidden="1">2147483647</definedName>
    <definedName name="solver_nod" localSheetId="3" hidden="1">2147483647</definedName>
    <definedName name="solver_num" localSheetId="1" hidden="1">3</definedName>
    <definedName name="solver_num" localSheetId="3" hidden="1">4</definedName>
    <definedName name="solver_nwt" localSheetId="1" hidden="1">1</definedName>
    <definedName name="solver_nwt" localSheetId="3" hidden="1">1</definedName>
    <definedName name="solver_opt" localSheetId="1" hidden="1">Лист1!$I$12</definedName>
    <definedName name="solver_opt" localSheetId="3" hidden="1">Лист2!$I$15</definedName>
    <definedName name="solver_pre" localSheetId="1" hidden="1">0.000001</definedName>
    <definedName name="solver_pre" localSheetId="3" hidden="1">0.000001</definedName>
    <definedName name="solver_rbv" localSheetId="1" hidden="1">2</definedName>
    <definedName name="solver_rbv" localSheetId="3" hidden="1">1</definedName>
    <definedName name="solver_rel1" localSheetId="1" hidden="1">1</definedName>
    <definedName name="solver_rel1" localSheetId="3" hidden="1">3</definedName>
    <definedName name="solver_rel2" localSheetId="1" hidden="1">1</definedName>
    <definedName name="solver_rel2" localSheetId="3" hidden="1">3</definedName>
    <definedName name="solver_rel3" localSheetId="1" hidden="1">1</definedName>
    <definedName name="solver_rel3" localSheetId="3" hidden="1">3</definedName>
    <definedName name="solver_rel4" localSheetId="3" hidden="1">3</definedName>
    <definedName name="solver_rhs1" localSheetId="1" hidden="1">Лист1!$I$15</definedName>
    <definedName name="solver_rhs1" localSheetId="3" hidden="1">Лист2!$I$18</definedName>
    <definedName name="solver_rhs2" localSheetId="1" hidden="1">Лист1!$I$16</definedName>
    <definedName name="solver_rhs2" localSheetId="3" hidden="1">Лист2!$I$19</definedName>
    <definedName name="solver_rhs3" localSheetId="1" hidden="1">Лист1!$I$17</definedName>
    <definedName name="solver_rhs3" localSheetId="3" hidden="1">Лист2!$I$20</definedName>
    <definedName name="solver_rhs4" localSheetId="3" hidden="1">Лист2!$I$21</definedName>
    <definedName name="solver_rlx" localSheetId="1" hidden="1">2</definedName>
    <definedName name="solver_rlx" localSheetId="3" hidden="1">2</definedName>
    <definedName name="solver_rsd" localSheetId="1" hidden="1">0</definedName>
    <definedName name="solver_rsd" localSheetId="3" hidden="1">0</definedName>
    <definedName name="solver_scl" localSheetId="1" hidden="1">2</definedName>
    <definedName name="solver_scl" localSheetId="3" hidden="1">1</definedName>
    <definedName name="solver_sho" localSheetId="1" hidden="1">2</definedName>
    <definedName name="solver_sho" localSheetId="3" hidden="1">2</definedName>
    <definedName name="solver_ssz" localSheetId="1" hidden="1">100</definedName>
    <definedName name="solver_ssz" localSheetId="3" hidden="1">100</definedName>
    <definedName name="solver_tim" localSheetId="1" hidden="1">2147483647</definedName>
    <definedName name="solver_tim" localSheetId="3" hidden="1">2147483647</definedName>
    <definedName name="solver_tol" localSheetId="1" hidden="1">0.01</definedName>
    <definedName name="solver_tol" localSheetId="3" hidden="1">0.01</definedName>
    <definedName name="solver_typ" localSheetId="1" hidden="1">1</definedName>
    <definedName name="solver_typ" localSheetId="3" hidden="1">2</definedName>
    <definedName name="solver_val" localSheetId="1" hidden="1">0</definedName>
    <definedName name="solver_val" localSheetId="3" hidden="1">3</definedName>
    <definedName name="solver_ver" localSheetId="1" hidden="1">3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2" l="1"/>
  <c r="H20" i="2" l="1"/>
  <c r="H21" i="2"/>
  <c r="H19" i="2"/>
  <c r="H18" i="2"/>
  <c r="H17" i="1"/>
  <c r="H16" i="1"/>
  <c r="H15" i="1"/>
  <c r="I12" i="1"/>
</calcChain>
</file>

<file path=xl/sharedStrings.xml><?xml version="1.0" encoding="utf-8"?>
<sst xmlns="http://schemas.openxmlformats.org/spreadsheetml/2006/main" count="130" uniqueCount="70">
  <si>
    <t>Вид материала</t>
  </si>
  <si>
    <t>Норма расхода на 1 изделие</t>
  </si>
  <si>
    <t>Запас материалов (кг)</t>
  </si>
  <si>
    <t>Прибыль на единицу продукции</t>
  </si>
  <si>
    <t>х1</t>
  </si>
  <si>
    <t>х2</t>
  </si>
  <si>
    <t>х3</t>
  </si>
  <si>
    <t>переменные</t>
  </si>
  <si>
    <t>Целевая функция</t>
  </si>
  <si>
    <t>Ограничения</t>
  </si>
  <si>
    <t>Microsoft Excel 16.0 Отчет о результатах</t>
  </si>
  <si>
    <t>Лист: [Лист Microsoft Excel.xlsx]Лист1</t>
  </si>
  <si>
    <t>Отчет создан: 07.12.2022 19:25:27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</si>
  <si>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</si>
  <si>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</si>
  <si>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</si>
  <si>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0,047 секунд.</t>
  </si>
  <si>
    <t>Число итераций: 3 Число подзадач: 0</t>
  </si>
  <si>
    <t>Параметры поиска решения</t>
  </si>
  <si>
    <t>Максимальное время Без пределов,  Число итераций Без пределов, Precision 0,000001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</si>
  <si>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</si>
  <si>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</si>
  <si>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</si>
  <si>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</si>
  <si>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</si>
  <si>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</si>
  <si>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</si>
  <si>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</si>
  <si>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Значение ячейки</t>
  </si>
  <si>
    <t>Формула</t>
  </si>
  <si>
    <t>Состояние</t>
  </si>
  <si>
    <t>Допуск</t>
  </si>
  <si>
    <t>$I$12</t>
  </si>
  <si>
    <t>Целевая функция х2</t>
  </si>
  <si>
    <t>$H$11</t>
  </si>
  <si>
    <t>Продолжить</t>
  </si>
  <si>
    <t>$I$11</t>
  </si>
  <si>
    <t>$J$11</t>
  </si>
  <si>
    <t>$H$15</t>
  </si>
  <si>
    <t>$H$15&lt;=$I$15</t>
  </si>
  <si>
    <t>Без привязки</t>
  </si>
  <si>
    <t>$H$16</t>
  </si>
  <si>
    <t>$H$16&lt;=$I$16</t>
  </si>
  <si>
    <t>Привязка</t>
  </si>
  <si>
    <t>$H$17</t>
  </si>
  <si>
    <t>$H$17&lt;=$I$17</t>
  </si>
  <si>
    <t>$H$11:$J$11</t>
  </si>
  <si>
    <t>Питательные вещества</t>
  </si>
  <si>
    <t>Виды сырья</t>
  </si>
  <si>
    <t>Минимальное содержание питательных веществ в готовом продукте</t>
  </si>
  <si>
    <t>цена на единицу сырья (у.е.)</t>
  </si>
  <si>
    <t>min</t>
  </si>
  <si>
    <t>Лист: [Лист Microsoft Excel.xlsx]Лист2</t>
  </si>
  <si>
    <t>Максимальное время Без пределов,  Число итераций Без пределов, Precision 0,000001, Использовать автоматическое масштабирование</t>
  </si>
  <si>
    <t>Ячейка целевой функции (Минимум)</t>
  </si>
  <si>
    <t>$I$15</t>
  </si>
  <si>
    <t>$H$14</t>
  </si>
  <si>
    <t>$I$14</t>
  </si>
  <si>
    <t>$J$14</t>
  </si>
  <si>
    <t>$H$18</t>
  </si>
  <si>
    <t>$H$19</t>
  </si>
  <si>
    <t>$H$20</t>
  </si>
  <si>
    <t>$H$21</t>
  </si>
  <si>
    <t>Время решения: 0,015 секунд.</t>
  </si>
  <si>
    <t>Отчет создан: 14.12.2022 12:41:04</t>
  </si>
  <si>
    <t>Число итераций: 5 Число подзадач: 0</t>
  </si>
  <si>
    <t>$H$18&gt;=$I$18</t>
  </si>
  <si>
    <t>$H$19&gt;=$I$19</t>
  </si>
  <si>
    <t>$H$20&gt;=$I$20</t>
  </si>
  <si>
    <t>$H$21&gt;=$I$21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</si>
</sst>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1" fillId="0" borderId="0" xfId="0" applyFont="1"/>
    <xf numFmtId="0" fontId="0" fillId="0" borderId="3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  <xf numFmtId="0" fontId="0" fillId="0" borderId="0" xfId="0" applyNumberFormat="1" applyFill="1" applyBorder="1" applyAlignment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0" fillId="0" borderId="1" xfId="0" applyFill="1" applyBorder="1"/>
    <xf numFmtId="0" fontId="5" fillId="0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200025</xdr:colOff>
      <xdr:row>1</xdr:row>
      <xdr:rowOff>185737</xdr:rowOff>
    </xdr:from>
    <xdr:ext cx="1663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936A0F4-5251-4D76-8241-5A8FE518474B}"/>
                </a:ext>
              </a:extLst>
            </xdr:cNvPr>
            <xdr:cNvSpPr txBox="1"/>
          </xdr:nvSpPr>
          <xdr:spPr>
            <a:xfrm>
              <a:off x="1419225" y="185737"/>
              <a:ext cx="1663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936A0F4-5251-4D76-8241-5A8FE518474B}"/>
                </a:ext>
              </a:extLst>
            </xdr:cNvPr>
            <xdr:cNvSpPr txBox="1"/>
          </xdr:nvSpPr>
          <xdr:spPr>
            <a:xfrm>
              <a:off x="1419225" y="185737"/>
              <a:ext cx="1663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133350</xdr:colOff>
      <xdr:row>2</xdr:row>
      <xdr:rowOff>0</xdr:rowOff>
    </xdr:from>
    <xdr:ext cx="3238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6C15D4F-621F-422D-8671-4919CFB9A7CD}"/>
                </a:ext>
              </a:extLst>
            </xdr:cNvPr>
            <xdr:cNvSpPr txBox="1"/>
          </xdr:nvSpPr>
          <xdr:spPr>
            <a:xfrm>
              <a:off x="1962150" y="190500"/>
              <a:ext cx="3238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6C15D4F-621F-422D-8671-4919CFB9A7CD}"/>
                </a:ext>
              </a:extLst>
            </xdr:cNvPr>
            <xdr:cNvSpPr txBox="1"/>
          </xdr:nvSpPr>
          <xdr:spPr>
            <a:xfrm>
              <a:off x="1962150" y="190500"/>
              <a:ext cx="3238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190500</xdr:colOff>
      <xdr:row>2</xdr:row>
      <xdr:rowOff>0</xdr:rowOff>
    </xdr:from>
    <xdr:ext cx="16959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D8050DD-4326-4E9E-AC82-AB889B61967E}"/>
                </a:ext>
              </a:extLst>
            </xdr:cNvPr>
            <xdr:cNvSpPr txBox="1"/>
          </xdr:nvSpPr>
          <xdr:spPr>
            <a:xfrm>
              <a:off x="2628900" y="190500"/>
              <a:ext cx="1695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D8050DD-4326-4E9E-AC82-AB889B61967E}"/>
                </a:ext>
              </a:extLst>
            </xdr:cNvPr>
            <xdr:cNvSpPr txBox="1"/>
          </xdr:nvSpPr>
          <xdr:spPr>
            <a:xfrm>
              <a:off x="2628900" y="190500"/>
              <a:ext cx="1695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3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476250</xdr:colOff>
      <xdr:row>3</xdr:row>
      <xdr:rowOff>0</xdr:rowOff>
    </xdr:from>
    <xdr:ext cx="1624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E41EE1C-B8AB-418E-9151-5E7A1A2766D7}"/>
                </a:ext>
              </a:extLst>
            </xdr:cNvPr>
            <xdr:cNvSpPr txBox="1"/>
          </xdr:nvSpPr>
          <xdr:spPr>
            <a:xfrm>
              <a:off x="476250" y="381000"/>
              <a:ext cx="1624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E41EE1C-B8AB-418E-9151-5E7A1A2766D7}"/>
                </a:ext>
              </a:extLst>
            </xdr:cNvPr>
            <xdr:cNvSpPr txBox="1"/>
          </xdr:nvSpPr>
          <xdr:spPr>
            <a:xfrm>
              <a:off x="476250" y="381000"/>
              <a:ext cx="1624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466725</xdr:colOff>
      <xdr:row>3</xdr:row>
      <xdr:rowOff>180975</xdr:rowOff>
    </xdr:from>
    <xdr:ext cx="1656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99C7399-C1F2-42A3-94B2-4E892FBC3E04}"/>
                </a:ext>
              </a:extLst>
            </xdr:cNvPr>
            <xdr:cNvSpPr txBox="1"/>
          </xdr:nvSpPr>
          <xdr:spPr>
            <a:xfrm>
              <a:off x="466725" y="561975"/>
              <a:ext cx="1656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99C7399-C1F2-42A3-94B2-4E892FBC3E04}"/>
                </a:ext>
              </a:extLst>
            </xdr:cNvPr>
            <xdr:cNvSpPr txBox="1"/>
          </xdr:nvSpPr>
          <xdr:spPr>
            <a:xfrm>
              <a:off x="466725" y="561975"/>
              <a:ext cx="1656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476250</xdr:colOff>
      <xdr:row>5</xdr:row>
      <xdr:rowOff>19050</xdr:rowOff>
    </xdr:from>
    <xdr:ext cx="1656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0065A29-9535-4356-8372-EFF1A457DBFC}"/>
                </a:ext>
              </a:extLst>
            </xdr:cNvPr>
            <xdr:cNvSpPr txBox="1"/>
          </xdr:nvSpPr>
          <xdr:spPr>
            <a:xfrm>
              <a:off x="476250" y="781050"/>
              <a:ext cx="1656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0065A29-9535-4356-8372-EFF1A457DBFC}"/>
                </a:ext>
              </a:extLst>
            </xdr:cNvPr>
            <xdr:cNvSpPr txBox="1"/>
          </xdr:nvSpPr>
          <xdr:spPr>
            <a:xfrm>
              <a:off x="476250" y="781050"/>
              <a:ext cx="1656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3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200025</xdr:colOff>
      <xdr:row>3</xdr:row>
      <xdr:rowOff>14287</xdr:rowOff>
    </xdr:from>
    <xdr:ext cx="2090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FC2385F-66CB-44AB-A7CA-58B326B0221C}"/>
                </a:ext>
              </a:extLst>
            </xdr:cNvPr>
            <xdr:cNvSpPr txBox="1"/>
          </xdr:nvSpPr>
          <xdr:spPr>
            <a:xfrm>
              <a:off x="2133600" y="728662"/>
              <a:ext cx="2090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FC2385F-66CB-44AB-A7CA-58B326B0221C}"/>
                </a:ext>
              </a:extLst>
            </xdr:cNvPr>
            <xdr:cNvSpPr txBox="1"/>
          </xdr:nvSpPr>
          <xdr:spPr>
            <a:xfrm>
              <a:off x="2133600" y="728662"/>
              <a:ext cx="2090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latin typeface="Cambria Math" panose="02040503050406030204" pitchFamily="18" charset="0"/>
                </a:rPr>
                <a:t>М_</a:t>
              </a:r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133350</xdr:colOff>
      <xdr:row>3</xdr:row>
      <xdr:rowOff>0</xdr:rowOff>
    </xdr:from>
    <xdr:ext cx="3238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D420231-C752-473B-80A7-F0A42D533789}"/>
                </a:ext>
              </a:extLst>
            </xdr:cNvPr>
            <xdr:cNvSpPr txBox="1"/>
          </xdr:nvSpPr>
          <xdr:spPr>
            <a:xfrm>
              <a:off x="2571750" y="381000"/>
              <a:ext cx="3238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D420231-C752-473B-80A7-F0A42D533789}"/>
                </a:ext>
              </a:extLst>
            </xdr:cNvPr>
            <xdr:cNvSpPr txBox="1"/>
          </xdr:nvSpPr>
          <xdr:spPr>
            <a:xfrm>
              <a:off x="2571750" y="381000"/>
              <a:ext cx="3238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latin typeface="Cambria Math" panose="02040503050406030204" pitchFamily="18" charset="0"/>
                </a:rPr>
                <a:t>М_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190500</xdr:colOff>
      <xdr:row>3</xdr:row>
      <xdr:rowOff>0</xdr:rowOff>
    </xdr:from>
    <xdr:ext cx="21230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FDDE83A-A377-4C5A-84A6-279E05C0DD90}"/>
                </a:ext>
              </a:extLst>
            </xdr:cNvPr>
            <xdr:cNvSpPr txBox="1"/>
          </xdr:nvSpPr>
          <xdr:spPr>
            <a:xfrm>
              <a:off x="3343275" y="714375"/>
              <a:ext cx="2123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FDDE83A-A377-4C5A-84A6-279E05C0DD90}"/>
                </a:ext>
              </a:extLst>
            </xdr:cNvPr>
            <xdr:cNvSpPr txBox="1"/>
          </xdr:nvSpPr>
          <xdr:spPr>
            <a:xfrm>
              <a:off x="3343275" y="714375"/>
              <a:ext cx="2123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latin typeface="Cambria Math" panose="02040503050406030204" pitchFamily="18" charset="0"/>
                </a:rPr>
                <a:t>М_</a:t>
              </a:r>
              <a:r>
                <a:rPr lang="en-US" sz="1100" b="0" i="0">
                  <a:latin typeface="Cambria Math" panose="02040503050406030204" pitchFamily="18" charset="0"/>
                </a:rPr>
                <a:t>3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476250</xdr:colOff>
      <xdr:row>4</xdr:row>
      <xdr:rowOff>0</xdr:rowOff>
    </xdr:from>
    <xdr:ext cx="1890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C61F4FE-D007-4CF9-8AC5-0B2FB85390B1}"/>
                </a:ext>
              </a:extLst>
            </xdr:cNvPr>
            <xdr:cNvSpPr txBox="1"/>
          </xdr:nvSpPr>
          <xdr:spPr>
            <a:xfrm>
              <a:off x="1085850" y="904875"/>
              <a:ext cx="1890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C61F4FE-D007-4CF9-8AC5-0B2FB85390B1}"/>
                </a:ext>
              </a:extLst>
            </xdr:cNvPr>
            <xdr:cNvSpPr txBox="1"/>
          </xdr:nvSpPr>
          <xdr:spPr>
            <a:xfrm>
              <a:off x="1085850" y="904875"/>
              <a:ext cx="1890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latin typeface="Cambria Math" panose="02040503050406030204" pitchFamily="18" charset="0"/>
                </a:rPr>
                <a:t>П_</a:t>
              </a:r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466725</xdr:colOff>
      <xdr:row>4</xdr:row>
      <xdr:rowOff>180975</xdr:rowOff>
    </xdr:from>
    <xdr:ext cx="19236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6182DC0-886C-4CC8-A10C-052311BEE90B}"/>
                </a:ext>
              </a:extLst>
            </xdr:cNvPr>
            <xdr:cNvSpPr txBox="1"/>
          </xdr:nvSpPr>
          <xdr:spPr>
            <a:xfrm>
              <a:off x="1076325" y="1085850"/>
              <a:ext cx="1923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6182DC0-886C-4CC8-A10C-052311BEE90B}"/>
                </a:ext>
              </a:extLst>
            </xdr:cNvPr>
            <xdr:cNvSpPr txBox="1"/>
          </xdr:nvSpPr>
          <xdr:spPr>
            <a:xfrm>
              <a:off x="1076325" y="1085850"/>
              <a:ext cx="1923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latin typeface="Cambria Math" panose="02040503050406030204" pitchFamily="18" charset="0"/>
                </a:rPr>
                <a:t>П_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476250</xdr:colOff>
      <xdr:row>7</xdr:row>
      <xdr:rowOff>19050</xdr:rowOff>
    </xdr:from>
    <xdr:ext cx="19236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81C6E5E-7AC9-4217-9588-29494CD9D8F0}"/>
                </a:ext>
              </a:extLst>
            </xdr:cNvPr>
            <xdr:cNvSpPr txBox="1"/>
          </xdr:nvSpPr>
          <xdr:spPr>
            <a:xfrm>
              <a:off x="1085850" y="1495425"/>
              <a:ext cx="1923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П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81C6E5E-7AC9-4217-9588-29494CD9D8F0}"/>
                </a:ext>
              </a:extLst>
            </xdr:cNvPr>
            <xdr:cNvSpPr txBox="1"/>
          </xdr:nvSpPr>
          <xdr:spPr>
            <a:xfrm>
              <a:off x="1085850" y="1495425"/>
              <a:ext cx="1923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latin typeface="Cambria Math" panose="02040503050406030204" pitchFamily="18" charset="0"/>
                </a:rPr>
                <a:t>П_4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466725</xdr:colOff>
      <xdr:row>6</xdr:row>
      <xdr:rowOff>9525</xdr:rowOff>
    </xdr:from>
    <xdr:ext cx="19236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C7DCAB1-A34E-4817-A63C-E5BF3A7D1AF8}"/>
                </a:ext>
              </a:extLst>
            </xdr:cNvPr>
            <xdr:cNvSpPr txBox="1"/>
          </xdr:nvSpPr>
          <xdr:spPr>
            <a:xfrm>
              <a:off x="1076325" y="1295400"/>
              <a:ext cx="1923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C7DCAB1-A34E-4817-A63C-E5BF3A7D1AF8}"/>
                </a:ext>
              </a:extLst>
            </xdr:cNvPr>
            <xdr:cNvSpPr txBox="1"/>
          </xdr:nvSpPr>
          <xdr:spPr>
            <a:xfrm>
              <a:off x="1076325" y="1295400"/>
              <a:ext cx="1923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latin typeface="Cambria Math" panose="02040503050406030204" pitchFamily="18" charset="0"/>
                </a:rPr>
                <a:t>П_</a:t>
              </a:r>
              <a:r>
                <a:rPr lang="en-US" sz="1100" b="0" i="0">
                  <a:latin typeface="Cambria Math" panose="02040503050406030204" pitchFamily="18" charset="0"/>
                </a:rPr>
                <a:t>3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workbookViewId="0">
      <selection activeCell="T18" sqref="T18"/>
    </sheetView>
  </sheetViews>
  <sheetFormatPr defaultRowHeight="15" outlineLevelRow="1" x14ac:dyDescent="0.25"/>
  <cols>
    <col min="1" max="1" width="2.28515625" customWidth="1"/>
    <col min="2" max="2" width="7.5703125" bestFit="1" customWidth="1"/>
    <col min="3" max="3" width="19.710937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bestFit="1" customWidth="1"/>
  </cols>
  <sheetData>
    <row r="1" spans="1:5" x14ac:dyDescent="0.25">
      <c r="A1" s="7" t="s">
        <v>10</v>
      </c>
    </row>
    <row r="2" spans="1:5" x14ac:dyDescent="0.25">
      <c r="A2" s="7" t="s">
        <v>11</v>
      </c>
    </row>
    <row r="3" spans="1:5" x14ac:dyDescent="0.25">
      <c r="A3" s="7" t="s">
        <v>12</v>
      </c>
    </row>
    <row r="4" spans="1:5" x14ac:dyDescent="0.25">
      <c r="A4" s="7" t="s">
        <v>13</v>
      </c>
    </row>
    <row r="5" spans="1:5" x14ac:dyDescent="0.25">
      <c r="A5" s="7" t="s">
        <v>14</v>
      </c>
    </row>
    <row r="6" spans="1:5" hidden="1" outlineLevel="1" x14ac:dyDescent="0.25">
      <c r="A6" s="7"/>
      <c r="B6" t="s">
        <v>15</v>
      </c>
    </row>
    <row r="7" spans="1:5" hidden="1" outlineLevel="1" x14ac:dyDescent="0.25">
      <c r="A7" s="7"/>
      <c r="B7" t="s">
        <v>16</v>
      </c>
    </row>
    <row r="8" spans="1:5" hidden="1" outlineLevel="1" x14ac:dyDescent="0.25">
      <c r="A8" s="7"/>
      <c r="B8" t="s">
        <v>17</v>
      </c>
    </row>
    <row r="9" spans="1:5" collapsed="1" x14ac:dyDescent="0.25">
      <c r="A9" s="7" t="s">
        <v>18</v>
      </c>
    </row>
    <row r="10" spans="1:5" hidden="1" outlineLevel="1" x14ac:dyDescent="0.25">
      <c r="B10" t="s">
        <v>19</v>
      </c>
    </row>
    <row r="11" spans="1:5" hidden="1" outlineLevel="1" x14ac:dyDescent="0.25">
      <c r="B11" t="s">
        <v>20</v>
      </c>
    </row>
    <row r="12" spans="1:5" collapsed="1" x14ac:dyDescent="0.25"/>
    <row r="14" spans="1:5" ht="15.75" thickBot="1" x14ac:dyDescent="0.3">
      <c r="A14" t="s">
        <v>21</v>
      </c>
    </row>
    <row r="15" spans="1:5" ht="15.75" thickBot="1" x14ac:dyDescent="0.3">
      <c r="B15" s="9" t="s">
        <v>22</v>
      </c>
      <c r="C15" s="9" t="s">
        <v>23</v>
      </c>
      <c r="D15" s="9" t="s">
        <v>24</v>
      </c>
      <c r="E15" s="9" t="s">
        <v>25</v>
      </c>
    </row>
    <row r="16" spans="1:5" ht="15.75" thickBot="1" x14ac:dyDescent="0.3">
      <c r="B16" s="8" t="s">
        <v>32</v>
      </c>
      <c r="C16" s="8" t="s">
        <v>33</v>
      </c>
      <c r="D16" s="12">
        <v>713.33333333333326</v>
      </c>
      <c r="E16" s="12">
        <v>713.33333333333326</v>
      </c>
    </row>
    <row r="19" spans="1:7" ht="15.75" thickBot="1" x14ac:dyDescent="0.3">
      <c r="A19" t="s">
        <v>26</v>
      </c>
    </row>
    <row r="20" spans="1:7" ht="15.75" thickBot="1" x14ac:dyDescent="0.3">
      <c r="B20" s="9" t="s">
        <v>22</v>
      </c>
      <c r="C20" s="9" t="s">
        <v>23</v>
      </c>
      <c r="D20" s="9" t="s">
        <v>24</v>
      </c>
      <c r="E20" s="9" t="s">
        <v>25</v>
      </c>
      <c r="F20" s="9" t="s">
        <v>27</v>
      </c>
    </row>
    <row r="21" spans="1:7" x14ac:dyDescent="0.25">
      <c r="B21" s="16" t="s">
        <v>46</v>
      </c>
      <c r="C21" s="15"/>
      <c r="D21" s="15"/>
      <c r="E21" s="15"/>
      <c r="F21" s="15"/>
    </row>
    <row r="22" spans="1:7" hidden="1" outlineLevel="1" x14ac:dyDescent="0.25">
      <c r="B22" s="11" t="s">
        <v>34</v>
      </c>
      <c r="C22" s="11" t="s">
        <v>4</v>
      </c>
      <c r="D22" s="13">
        <v>0</v>
      </c>
      <c r="E22" s="13">
        <v>0</v>
      </c>
      <c r="F22" s="11" t="s">
        <v>35</v>
      </c>
    </row>
    <row r="23" spans="1:7" hidden="1" outlineLevel="1" x14ac:dyDescent="0.25">
      <c r="B23" s="11" t="s">
        <v>36</v>
      </c>
      <c r="C23" s="11" t="s">
        <v>5</v>
      </c>
      <c r="D23" s="13">
        <v>13.333333333333329</v>
      </c>
      <c r="E23" s="13">
        <v>13.333333333333329</v>
      </c>
      <c r="F23" s="11" t="s">
        <v>35</v>
      </c>
    </row>
    <row r="24" spans="1:7" ht="15.75" hidden="1" outlineLevel="1" thickBot="1" x14ac:dyDescent="0.3">
      <c r="B24" s="8" t="s">
        <v>37</v>
      </c>
      <c r="C24" s="8" t="s">
        <v>6</v>
      </c>
      <c r="D24" s="12">
        <v>33.333333333333336</v>
      </c>
      <c r="E24" s="12">
        <v>33.333333333333336</v>
      </c>
      <c r="F24" s="8" t="s">
        <v>35</v>
      </c>
    </row>
    <row r="25" spans="1:7" collapsed="1" x14ac:dyDescent="0.25">
      <c r="B25" s="10"/>
      <c r="C25" s="10"/>
      <c r="D25" s="14"/>
      <c r="E25" s="14"/>
      <c r="F25" s="10"/>
    </row>
    <row r="28" spans="1:7" ht="15.75" thickBot="1" x14ac:dyDescent="0.3">
      <c r="A28" t="s">
        <v>9</v>
      </c>
    </row>
    <row r="29" spans="1:7" ht="15.75" thickBot="1" x14ac:dyDescent="0.3">
      <c r="B29" s="9" t="s">
        <v>22</v>
      </c>
      <c r="C29" s="9" t="s">
        <v>23</v>
      </c>
      <c r="D29" s="9" t="s">
        <v>28</v>
      </c>
      <c r="E29" s="9" t="s">
        <v>29</v>
      </c>
      <c r="F29" s="9" t="s">
        <v>30</v>
      </c>
      <c r="G29" s="9" t="s">
        <v>31</v>
      </c>
    </row>
    <row r="30" spans="1:7" x14ac:dyDescent="0.25">
      <c r="B30" s="11" t="s">
        <v>38</v>
      </c>
      <c r="C30" s="11" t="s">
        <v>9</v>
      </c>
      <c r="D30" s="13">
        <v>220</v>
      </c>
      <c r="E30" s="11" t="s">
        <v>39</v>
      </c>
      <c r="F30" s="11" t="s">
        <v>40</v>
      </c>
      <c r="G30" s="11">
        <v>60</v>
      </c>
    </row>
    <row r="31" spans="1:7" x14ac:dyDescent="0.25">
      <c r="B31" s="11" t="s">
        <v>41</v>
      </c>
      <c r="C31" s="11" t="s">
        <v>9</v>
      </c>
      <c r="D31" s="13">
        <v>160</v>
      </c>
      <c r="E31" s="11" t="s">
        <v>42</v>
      </c>
      <c r="F31" s="11" t="s">
        <v>43</v>
      </c>
      <c r="G31" s="11">
        <v>0</v>
      </c>
    </row>
    <row r="32" spans="1:7" ht="15.75" thickBot="1" x14ac:dyDescent="0.3">
      <c r="B32" s="8" t="s">
        <v>44</v>
      </c>
      <c r="C32" s="8" t="s">
        <v>9</v>
      </c>
      <c r="D32" s="12">
        <v>419.99999999999994</v>
      </c>
      <c r="E32" s="8" t="s">
        <v>45</v>
      </c>
      <c r="F32" s="8" t="s">
        <v>43</v>
      </c>
      <c r="G32" s="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tabSelected="1" workbookViewId="0">
      <selection activeCell="I12" sqref="I12"/>
    </sheetView>
  </sheetViews>
  <sheetFormatPr defaultRowHeight="15" x14ac:dyDescent="0.25"/>
  <cols>
    <col min="2" max="2" width="18.28515625" customWidth="1"/>
    <col min="6" max="6" width="18.42578125" customWidth="1"/>
    <col min="8" max="8" width="17" customWidth="1"/>
    <col min="9" max="9" width="12.140625" customWidth="1"/>
  </cols>
  <sheetData>
    <row r="2" spans="2:10" x14ac:dyDescent="0.25">
      <c r="B2" s="20" t="s">
        <v>0</v>
      </c>
      <c r="C2" s="20" t="s">
        <v>1</v>
      </c>
      <c r="D2" s="20"/>
      <c r="E2" s="20"/>
      <c r="F2" s="21" t="s">
        <v>2</v>
      </c>
    </row>
    <row r="3" spans="2:10" x14ac:dyDescent="0.25">
      <c r="B3" s="20"/>
      <c r="C3" s="1"/>
      <c r="D3" s="1"/>
      <c r="E3" s="1"/>
      <c r="F3" s="21"/>
    </row>
    <row r="4" spans="2:10" x14ac:dyDescent="0.25">
      <c r="B4" s="1"/>
      <c r="C4" s="1">
        <v>7</v>
      </c>
      <c r="D4" s="1">
        <v>4</v>
      </c>
      <c r="E4" s="1">
        <v>5</v>
      </c>
      <c r="F4" s="1">
        <v>280</v>
      </c>
    </row>
    <row r="5" spans="2:10" x14ac:dyDescent="0.25">
      <c r="B5" s="1"/>
      <c r="C5" s="1">
        <v>6</v>
      </c>
      <c r="D5" s="1">
        <v>2</v>
      </c>
      <c r="E5" s="1">
        <v>4</v>
      </c>
      <c r="F5" s="1">
        <v>160</v>
      </c>
    </row>
    <row r="6" spans="2:10" x14ac:dyDescent="0.25">
      <c r="B6" s="1"/>
      <c r="C6" s="1">
        <v>7</v>
      </c>
      <c r="D6" s="1">
        <v>14</v>
      </c>
      <c r="E6" s="1">
        <v>7</v>
      </c>
      <c r="F6" s="1">
        <v>420</v>
      </c>
    </row>
    <row r="7" spans="2:10" ht="45" x14ac:dyDescent="0.25">
      <c r="B7" s="2" t="s">
        <v>3</v>
      </c>
      <c r="C7" s="1">
        <v>18</v>
      </c>
      <c r="D7" s="1">
        <v>16</v>
      </c>
      <c r="E7" s="1">
        <v>15</v>
      </c>
      <c r="F7" s="1"/>
    </row>
    <row r="9" spans="2:10" x14ac:dyDescent="0.25">
      <c r="H9" s="22" t="s">
        <v>7</v>
      </c>
      <c r="I9" s="22"/>
      <c r="J9" s="22"/>
    </row>
    <row r="10" spans="2:10" x14ac:dyDescent="0.25">
      <c r="H10" s="5" t="s">
        <v>4</v>
      </c>
      <c r="I10" s="5" t="s">
        <v>5</v>
      </c>
      <c r="J10" s="5" t="s">
        <v>6</v>
      </c>
    </row>
    <row r="11" spans="2:10" x14ac:dyDescent="0.25">
      <c r="H11" s="3">
        <v>0</v>
      </c>
      <c r="I11" s="3">
        <v>13.333333333333329</v>
      </c>
      <c r="J11" s="3">
        <v>33.333333333333336</v>
      </c>
    </row>
    <row r="12" spans="2:10" ht="30" x14ac:dyDescent="0.25">
      <c r="H12" s="6" t="s">
        <v>8</v>
      </c>
      <c r="I12" s="4">
        <f>18*H11+16*I11+15*J11</f>
        <v>713.33333333333326</v>
      </c>
      <c r="J12" s="1"/>
    </row>
    <row r="13" spans="2:10" x14ac:dyDescent="0.25">
      <c r="H13" s="1"/>
      <c r="I13" s="1"/>
      <c r="J13" s="1"/>
    </row>
    <row r="14" spans="2:10" x14ac:dyDescent="0.25">
      <c r="H14" s="22" t="s">
        <v>9</v>
      </c>
      <c r="I14" s="22"/>
      <c r="J14" s="22"/>
    </row>
    <row r="15" spans="2:10" x14ac:dyDescent="0.25">
      <c r="H15" s="1">
        <f>7*H11+4*I11+5*J11</f>
        <v>220</v>
      </c>
      <c r="I15" s="1">
        <v>280</v>
      </c>
      <c r="J15" s="1"/>
    </row>
    <row r="16" spans="2:10" x14ac:dyDescent="0.25">
      <c r="H16" s="1">
        <f>6*H11+2*I11+4*J11</f>
        <v>160</v>
      </c>
      <c r="I16" s="1">
        <v>160</v>
      </c>
      <c r="J16" s="1"/>
    </row>
    <row r="17" spans="8:10" x14ac:dyDescent="0.25">
      <c r="H17" s="1">
        <f>7*H11+14*I11+7*J11</f>
        <v>419.99999999999994</v>
      </c>
      <c r="I17" s="1">
        <v>420</v>
      </c>
      <c r="J17" s="1"/>
    </row>
  </sheetData>
  <mergeCells count="5">
    <mergeCell ref="B2:B3"/>
    <mergeCell ref="C2:E2"/>
    <mergeCell ref="F2:F3"/>
    <mergeCell ref="H9:J9"/>
    <mergeCell ref="H14:J14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zoomScaleNormal="100" workbookViewId="0">
      <selection activeCell="R37" sqref="R37"/>
    </sheetView>
  </sheetViews>
  <sheetFormatPr defaultRowHeight="15" x14ac:dyDescent="0.25"/>
  <cols>
    <col min="1" max="1" width="2.28515625" customWidth="1"/>
    <col min="2" max="2" width="7.5703125" customWidth="1"/>
    <col min="3" max="3" width="19.710937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7" t="s">
        <v>10</v>
      </c>
    </row>
    <row r="2" spans="1:5" x14ac:dyDescent="0.25">
      <c r="A2" s="7" t="s">
        <v>52</v>
      </c>
    </row>
    <row r="3" spans="1:5" x14ac:dyDescent="0.25">
      <c r="A3" s="7" t="s">
        <v>64</v>
      </c>
    </row>
    <row r="4" spans="1:5" x14ac:dyDescent="0.25">
      <c r="A4" s="7" t="s">
        <v>13</v>
      </c>
    </row>
    <row r="5" spans="1:5" x14ac:dyDescent="0.25">
      <c r="A5" s="7" t="s">
        <v>14</v>
      </c>
    </row>
    <row r="6" spans="1:5" x14ac:dyDescent="0.25">
      <c r="A6" s="7"/>
      <c r="B6" t="s">
        <v>15</v>
      </c>
    </row>
    <row r="7" spans="1:5" x14ac:dyDescent="0.25">
      <c r="A7" s="7"/>
      <c r="B7" t="s">
        <v>63</v>
      </c>
    </row>
    <row r="8" spans="1:5" x14ac:dyDescent="0.25">
      <c r="A8" s="7"/>
      <c r="B8" t="s">
        <v>65</v>
      </c>
    </row>
    <row r="9" spans="1:5" x14ac:dyDescent="0.25">
      <c r="A9" s="7" t="s">
        <v>18</v>
      </c>
    </row>
    <row r="10" spans="1:5" x14ac:dyDescent="0.25">
      <c r="B10" t="s">
        <v>53</v>
      </c>
    </row>
    <row r="11" spans="1:5" x14ac:dyDescent="0.25">
      <c r="B11" t="s">
        <v>20</v>
      </c>
    </row>
    <row r="14" spans="1:5" ht="15.75" thickBot="1" x14ac:dyDescent="0.3">
      <c r="A14" t="s">
        <v>54</v>
      </c>
    </row>
    <row r="15" spans="1:5" ht="15.75" thickBot="1" x14ac:dyDescent="0.3">
      <c r="B15" s="19" t="s">
        <v>22</v>
      </c>
      <c r="C15" s="19" t="s">
        <v>23</v>
      </c>
      <c r="D15" s="19" t="s">
        <v>24</v>
      </c>
      <c r="E15" s="19" t="s">
        <v>25</v>
      </c>
    </row>
    <row r="16" spans="1:5" ht="15.75" thickBot="1" x14ac:dyDescent="0.3">
      <c r="B16" s="8" t="s">
        <v>55</v>
      </c>
      <c r="C16" s="8" t="s">
        <v>33</v>
      </c>
      <c r="D16" s="12">
        <v>620</v>
      </c>
      <c r="E16" s="12">
        <v>620</v>
      </c>
    </row>
    <row r="19" spans="1:7" ht="15.75" thickBot="1" x14ac:dyDescent="0.3">
      <c r="A19" t="s">
        <v>26</v>
      </c>
    </row>
    <row r="20" spans="1:7" ht="15.75" thickBot="1" x14ac:dyDescent="0.3">
      <c r="B20" s="19" t="s">
        <v>22</v>
      </c>
      <c r="C20" s="19" t="s">
        <v>23</v>
      </c>
      <c r="D20" s="19" t="s">
        <v>24</v>
      </c>
      <c r="E20" s="19" t="s">
        <v>25</v>
      </c>
      <c r="F20" s="19" t="s">
        <v>27</v>
      </c>
    </row>
    <row r="21" spans="1:7" x14ac:dyDescent="0.25">
      <c r="B21" s="11" t="s">
        <v>56</v>
      </c>
      <c r="C21" s="11" t="s">
        <v>4</v>
      </c>
      <c r="D21" s="13">
        <v>30</v>
      </c>
      <c r="E21" s="13">
        <v>30</v>
      </c>
      <c r="F21" s="11" t="s">
        <v>35</v>
      </c>
    </row>
    <row r="22" spans="1:7" x14ac:dyDescent="0.25">
      <c r="B22" s="11" t="s">
        <v>57</v>
      </c>
      <c r="C22" s="11" t="s">
        <v>5</v>
      </c>
      <c r="D22" s="13">
        <v>10</v>
      </c>
      <c r="E22" s="13">
        <v>10</v>
      </c>
      <c r="F22" s="11" t="s">
        <v>35</v>
      </c>
    </row>
    <row r="23" spans="1:7" ht="15.75" thickBot="1" x14ac:dyDescent="0.3">
      <c r="B23" s="8" t="s">
        <v>58</v>
      </c>
      <c r="C23" s="8" t="s">
        <v>6</v>
      </c>
      <c r="D23" s="12">
        <v>20</v>
      </c>
      <c r="E23" s="12">
        <v>20</v>
      </c>
      <c r="F23" s="8" t="s">
        <v>35</v>
      </c>
    </row>
    <row r="26" spans="1:7" ht="15.75" thickBot="1" x14ac:dyDescent="0.3">
      <c r="A26" t="s">
        <v>9</v>
      </c>
    </row>
    <row r="27" spans="1:7" ht="15.75" thickBot="1" x14ac:dyDescent="0.3">
      <c r="B27" s="19" t="s">
        <v>22</v>
      </c>
      <c r="C27" s="19" t="s">
        <v>23</v>
      </c>
      <c r="D27" s="19" t="s">
        <v>28</v>
      </c>
      <c r="E27" s="19" t="s">
        <v>29</v>
      </c>
      <c r="F27" s="19" t="s">
        <v>30</v>
      </c>
      <c r="G27" s="19" t="s">
        <v>31</v>
      </c>
    </row>
    <row r="28" spans="1:7" x14ac:dyDescent="0.25">
      <c r="B28" s="11" t="s">
        <v>59</v>
      </c>
      <c r="C28" s="11" t="s">
        <v>9</v>
      </c>
      <c r="D28" s="13">
        <v>140</v>
      </c>
      <c r="E28" s="11" t="s">
        <v>66</v>
      </c>
      <c r="F28" s="11" t="s">
        <v>43</v>
      </c>
      <c r="G28" s="13">
        <v>0</v>
      </c>
    </row>
    <row r="29" spans="1:7" x14ac:dyDescent="0.25">
      <c r="B29" s="11" t="s">
        <v>60</v>
      </c>
      <c r="C29" s="11" t="s">
        <v>9</v>
      </c>
      <c r="D29" s="13">
        <v>50</v>
      </c>
      <c r="E29" s="11" t="s">
        <v>67</v>
      </c>
      <c r="F29" s="11" t="s">
        <v>43</v>
      </c>
      <c r="G29" s="13">
        <v>0</v>
      </c>
    </row>
    <row r="30" spans="1:7" x14ac:dyDescent="0.25">
      <c r="B30" s="11" t="s">
        <v>61</v>
      </c>
      <c r="C30" s="11" t="s">
        <v>9</v>
      </c>
      <c r="D30" s="13">
        <v>150</v>
      </c>
      <c r="E30" s="11" t="s">
        <v>68</v>
      </c>
      <c r="F30" s="11" t="s">
        <v>40</v>
      </c>
      <c r="G30" s="13">
        <v>17</v>
      </c>
    </row>
    <row r="31" spans="1:7" ht="15.75" thickBot="1" x14ac:dyDescent="0.3">
      <c r="B31" s="8" t="s">
        <v>62</v>
      </c>
      <c r="C31" s="8" t="s">
        <v>9</v>
      </c>
      <c r="D31" s="12">
        <v>80</v>
      </c>
      <c r="E31" s="8" t="s">
        <v>69</v>
      </c>
      <c r="F31" s="8" t="s">
        <v>43</v>
      </c>
      <c r="G31" s="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1"/>
  <sheetViews>
    <sheetView workbookViewId="0">
      <selection activeCell="O15" sqref="O15"/>
    </sheetView>
  </sheetViews>
  <sheetFormatPr defaultRowHeight="15" x14ac:dyDescent="0.25"/>
  <cols>
    <col min="2" max="2" width="19.85546875" customWidth="1"/>
    <col min="6" max="6" width="27.140625" customWidth="1"/>
  </cols>
  <sheetData>
    <row r="3" spans="2:10" ht="26.25" customHeight="1" x14ac:dyDescent="0.25">
      <c r="B3" s="21" t="s">
        <v>47</v>
      </c>
      <c r="C3" s="20" t="s">
        <v>48</v>
      </c>
      <c r="D3" s="20"/>
      <c r="E3" s="20"/>
      <c r="F3" s="21" t="s">
        <v>49</v>
      </c>
    </row>
    <row r="4" spans="2:10" x14ac:dyDescent="0.25">
      <c r="B4" s="21"/>
      <c r="C4" s="1"/>
      <c r="D4" s="1"/>
      <c r="E4" s="1"/>
      <c r="F4" s="21"/>
    </row>
    <row r="5" spans="2:10" x14ac:dyDescent="0.25">
      <c r="B5" s="1"/>
      <c r="C5" s="1">
        <v>1</v>
      </c>
      <c r="D5" s="1">
        <v>3</v>
      </c>
      <c r="E5" s="1">
        <v>4</v>
      </c>
      <c r="F5" s="1">
        <v>140</v>
      </c>
    </row>
    <row r="6" spans="2:10" x14ac:dyDescent="0.25">
      <c r="B6" s="1"/>
      <c r="C6" s="1">
        <v>1</v>
      </c>
      <c r="D6" s="1">
        <v>0</v>
      </c>
      <c r="E6" s="1">
        <v>1</v>
      </c>
      <c r="F6" s="1">
        <v>50</v>
      </c>
    </row>
    <row r="7" spans="2:10" x14ac:dyDescent="0.25">
      <c r="B7" s="1"/>
      <c r="C7" s="1">
        <v>4</v>
      </c>
      <c r="D7" s="1">
        <v>1</v>
      </c>
      <c r="E7" s="1">
        <v>1</v>
      </c>
      <c r="F7" s="1">
        <v>133</v>
      </c>
    </row>
    <row r="8" spans="2:10" x14ac:dyDescent="0.25">
      <c r="B8" s="1"/>
      <c r="C8" s="1">
        <v>2</v>
      </c>
      <c r="D8" s="1">
        <v>2</v>
      </c>
      <c r="E8" s="1">
        <v>0</v>
      </c>
      <c r="F8" s="1">
        <v>80</v>
      </c>
    </row>
    <row r="9" spans="2:10" ht="30" x14ac:dyDescent="0.25">
      <c r="B9" s="2" t="s">
        <v>50</v>
      </c>
      <c r="C9" s="1">
        <v>12</v>
      </c>
      <c r="D9" s="1">
        <v>10</v>
      </c>
      <c r="E9" s="1">
        <v>8</v>
      </c>
      <c r="F9" s="17" t="s">
        <v>51</v>
      </c>
    </row>
    <row r="12" spans="2:10" x14ac:dyDescent="0.25">
      <c r="H12" s="23" t="s">
        <v>7</v>
      </c>
      <c r="I12" s="24"/>
      <c r="J12" s="25"/>
    </row>
    <row r="13" spans="2:10" x14ac:dyDescent="0.25">
      <c r="H13" s="5" t="s">
        <v>4</v>
      </c>
      <c r="I13" s="5" t="s">
        <v>5</v>
      </c>
      <c r="J13" s="5" t="s">
        <v>6</v>
      </c>
    </row>
    <row r="14" spans="2:10" x14ac:dyDescent="0.25">
      <c r="H14" s="3">
        <v>30</v>
      </c>
      <c r="I14" s="3">
        <v>10</v>
      </c>
      <c r="J14" s="3">
        <v>20</v>
      </c>
    </row>
    <row r="15" spans="2:10" ht="30" x14ac:dyDescent="0.25">
      <c r="H15" s="6" t="s">
        <v>8</v>
      </c>
      <c r="I15" s="4">
        <f>12*H14+10*I14+8*J14</f>
        <v>620</v>
      </c>
      <c r="J15" s="1"/>
    </row>
    <row r="16" spans="2:10" x14ac:dyDescent="0.25">
      <c r="H16" s="1"/>
      <c r="I16" s="1"/>
      <c r="J16" s="1"/>
    </row>
    <row r="17" spans="8:10" x14ac:dyDescent="0.25">
      <c r="H17" s="22" t="s">
        <v>9</v>
      </c>
      <c r="I17" s="22"/>
      <c r="J17" s="22"/>
    </row>
    <row r="18" spans="8:10" x14ac:dyDescent="0.25">
      <c r="H18" s="1">
        <f>1*H14+3*I14+4*J14</f>
        <v>140</v>
      </c>
      <c r="I18" s="1">
        <v>140</v>
      </c>
      <c r="J18" s="1"/>
    </row>
    <row r="19" spans="8:10" x14ac:dyDescent="0.25">
      <c r="H19" s="1">
        <f>1*H14+1*J14</f>
        <v>50</v>
      </c>
      <c r="I19" s="1">
        <v>50</v>
      </c>
      <c r="J19" s="1"/>
    </row>
    <row r="20" spans="8:10" x14ac:dyDescent="0.25">
      <c r="H20" s="1">
        <f>4*H14+1*I14+1*J14</f>
        <v>150</v>
      </c>
      <c r="I20" s="1">
        <v>133</v>
      </c>
      <c r="J20" s="1"/>
    </row>
    <row r="21" spans="8:10" x14ac:dyDescent="0.25">
      <c r="H21" s="1">
        <f>2*H14+2*I14</f>
        <v>80</v>
      </c>
      <c r="I21" s="18">
        <v>80</v>
      </c>
      <c r="J21" s="1"/>
    </row>
  </sheetData>
  <mergeCells count="5">
    <mergeCell ref="B3:B4"/>
    <mergeCell ref="C3:E3"/>
    <mergeCell ref="F3:F4"/>
    <mergeCell ref="H12:J12"/>
    <mergeCell ref="H17:J17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Отчет о результатах 1</vt:lpstr>
      <vt:lpstr>Лист1</vt:lpstr>
      <vt:lpstr>Отчет о результатах 2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student</cp:lastModifiedBy>
  <cp:lastPrinted>2022-12-07T11:21:38Z</cp:lastPrinted>
  <dcterms:created xsi:type="dcterms:W3CDTF">2015-06-05T18:19:34Z</dcterms:created>
  <dcterms:modified xsi:type="dcterms:W3CDTF">2022-12-20T11:52:45Z</dcterms:modified>
</cp:coreProperties>
</file>