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2022_1ПИб-02-1оп-22\Антипичев Никита\Теория информации\"/>
    </mc:Choice>
  </mc:AlternateContent>
  <bookViews>
    <workbookView xWindow="0" yWindow="0" windowWidth="21600" windowHeight="9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6" i="1" l="1"/>
  <c r="P85" i="1"/>
  <c r="P84" i="1"/>
  <c r="P83" i="1"/>
  <c r="P82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P62" i="1" s="1"/>
  <c r="D62" i="1"/>
  <c r="E62" i="1"/>
  <c r="F62" i="1"/>
  <c r="G62" i="1"/>
  <c r="H62" i="1"/>
  <c r="I62" i="1"/>
  <c r="J62" i="1"/>
  <c r="K62" i="1"/>
  <c r="L62" i="1"/>
  <c r="M62" i="1"/>
  <c r="B63" i="1"/>
  <c r="C63" i="1"/>
  <c r="D63" i="1"/>
  <c r="E63" i="1"/>
  <c r="F63" i="1"/>
  <c r="G63" i="1"/>
  <c r="H63" i="1"/>
  <c r="I63" i="1"/>
  <c r="J63" i="1"/>
  <c r="K63" i="1"/>
  <c r="L63" i="1"/>
  <c r="M63" i="1"/>
  <c r="B64" i="1"/>
  <c r="C64" i="1"/>
  <c r="P64" i="1" s="1"/>
  <c r="D64" i="1"/>
  <c r="E64" i="1"/>
  <c r="F64" i="1"/>
  <c r="G64" i="1"/>
  <c r="H64" i="1"/>
  <c r="I64" i="1"/>
  <c r="J64" i="1"/>
  <c r="K64" i="1"/>
  <c r="L64" i="1"/>
  <c r="M64" i="1"/>
  <c r="B65" i="1"/>
  <c r="C65" i="1"/>
  <c r="P65" i="1" s="1"/>
  <c r="D65" i="1"/>
  <c r="E65" i="1"/>
  <c r="F65" i="1"/>
  <c r="G65" i="1"/>
  <c r="H65" i="1"/>
  <c r="I65" i="1"/>
  <c r="J65" i="1"/>
  <c r="K65" i="1"/>
  <c r="L65" i="1"/>
  <c r="M65" i="1"/>
  <c r="B66" i="1"/>
  <c r="C66" i="1"/>
  <c r="D66" i="1"/>
  <c r="E66" i="1"/>
  <c r="F66" i="1"/>
  <c r="G66" i="1"/>
  <c r="H66" i="1"/>
  <c r="I66" i="1"/>
  <c r="J66" i="1"/>
  <c r="K66" i="1"/>
  <c r="L66" i="1"/>
  <c r="M66" i="1"/>
  <c r="B67" i="1"/>
  <c r="C67" i="1"/>
  <c r="P67" i="1" s="1"/>
  <c r="D67" i="1"/>
  <c r="E67" i="1"/>
  <c r="F67" i="1"/>
  <c r="G67" i="1"/>
  <c r="H67" i="1"/>
  <c r="I67" i="1"/>
  <c r="J67" i="1"/>
  <c r="K67" i="1"/>
  <c r="L67" i="1"/>
  <c r="M67" i="1"/>
  <c r="B68" i="1"/>
  <c r="C68" i="1"/>
  <c r="D68" i="1"/>
  <c r="E68" i="1"/>
  <c r="F68" i="1"/>
  <c r="G68" i="1"/>
  <c r="H68" i="1"/>
  <c r="I68" i="1"/>
  <c r="J68" i="1"/>
  <c r="K68" i="1"/>
  <c r="L68" i="1"/>
  <c r="M68" i="1"/>
  <c r="B69" i="1"/>
  <c r="C69" i="1"/>
  <c r="P69" i="1" s="1"/>
  <c r="D69" i="1"/>
  <c r="E69" i="1"/>
  <c r="F69" i="1"/>
  <c r="G69" i="1"/>
  <c r="H69" i="1"/>
  <c r="I69" i="1"/>
  <c r="J69" i="1"/>
  <c r="K69" i="1"/>
  <c r="L69" i="1"/>
  <c r="M69" i="1"/>
  <c r="B70" i="1"/>
  <c r="C70" i="1"/>
  <c r="D70" i="1"/>
  <c r="E70" i="1"/>
  <c r="F70" i="1"/>
  <c r="G70" i="1"/>
  <c r="H70" i="1"/>
  <c r="I70" i="1"/>
  <c r="J70" i="1"/>
  <c r="K70" i="1"/>
  <c r="L70" i="1"/>
  <c r="M70" i="1"/>
  <c r="B71" i="1"/>
  <c r="C71" i="1"/>
  <c r="P71" i="1" s="1"/>
  <c r="D71" i="1"/>
  <c r="E71" i="1"/>
  <c r="F71" i="1"/>
  <c r="G71" i="1"/>
  <c r="H71" i="1"/>
  <c r="I71" i="1"/>
  <c r="J71" i="1"/>
  <c r="K71" i="1"/>
  <c r="L71" i="1"/>
  <c r="M71" i="1"/>
  <c r="B72" i="1"/>
  <c r="C72" i="1"/>
  <c r="D72" i="1"/>
  <c r="E72" i="1"/>
  <c r="F72" i="1"/>
  <c r="G72" i="1"/>
  <c r="H72" i="1"/>
  <c r="I72" i="1"/>
  <c r="J72" i="1"/>
  <c r="K72" i="1"/>
  <c r="L72" i="1"/>
  <c r="M72" i="1"/>
  <c r="B73" i="1"/>
  <c r="C73" i="1"/>
  <c r="P73" i="1" s="1"/>
  <c r="D73" i="1"/>
  <c r="E73" i="1"/>
  <c r="F73" i="1"/>
  <c r="G73" i="1"/>
  <c r="H73" i="1"/>
  <c r="I73" i="1"/>
  <c r="J73" i="1"/>
  <c r="K73" i="1"/>
  <c r="L73" i="1"/>
  <c r="M73" i="1"/>
  <c r="B74" i="1"/>
  <c r="C74" i="1"/>
  <c r="D74" i="1"/>
  <c r="E74" i="1"/>
  <c r="F74" i="1"/>
  <c r="G74" i="1"/>
  <c r="H74" i="1"/>
  <c r="I74" i="1"/>
  <c r="J74" i="1"/>
  <c r="K74" i="1"/>
  <c r="L74" i="1"/>
  <c r="M74" i="1"/>
  <c r="B75" i="1"/>
  <c r="C75" i="1"/>
  <c r="D75" i="1"/>
  <c r="E75" i="1"/>
  <c r="F75" i="1"/>
  <c r="G75" i="1"/>
  <c r="H75" i="1"/>
  <c r="I75" i="1"/>
  <c r="J75" i="1"/>
  <c r="K75" i="1"/>
  <c r="L75" i="1"/>
  <c r="M75" i="1"/>
  <c r="B76" i="1"/>
  <c r="C76" i="1"/>
  <c r="P76" i="1" s="1"/>
  <c r="D76" i="1"/>
  <c r="E76" i="1"/>
  <c r="F76" i="1"/>
  <c r="G76" i="1"/>
  <c r="H76" i="1"/>
  <c r="I76" i="1"/>
  <c r="J76" i="1"/>
  <c r="K76" i="1"/>
  <c r="L76" i="1"/>
  <c r="M76" i="1"/>
  <c r="B77" i="1"/>
  <c r="C77" i="1"/>
  <c r="D77" i="1"/>
  <c r="E77" i="1"/>
  <c r="F77" i="1"/>
  <c r="G77" i="1"/>
  <c r="H77" i="1"/>
  <c r="I77" i="1"/>
  <c r="J77" i="1"/>
  <c r="K77" i="1"/>
  <c r="L77" i="1"/>
  <c r="M77" i="1"/>
  <c r="B78" i="1"/>
  <c r="C78" i="1"/>
  <c r="D78" i="1"/>
  <c r="E78" i="1"/>
  <c r="P78" i="1" s="1"/>
  <c r="F78" i="1"/>
  <c r="G78" i="1"/>
  <c r="H78" i="1"/>
  <c r="I78" i="1"/>
  <c r="J78" i="1"/>
  <c r="K78" i="1"/>
  <c r="L78" i="1"/>
  <c r="M78" i="1"/>
  <c r="B79" i="1"/>
  <c r="C79" i="1"/>
  <c r="D79" i="1"/>
  <c r="E79" i="1"/>
  <c r="F79" i="1"/>
  <c r="G79" i="1"/>
  <c r="H79" i="1"/>
  <c r="I79" i="1"/>
  <c r="J79" i="1"/>
  <c r="K79" i="1"/>
  <c r="L79" i="1"/>
  <c r="M79" i="1"/>
  <c r="B80" i="1"/>
  <c r="C80" i="1"/>
  <c r="D80" i="1"/>
  <c r="E80" i="1"/>
  <c r="P80" i="1" s="1"/>
  <c r="F80" i="1"/>
  <c r="G80" i="1"/>
  <c r="H80" i="1"/>
  <c r="I80" i="1"/>
  <c r="J80" i="1"/>
  <c r="K80" i="1"/>
  <c r="L80" i="1"/>
  <c r="M80" i="1"/>
  <c r="B81" i="1"/>
  <c r="C81" i="1"/>
  <c r="D81" i="1"/>
  <c r="E81" i="1"/>
  <c r="P81" i="1" s="1"/>
  <c r="F81" i="1"/>
  <c r="G81" i="1"/>
  <c r="H81" i="1"/>
  <c r="I81" i="1"/>
  <c r="J81" i="1"/>
  <c r="K81" i="1"/>
  <c r="L81" i="1"/>
  <c r="M81" i="1"/>
  <c r="B82" i="1"/>
  <c r="C82" i="1"/>
  <c r="D82" i="1"/>
  <c r="E82" i="1"/>
  <c r="F82" i="1"/>
  <c r="G82" i="1"/>
  <c r="H82" i="1"/>
  <c r="I82" i="1"/>
  <c r="J82" i="1"/>
  <c r="K82" i="1"/>
  <c r="L82" i="1"/>
  <c r="M82" i="1"/>
  <c r="B83" i="1"/>
  <c r="C83" i="1"/>
  <c r="D83" i="1"/>
  <c r="E83" i="1"/>
  <c r="F83" i="1"/>
  <c r="G83" i="1"/>
  <c r="H83" i="1"/>
  <c r="I83" i="1"/>
  <c r="J83" i="1"/>
  <c r="K83" i="1"/>
  <c r="L83" i="1"/>
  <c r="M83" i="1"/>
  <c r="B84" i="1"/>
  <c r="C84" i="1"/>
  <c r="D84" i="1"/>
  <c r="E84" i="1"/>
  <c r="F84" i="1"/>
  <c r="G84" i="1"/>
  <c r="H84" i="1"/>
  <c r="I84" i="1"/>
  <c r="J84" i="1"/>
  <c r="K84" i="1"/>
  <c r="L84" i="1"/>
  <c r="M84" i="1"/>
  <c r="B85" i="1"/>
  <c r="C85" i="1"/>
  <c r="D85" i="1"/>
  <c r="E85" i="1"/>
  <c r="F85" i="1"/>
  <c r="G85" i="1"/>
  <c r="H85" i="1"/>
  <c r="I85" i="1"/>
  <c r="J85" i="1"/>
  <c r="K85" i="1"/>
  <c r="L85" i="1"/>
  <c r="M85" i="1"/>
  <c r="B86" i="1"/>
  <c r="C86" i="1"/>
  <c r="D86" i="1"/>
  <c r="E86" i="1"/>
  <c r="F86" i="1"/>
  <c r="G86" i="1"/>
  <c r="H86" i="1"/>
  <c r="I86" i="1"/>
  <c r="J86" i="1"/>
  <c r="K86" i="1"/>
  <c r="L86" i="1"/>
  <c r="M86" i="1"/>
  <c r="C60" i="1"/>
  <c r="D60" i="1"/>
  <c r="E60" i="1"/>
  <c r="F60" i="1"/>
  <c r="G60" i="1"/>
  <c r="H60" i="1"/>
  <c r="I60" i="1"/>
  <c r="J60" i="1"/>
  <c r="K60" i="1"/>
  <c r="L60" i="1"/>
  <c r="M60" i="1"/>
  <c r="B60" i="1"/>
  <c r="P79" i="1"/>
  <c r="P77" i="1"/>
  <c r="P75" i="1"/>
  <c r="P66" i="1"/>
  <c r="P68" i="1"/>
  <c r="P70" i="1"/>
  <c r="P72" i="1"/>
  <c r="P74" i="1"/>
  <c r="P61" i="1"/>
  <c r="P63" i="1"/>
  <c r="P60" i="1"/>
  <c r="N61" i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60" i="1"/>
  <c r="N30" i="1"/>
  <c r="N31" i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O21" i="1"/>
  <c r="N22" i="1"/>
  <c r="N23" i="1"/>
  <c r="N24" i="1"/>
  <c r="N25" i="1"/>
  <c r="N26" i="1"/>
  <c r="N21" i="1"/>
  <c r="K21" i="1"/>
  <c r="J22" i="1"/>
  <c r="J23" i="1"/>
  <c r="J24" i="1"/>
  <c r="J25" i="1"/>
  <c r="J26" i="1"/>
  <c r="J21" i="1"/>
  <c r="I22" i="1"/>
  <c r="I23" i="1"/>
  <c r="I24" i="1"/>
  <c r="I25" i="1"/>
  <c r="I26" i="1"/>
  <c r="G21" i="1"/>
  <c r="I21" i="1"/>
  <c r="B13" i="1"/>
  <c r="C21" i="1"/>
  <c r="B22" i="1"/>
  <c r="B21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<sst xmlns="http://schemas.openxmlformats.org/spreadsheetml/2006/main" count="94" uniqueCount="27">
  <si>
    <t>№1</t>
  </si>
  <si>
    <t>p</t>
  </si>
  <si>
    <t>Hmax</t>
  </si>
  <si>
    <t>2(Идеальная монетка)</t>
  </si>
  <si>
    <t>H = –∑ pj log2 pj</t>
  </si>
  <si>
    <t>Сумма</t>
  </si>
  <si>
    <t>2(Фальшивая монетка)</t>
  </si>
  <si>
    <t>p1</t>
  </si>
  <si>
    <t>p2</t>
  </si>
  <si>
    <t>H</t>
  </si>
  <si>
    <t>Игральня кость</t>
  </si>
  <si>
    <t xml:space="preserve">H = –∑ pj log2 pj </t>
  </si>
  <si>
    <t>Фальшивая игральная кость</t>
  </si>
  <si>
    <t>а</t>
  </si>
  <si>
    <t>н</t>
  </si>
  <si>
    <t>т</t>
  </si>
  <si>
    <t>и</t>
  </si>
  <si>
    <t>п</t>
  </si>
  <si>
    <t>ч</t>
  </si>
  <si>
    <t>е</t>
  </si>
  <si>
    <t>в</t>
  </si>
  <si>
    <t>_</t>
  </si>
  <si>
    <t>к</t>
  </si>
  <si>
    <t>о</t>
  </si>
  <si>
    <t>л</t>
  </si>
  <si>
    <t>Hk</t>
  </si>
  <si>
    <t>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</si>
</sst>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энтропии источника с двумя состояниями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Лист1!$B$3:$B$13</c:f>
              <c:numCache>
                <c:formatCode>General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0.46899559358928117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8-42B5-99DC-7F878BFC1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049040"/>
        <c:axId val="388053304"/>
      </c:scatterChart>
      <c:valAx>
        <c:axId val="38804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053304"/>
        <c:crosses val="autoZero"/>
        <c:crossBetween val="midCat"/>
      </c:valAx>
      <c:valAx>
        <c:axId val="38805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04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0643482064741904E-2"/>
          <c:y val="0.17171296296296298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Лист1!$O$60:$O$86</c:f>
              <c:strCache>
                <c:ptCount val="27"/>
                <c:pt idx="0">
                  <c:v>а</c:v>
                </c:pt>
                <c:pt idx="1">
                  <c:v>н</c:v>
                </c:pt>
                <c:pt idx="2">
                  <c:v>т</c:v>
                </c:pt>
                <c:pt idx="3">
                  <c:v>и</c:v>
                </c:pt>
                <c:pt idx="4">
                  <c:v>п</c:v>
                </c:pt>
                <c:pt idx="5">
                  <c:v>и</c:v>
                </c:pt>
                <c:pt idx="6">
                  <c:v>ч</c:v>
                </c:pt>
                <c:pt idx="7">
                  <c:v>е</c:v>
                </c:pt>
                <c:pt idx="8">
                  <c:v>в</c:v>
                </c:pt>
                <c:pt idx="9">
                  <c:v>_</c:v>
                </c:pt>
                <c:pt idx="10">
                  <c:v>н</c:v>
                </c:pt>
                <c:pt idx="11">
                  <c:v>и</c:v>
                </c:pt>
                <c:pt idx="12">
                  <c:v>к</c:v>
                </c:pt>
                <c:pt idx="13">
                  <c:v>и</c:v>
                </c:pt>
                <c:pt idx="14">
                  <c:v>т</c:v>
                </c:pt>
                <c:pt idx="15">
                  <c:v>а</c:v>
                </c:pt>
                <c:pt idx="16">
                  <c:v>_</c:v>
                </c:pt>
                <c:pt idx="17">
                  <c:v>н</c:v>
                </c:pt>
                <c:pt idx="18">
                  <c:v>и</c:v>
                </c:pt>
                <c:pt idx="19">
                  <c:v>к</c:v>
                </c:pt>
                <c:pt idx="20">
                  <c:v>о</c:v>
                </c:pt>
                <c:pt idx="21">
                  <c:v>л</c:v>
                </c:pt>
                <c:pt idx="22">
                  <c:v>а</c:v>
                </c:pt>
                <c:pt idx="23">
                  <c:v>е</c:v>
                </c:pt>
                <c:pt idx="24">
                  <c:v>в</c:v>
                </c:pt>
                <c:pt idx="25">
                  <c:v>и</c:v>
                </c:pt>
                <c:pt idx="26">
                  <c:v>ч</c:v>
                </c:pt>
              </c:strCache>
            </c:strRef>
          </c:cat>
          <c:val>
            <c:numRef>
              <c:f>Лист1!$P$60:$P$86</c:f>
              <c:numCache>
                <c:formatCode>General</c:formatCode>
                <c:ptCount val="27"/>
                <c:pt idx="0">
                  <c:v>3.3837930573985107</c:v>
                </c:pt>
                <c:pt idx="1">
                  <c:v>3.3825680832760767</c:v>
                </c:pt>
                <c:pt idx="2">
                  <c:v>3.383465189601647</c:v>
                </c:pt>
                <c:pt idx="3">
                  <c:v>3.355388542207534</c:v>
                </c:pt>
                <c:pt idx="4">
                  <c:v>3.2134227199485865</c:v>
                </c:pt>
                <c:pt idx="5">
                  <c:v>3.2953570516174424</c:v>
                </c:pt>
                <c:pt idx="6">
                  <c:v>3.3446983751597128</c:v>
                </c:pt>
                <c:pt idx="7">
                  <c:v>3.3219280948873622</c:v>
                </c:pt>
                <c:pt idx="8">
                  <c:v>3.3005590923909547</c:v>
                </c:pt>
                <c:pt idx="9">
                  <c:v>3.2810361125534233</c:v>
                </c:pt>
                <c:pt idx="10">
                  <c:v>3.2639334294856344</c:v>
                </c:pt>
                <c:pt idx="11">
                  <c:v>3.25</c:v>
                </c:pt>
                <c:pt idx="12">
                  <c:v>3.3232314287976208</c:v>
                </c:pt>
                <c:pt idx="13">
                  <c:v>3.3248629576173574</c:v>
                </c:pt>
                <c:pt idx="14">
                  <c:v>3.3927474104487847</c:v>
                </c:pt>
                <c:pt idx="15">
                  <c:v>3.2516291673878226</c:v>
                </c:pt>
                <c:pt idx="16">
                  <c:v>3.2776134368191165</c:v>
                </c:pt>
                <c:pt idx="17">
                  <c:v>3.121928094887362</c:v>
                </c:pt>
                <c:pt idx="18">
                  <c:v>2.9477027792200898</c:v>
                </c:pt>
                <c:pt idx="19">
                  <c:v>3</c:v>
                </c:pt>
                <c:pt idx="20">
                  <c:v>2.4063042189065182</c:v>
                </c:pt>
                <c:pt idx="21">
                  <c:v>2.5849625007211561</c:v>
                </c:pt>
                <c:pt idx="22">
                  <c:v>2.3219280948873622</c:v>
                </c:pt>
                <c:pt idx="23">
                  <c:v>1.5</c:v>
                </c:pt>
                <c:pt idx="24">
                  <c:v>1.5849625007211561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B-425A-8ECB-1E79579C9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440520"/>
        <c:axId val="384448064"/>
      </c:barChart>
      <c:catAx>
        <c:axId val="38444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448064"/>
        <c:crosses val="autoZero"/>
        <c:auto val="1"/>
        <c:lblAlgn val="ctr"/>
        <c:lblOffset val="100"/>
        <c:noMultiLvlLbl val="0"/>
      </c:catAx>
      <c:valAx>
        <c:axId val="3844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440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0</xdr:rowOff>
    </xdr:from>
    <xdr:to>
      <xdr:col>10</xdr:col>
      <xdr:colOff>342900</xdr:colOff>
      <xdr:row>15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86</xdr:row>
      <xdr:rowOff>161925</xdr:rowOff>
    </xdr:from>
    <xdr:to>
      <xdr:col>10</xdr:col>
      <xdr:colOff>295275</xdr:colOff>
      <xdr:row>101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abSelected="1" topLeftCell="A16" workbookViewId="0">
      <selection activeCell="M19" sqref="M19:O26"/>
    </sheetView>
  </sheetViews>
  <sheetFormatPr defaultRowHeight="15" x14ac:dyDescent="0.25"/>
  <cols>
    <col min="1" max="1" width="14.28515625" customWidth="1"/>
    <col min="2" max="2" width="10.28515625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0</v>
      </c>
      <c r="B3" t="e">
        <f>-1*(A3*LOG(A3,2)+(1-A3)*LOG((1-A3),2))</f>
        <v>#NUM!</v>
      </c>
    </row>
    <row r="4" spans="1:2" x14ac:dyDescent="0.25">
      <c r="A4">
        <v>0.1</v>
      </c>
      <c r="B4">
        <f t="shared" ref="B4:B13" si="0">-1*(A4*LOG(A4,2)+(1-A4)*LOG((1-A4),2))</f>
        <v>0.46899559358928122</v>
      </c>
    </row>
    <row r="5" spans="1:2" x14ac:dyDescent="0.25">
      <c r="A5">
        <v>0.2</v>
      </c>
      <c r="B5">
        <f t="shared" si="0"/>
        <v>0.72192809488736231</v>
      </c>
    </row>
    <row r="6" spans="1:2" x14ac:dyDescent="0.25">
      <c r="A6">
        <v>0.3</v>
      </c>
      <c r="B6">
        <f t="shared" si="0"/>
        <v>0.8812908992306927</v>
      </c>
    </row>
    <row r="7" spans="1:2" x14ac:dyDescent="0.25">
      <c r="A7">
        <v>0.4</v>
      </c>
      <c r="B7">
        <f t="shared" si="0"/>
        <v>0.97095059445466858</v>
      </c>
    </row>
    <row r="8" spans="1:2" x14ac:dyDescent="0.25">
      <c r="A8">
        <v>0.5</v>
      </c>
      <c r="B8">
        <f t="shared" si="0"/>
        <v>1</v>
      </c>
    </row>
    <row r="9" spans="1:2" x14ac:dyDescent="0.25">
      <c r="A9">
        <v>0.6</v>
      </c>
      <c r="B9">
        <f t="shared" si="0"/>
        <v>0.97095059445466858</v>
      </c>
    </row>
    <row r="10" spans="1:2" x14ac:dyDescent="0.25">
      <c r="A10">
        <v>0.7</v>
      </c>
      <c r="B10">
        <f t="shared" si="0"/>
        <v>0.8812908992306927</v>
      </c>
    </row>
    <row r="11" spans="1:2" x14ac:dyDescent="0.25">
      <c r="A11">
        <v>0.8</v>
      </c>
      <c r="B11">
        <f t="shared" si="0"/>
        <v>0.72192809488736231</v>
      </c>
    </row>
    <row r="12" spans="1:2" x14ac:dyDescent="0.25">
      <c r="A12">
        <v>0.9</v>
      </c>
      <c r="B12">
        <f t="shared" si="0"/>
        <v>0.46899559358928117</v>
      </c>
    </row>
    <row r="13" spans="1:2" x14ac:dyDescent="0.25">
      <c r="A13">
        <v>1</v>
      </c>
      <c r="B13" t="e">
        <f t="shared" si="0"/>
        <v>#NUM!</v>
      </c>
    </row>
    <row r="19" spans="1:15" x14ac:dyDescent="0.25">
      <c r="A19" t="s">
        <v>3</v>
      </c>
      <c r="E19" t="s">
        <v>6</v>
      </c>
      <c r="I19" t="s">
        <v>10</v>
      </c>
      <c r="L19" s="1"/>
      <c r="M19" t="s">
        <v>12</v>
      </c>
    </row>
    <row r="20" spans="1:15" x14ac:dyDescent="0.25">
      <c r="A20" t="s">
        <v>4</v>
      </c>
      <c r="C20" t="s">
        <v>5</v>
      </c>
      <c r="E20" t="s">
        <v>7</v>
      </c>
      <c r="F20" t="s">
        <v>8</v>
      </c>
      <c r="G20" t="s">
        <v>9</v>
      </c>
      <c r="I20" t="s">
        <v>11</v>
      </c>
      <c r="K20" t="s">
        <v>9</v>
      </c>
    </row>
    <row r="21" spans="1:15" x14ac:dyDescent="0.25">
      <c r="A21">
        <v>0.5</v>
      </c>
      <c r="B21">
        <f>-LOG(A21,2)*A21</f>
        <v>0.5</v>
      </c>
      <c r="C21">
        <f>SUM(B21:B22)</f>
        <v>1</v>
      </c>
      <c r="E21">
        <v>0.56999999999999995</v>
      </c>
      <c r="F21">
        <v>0.43</v>
      </c>
      <c r="G21">
        <f>-LOG(E21,2)*F21-LOG(F21,2)*F21</f>
        <v>0.8722797725935223</v>
      </c>
      <c r="I21">
        <f>1/6</f>
        <v>0.16666666666666666</v>
      </c>
      <c r="J21">
        <f>-LOG(I21,2)*I21</f>
        <v>0.43082708345352599</v>
      </c>
      <c r="K21">
        <f>SUM(J21:J26)</f>
        <v>2.5849625007211561</v>
      </c>
      <c r="M21">
        <v>0.12</v>
      </c>
      <c r="N21">
        <f>-LOG(M21,2)*M21</f>
        <v>0.36706724268642821</v>
      </c>
      <c r="O21">
        <f>SUM(N21:N26)</f>
        <v>2.5698003386604826</v>
      </c>
    </row>
    <row r="22" spans="1:15" x14ac:dyDescent="0.25">
      <c r="A22">
        <v>0.5</v>
      </c>
      <c r="B22">
        <f>-LOG(A22,2)*A22</f>
        <v>0.5</v>
      </c>
      <c r="I22">
        <f t="shared" ref="I22:I26" si="1">1/6</f>
        <v>0.16666666666666666</v>
      </c>
      <c r="J22">
        <f t="shared" ref="J22:J26" si="2">-LOG(I22,2)*I22</f>
        <v>0.43082708345352599</v>
      </c>
      <c r="M22">
        <v>0.17</v>
      </c>
      <c r="N22">
        <f t="shared" ref="N22:N26" si="3">-LOG(M22,2)*M22</f>
        <v>0.43458686924914552</v>
      </c>
    </row>
    <row r="23" spans="1:15" x14ac:dyDescent="0.25">
      <c r="I23">
        <f t="shared" si="1"/>
        <v>0.16666666666666666</v>
      </c>
      <c r="J23">
        <f t="shared" si="2"/>
        <v>0.43082708345352599</v>
      </c>
      <c r="M23">
        <v>0.17</v>
      </c>
      <c r="N23">
        <f t="shared" si="3"/>
        <v>0.43458686924914552</v>
      </c>
    </row>
    <row r="24" spans="1:15" x14ac:dyDescent="0.25">
      <c r="I24">
        <f t="shared" si="1"/>
        <v>0.16666666666666666</v>
      </c>
      <c r="J24">
        <f t="shared" si="2"/>
        <v>0.43082708345352599</v>
      </c>
      <c r="M24">
        <v>0.17</v>
      </c>
      <c r="N24">
        <f t="shared" si="3"/>
        <v>0.43458686924914552</v>
      </c>
    </row>
    <row r="25" spans="1:15" x14ac:dyDescent="0.25">
      <c r="I25">
        <f t="shared" si="1"/>
        <v>0.16666666666666666</v>
      </c>
      <c r="J25">
        <f t="shared" si="2"/>
        <v>0.43082708345352599</v>
      </c>
      <c r="M25">
        <v>0.17</v>
      </c>
      <c r="N25">
        <f t="shared" si="3"/>
        <v>0.43458686924914552</v>
      </c>
    </row>
    <row r="26" spans="1:15" x14ac:dyDescent="0.25">
      <c r="I26">
        <f t="shared" si="1"/>
        <v>0.16666666666666666</v>
      </c>
      <c r="J26">
        <f t="shared" si="2"/>
        <v>0.43082708345352599</v>
      </c>
      <c r="M26">
        <v>0.2</v>
      </c>
      <c r="N26">
        <f t="shared" si="3"/>
        <v>0.46438561897747244</v>
      </c>
    </row>
    <row r="29" spans="1:15" x14ac:dyDescent="0.25">
      <c r="B29" t="s">
        <v>13</v>
      </c>
      <c r="C29" t="s">
        <v>14</v>
      </c>
      <c r="D29" t="s">
        <v>15</v>
      </c>
      <c r="E29" t="s">
        <v>16</v>
      </c>
      <c r="F29" t="s">
        <v>17</v>
      </c>
      <c r="G29" t="s">
        <v>18</v>
      </c>
      <c r="H29" t="s">
        <v>19</v>
      </c>
      <c r="I29" t="s">
        <v>20</v>
      </c>
      <c r="J29" t="s">
        <v>21</v>
      </c>
      <c r="K29" t="s">
        <v>22</v>
      </c>
      <c r="L29" t="s">
        <v>23</v>
      </c>
      <c r="M29" t="s">
        <v>24</v>
      </c>
    </row>
    <row r="30" spans="1:15" x14ac:dyDescent="0.25">
      <c r="A30">
        <v>1</v>
      </c>
      <c r="B30">
        <v>3</v>
      </c>
      <c r="C30">
        <v>3</v>
      </c>
      <c r="D30">
        <v>2</v>
      </c>
      <c r="E30">
        <v>6</v>
      </c>
      <c r="F30">
        <v>1</v>
      </c>
      <c r="G30">
        <v>2</v>
      </c>
      <c r="H30">
        <v>2</v>
      </c>
      <c r="I30">
        <v>2</v>
      </c>
      <c r="J30">
        <v>2</v>
      </c>
      <c r="K30">
        <v>2</v>
      </c>
      <c r="L30">
        <v>1</v>
      </c>
      <c r="M30">
        <v>1</v>
      </c>
      <c r="N30">
        <f>27</f>
        <v>27</v>
      </c>
      <c r="O30" t="s">
        <v>13</v>
      </c>
    </row>
    <row r="31" spans="1:15" x14ac:dyDescent="0.25">
      <c r="A31">
        <v>2</v>
      </c>
      <c r="B31">
        <v>2</v>
      </c>
      <c r="C31">
        <v>3</v>
      </c>
      <c r="D31">
        <v>2</v>
      </c>
      <c r="E31">
        <v>6</v>
      </c>
      <c r="F31">
        <v>1</v>
      </c>
      <c r="G31">
        <v>2</v>
      </c>
      <c r="H31">
        <v>2</v>
      </c>
      <c r="I31">
        <v>2</v>
      </c>
      <c r="J31">
        <v>2</v>
      </c>
      <c r="K31">
        <v>2</v>
      </c>
      <c r="L31">
        <v>1</v>
      </c>
      <c r="M31">
        <v>1</v>
      </c>
      <c r="N31">
        <f>N30-1</f>
        <v>26</v>
      </c>
      <c r="O31" t="s">
        <v>14</v>
      </c>
    </row>
    <row r="32" spans="1:15" x14ac:dyDescent="0.25">
      <c r="A32">
        <v>3</v>
      </c>
      <c r="B32">
        <v>2</v>
      </c>
      <c r="C32">
        <v>2</v>
      </c>
      <c r="D32">
        <v>2</v>
      </c>
      <c r="E32">
        <v>6</v>
      </c>
      <c r="F32">
        <v>1</v>
      </c>
      <c r="G32">
        <v>2</v>
      </c>
      <c r="H32">
        <v>2</v>
      </c>
      <c r="I32">
        <v>2</v>
      </c>
      <c r="J32">
        <v>2</v>
      </c>
      <c r="K32">
        <v>2</v>
      </c>
      <c r="L32">
        <v>1</v>
      </c>
      <c r="M32">
        <v>1</v>
      </c>
      <c r="N32">
        <f t="shared" ref="N32:N56" si="4">N31-1</f>
        <v>25</v>
      </c>
      <c r="O32" t="s">
        <v>15</v>
      </c>
    </row>
    <row r="33" spans="1:15" x14ac:dyDescent="0.25">
      <c r="A33">
        <v>4</v>
      </c>
      <c r="B33">
        <v>2</v>
      </c>
      <c r="C33">
        <v>2</v>
      </c>
      <c r="D33">
        <v>1</v>
      </c>
      <c r="E33">
        <v>6</v>
      </c>
      <c r="F33">
        <v>1</v>
      </c>
      <c r="G33">
        <v>2</v>
      </c>
      <c r="H33">
        <v>2</v>
      </c>
      <c r="I33">
        <v>2</v>
      </c>
      <c r="J33">
        <v>2</v>
      </c>
      <c r="K33">
        <v>2</v>
      </c>
      <c r="L33">
        <v>1</v>
      </c>
      <c r="M33">
        <v>1</v>
      </c>
      <c r="N33">
        <f t="shared" si="4"/>
        <v>24</v>
      </c>
      <c r="O33" t="s">
        <v>16</v>
      </c>
    </row>
    <row r="34" spans="1:15" x14ac:dyDescent="0.25">
      <c r="A34">
        <v>5</v>
      </c>
      <c r="B34">
        <v>2</v>
      </c>
      <c r="C34">
        <v>2</v>
      </c>
      <c r="D34">
        <v>1</v>
      </c>
      <c r="E34">
        <v>5</v>
      </c>
      <c r="F34">
        <v>0</v>
      </c>
      <c r="G34">
        <v>2</v>
      </c>
      <c r="H34">
        <v>2</v>
      </c>
      <c r="I34">
        <v>2</v>
      </c>
      <c r="J34">
        <v>2</v>
      </c>
      <c r="K34">
        <v>2</v>
      </c>
      <c r="L34">
        <v>1</v>
      </c>
      <c r="M34">
        <v>1</v>
      </c>
      <c r="N34">
        <f t="shared" si="4"/>
        <v>23</v>
      </c>
      <c r="O34" t="s">
        <v>17</v>
      </c>
    </row>
    <row r="35" spans="1:15" x14ac:dyDescent="0.25">
      <c r="A35">
        <v>6</v>
      </c>
      <c r="B35">
        <v>2</v>
      </c>
      <c r="C35">
        <v>2</v>
      </c>
      <c r="D35">
        <v>1</v>
      </c>
      <c r="E35">
        <v>5</v>
      </c>
      <c r="F35">
        <v>0</v>
      </c>
      <c r="G35">
        <v>2</v>
      </c>
      <c r="H35">
        <v>2</v>
      </c>
      <c r="I35">
        <v>2</v>
      </c>
      <c r="J35">
        <v>2</v>
      </c>
      <c r="K35">
        <v>2</v>
      </c>
      <c r="L35">
        <v>1</v>
      </c>
      <c r="M35">
        <v>1</v>
      </c>
      <c r="N35">
        <f t="shared" si="4"/>
        <v>22</v>
      </c>
      <c r="O35" t="s">
        <v>16</v>
      </c>
    </row>
    <row r="36" spans="1:15" x14ac:dyDescent="0.25">
      <c r="A36">
        <v>7</v>
      </c>
      <c r="B36">
        <v>2</v>
      </c>
      <c r="C36">
        <v>2</v>
      </c>
      <c r="D36">
        <v>1</v>
      </c>
      <c r="E36">
        <v>4</v>
      </c>
      <c r="F36">
        <v>0</v>
      </c>
      <c r="G36">
        <v>2</v>
      </c>
      <c r="H36">
        <v>2</v>
      </c>
      <c r="I36">
        <v>2</v>
      </c>
      <c r="J36">
        <v>2</v>
      </c>
      <c r="K36">
        <v>2</v>
      </c>
      <c r="L36">
        <v>1</v>
      </c>
      <c r="M36">
        <v>1</v>
      </c>
      <c r="N36">
        <f t="shared" si="4"/>
        <v>21</v>
      </c>
      <c r="O36" t="s">
        <v>18</v>
      </c>
    </row>
    <row r="37" spans="1:15" x14ac:dyDescent="0.25">
      <c r="A37">
        <v>8</v>
      </c>
      <c r="B37">
        <v>2</v>
      </c>
      <c r="C37">
        <v>2</v>
      </c>
      <c r="D37">
        <v>1</v>
      </c>
      <c r="E37">
        <v>4</v>
      </c>
      <c r="F37">
        <v>0</v>
      </c>
      <c r="G37">
        <v>1</v>
      </c>
      <c r="H37">
        <v>2</v>
      </c>
      <c r="I37">
        <v>2</v>
      </c>
      <c r="J37">
        <v>2</v>
      </c>
      <c r="K37">
        <v>2</v>
      </c>
      <c r="L37">
        <v>1</v>
      </c>
      <c r="M37">
        <v>1</v>
      </c>
      <c r="N37">
        <f t="shared" si="4"/>
        <v>20</v>
      </c>
      <c r="O37" t="s">
        <v>19</v>
      </c>
    </row>
    <row r="38" spans="1:15" x14ac:dyDescent="0.25">
      <c r="A38">
        <v>9</v>
      </c>
      <c r="B38">
        <v>2</v>
      </c>
      <c r="C38">
        <v>2</v>
      </c>
      <c r="D38">
        <v>1</v>
      </c>
      <c r="E38">
        <v>4</v>
      </c>
      <c r="F38">
        <v>0</v>
      </c>
      <c r="G38">
        <v>1</v>
      </c>
      <c r="H38">
        <v>1</v>
      </c>
      <c r="I38">
        <v>2</v>
      </c>
      <c r="J38">
        <v>2</v>
      </c>
      <c r="K38">
        <v>2</v>
      </c>
      <c r="L38">
        <v>1</v>
      </c>
      <c r="M38">
        <v>1</v>
      </c>
      <c r="N38">
        <f t="shared" si="4"/>
        <v>19</v>
      </c>
      <c r="O38" t="s">
        <v>20</v>
      </c>
    </row>
    <row r="39" spans="1:15" x14ac:dyDescent="0.25">
      <c r="A39">
        <v>10</v>
      </c>
      <c r="B39">
        <v>2</v>
      </c>
      <c r="C39">
        <v>2</v>
      </c>
      <c r="D39">
        <v>1</v>
      </c>
      <c r="E39">
        <v>4</v>
      </c>
      <c r="F39">
        <v>0</v>
      </c>
      <c r="G39">
        <v>1</v>
      </c>
      <c r="H39">
        <v>1</v>
      </c>
      <c r="I39">
        <v>1</v>
      </c>
      <c r="J39">
        <v>2</v>
      </c>
      <c r="K39">
        <v>2</v>
      </c>
      <c r="L39">
        <v>1</v>
      </c>
      <c r="M39">
        <v>1</v>
      </c>
      <c r="N39">
        <f t="shared" si="4"/>
        <v>18</v>
      </c>
      <c r="O39" t="s">
        <v>21</v>
      </c>
    </row>
    <row r="40" spans="1:15" x14ac:dyDescent="0.25">
      <c r="A40">
        <v>11</v>
      </c>
      <c r="B40">
        <v>2</v>
      </c>
      <c r="C40">
        <v>2</v>
      </c>
      <c r="D40">
        <v>1</v>
      </c>
      <c r="E40">
        <v>4</v>
      </c>
      <c r="F40">
        <v>0</v>
      </c>
      <c r="G40">
        <v>1</v>
      </c>
      <c r="H40">
        <v>1</v>
      </c>
      <c r="I40">
        <v>1</v>
      </c>
      <c r="J40">
        <v>1</v>
      </c>
      <c r="K40">
        <v>2</v>
      </c>
      <c r="L40">
        <v>1</v>
      </c>
      <c r="M40">
        <v>1</v>
      </c>
      <c r="N40">
        <f t="shared" si="4"/>
        <v>17</v>
      </c>
      <c r="O40" t="s">
        <v>14</v>
      </c>
    </row>
    <row r="41" spans="1:15" x14ac:dyDescent="0.25">
      <c r="A41">
        <v>12</v>
      </c>
      <c r="B41">
        <v>2</v>
      </c>
      <c r="C41">
        <v>1</v>
      </c>
      <c r="D41">
        <v>1</v>
      </c>
      <c r="E41">
        <v>4</v>
      </c>
      <c r="F41">
        <v>0</v>
      </c>
      <c r="G41">
        <v>1</v>
      </c>
      <c r="H41">
        <v>1</v>
      </c>
      <c r="I41">
        <v>1</v>
      </c>
      <c r="J41">
        <v>1</v>
      </c>
      <c r="K41">
        <v>2</v>
      </c>
      <c r="L41">
        <v>1</v>
      </c>
      <c r="M41">
        <v>1</v>
      </c>
      <c r="N41">
        <f t="shared" si="4"/>
        <v>16</v>
      </c>
      <c r="O41" t="s">
        <v>16</v>
      </c>
    </row>
    <row r="42" spans="1:15" x14ac:dyDescent="0.25">
      <c r="A42">
        <v>13</v>
      </c>
      <c r="B42">
        <v>2</v>
      </c>
      <c r="C42">
        <v>1</v>
      </c>
      <c r="D42">
        <v>1</v>
      </c>
      <c r="E42">
        <v>3</v>
      </c>
      <c r="F42">
        <v>0</v>
      </c>
      <c r="G42">
        <v>1</v>
      </c>
      <c r="H42">
        <v>1</v>
      </c>
      <c r="I42">
        <v>1</v>
      </c>
      <c r="J42">
        <v>1</v>
      </c>
      <c r="K42">
        <v>2</v>
      </c>
      <c r="L42">
        <v>1</v>
      </c>
      <c r="M42">
        <v>1</v>
      </c>
      <c r="N42">
        <f t="shared" si="4"/>
        <v>15</v>
      </c>
      <c r="O42" t="s">
        <v>22</v>
      </c>
    </row>
    <row r="43" spans="1:15" x14ac:dyDescent="0.25">
      <c r="A43">
        <v>14</v>
      </c>
      <c r="B43">
        <v>2</v>
      </c>
      <c r="C43">
        <v>1</v>
      </c>
      <c r="D43">
        <v>1</v>
      </c>
      <c r="E43">
        <v>3</v>
      </c>
      <c r="F43">
        <v>0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f t="shared" si="4"/>
        <v>14</v>
      </c>
      <c r="O43" t="s">
        <v>16</v>
      </c>
    </row>
    <row r="44" spans="1:15" x14ac:dyDescent="0.25">
      <c r="A44">
        <v>15</v>
      </c>
      <c r="B44">
        <v>2</v>
      </c>
      <c r="C44">
        <v>1</v>
      </c>
      <c r="D44">
        <v>1</v>
      </c>
      <c r="E44">
        <v>2</v>
      </c>
      <c r="F44">
        <v>0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f t="shared" si="4"/>
        <v>13</v>
      </c>
      <c r="O44" t="s">
        <v>15</v>
      </c>
    </row>
    <row r="45" spans="1:15" x14ac:dyDescent="0.25">
      <c r="A45">
        <v>16</v>
      </c>
      <c r="B45">
        <v>2</v>
      </c>
      <c r="C45">
        <v>1</v>
      </c>
      <c r="D45">
        <v>0</v>
      </c>
      <c r="E45">
        <v>2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f t="shared" si="4"/>
        <v>12</v>
      </c>
      <c r="O45" t="s">
        <v>13</v>
      </c>
    </row>
    <row r="46" spans="1:15" x14ac:dyDescent="0.25">
      <c r="A46">
        <v>17</v>
      </c>
      <c r="B46">
        <v>1</v>
      </c>
      <c r="C46">
        <v>1</v>
      </c>
      <c r="D46">
        <v>0</v>
      </c>
      <c r="E46">
        <v>2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f t="shared" si="4"/>
        <v>11</v>
      </c>
      <c r="O46" t="s">
        <v>21</v>
      </c>
    </row>
    <row r="47" spans="1:15" x14ac:dyDescent="0.25">
      <c r="A47">
        <v>18</v>
      </c>
      <c r="B47">
        <v>1</v>
      </c>
      <c r="C47">
        <v>1</v>
      </c>
      <c r="D47">
        <v>0</v>
      </c>
      <c r="E47">
        <v>2</v>
      </c>
      <c r="F47">
        <v>0</v>
      </c>
      <c r="G47">
        <v>1</v>
      </c>
      <c r="H47">
        <v>1</v>
      </c>
      <c r="I47">
        <v>1</v>
      </c>
      <c r="J47">
        <v>0</v>
      </c>
      <c r="K47">
        <v>1</v>
      </c>
      <c r="L47">
        <v>1</v>
      </c>
      <c r="M47">
        <v>1</v>
      </c>
      <c r="N47">
        <f t="shared" si="4"/>
        <v>10</v>
      </c>
      <c r="O47" t="s">
        <v>14</v>
      </c>
    </row>
    <row r="48" spans="1:15" x14ac:dyDescent="0.25">
      <c r="A48">
        <v>19</v>
      </c>
      <c r="B48">
        <v>1</v>
      </c>
      <c r="C48">
        <v>0</v>
      </c>
      <c r="D48">
        <v>0</v>
      </c>
      <c r="E48">
        <v>2</v>
      </c>
      <c r="F48">
        <v>0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f t="shared" si="4"/>
        <v>9</v>
      </c>
      <c r="O48" t="s">
        <v>16</v>
      </c>
    </row>
    <row r="49" spans="1:16" x14ac:dyDescent="0.25">
      <c r="A49">
        <v>20</v>
      </c>
      <c r="B49">
        <v>1</v>
      </c>
      <c r="C49">
        <v>0</v>
      </c>
      <c r="D49">
        <v>0</v>
      </c>
      <c r="E49">
        <v>1</v>
      </c>
      <c r="F49">
        <v>0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f t="shared" si="4"/>
        <v>8</v>
      </c>
      <c r="O49" t="s">
        <v>22</v>
      </c>
    </row>
    <row r="50" spans="1:16" x14ac:dyDescent="0.25">
      <c r="A50">
        <v>21</v>
      </c>
      <c r="B50">
        <v>1</v>
      </c>
      <c r="C50">
        <v>0</v>
      </c>
      <c r="D50">
        <v>0</v>
      </c>
      <c r="E50">
        <v>1</v>
      </c>
      <c r="F50">
        <v>0</v>
      </c>
      <c r="G50">
        <v>1</v>
      </c>
      <c r="H50">
        <v>1</v>
      </c>
      <c r="I50">
        <v>1</v>
      </c>
      <c r="J50">
        <v>0</v>
      </c>
      <c r="K50">
        <v>0</v>
      </c>
      <c r="L50">
        <v>1</v>
      </c>
      <c r="M50">
        <v>1</v>
      </c>
      <c r="N50">
        <f t="shared" si="4"/>
        <v>7</v>
      </c>
      <c r="O50" t="s">
        <v>23</v>
      </c>
    </row>
    <row r="51" spans="1:16" x14ac:dyDescent="0.25">
      <c r="A51">
        <v>22</v>
      </c>
      <c r="B51">
        <v>1</v>
      </c>
      <c r="C51">
        <v>0</v>
      </c>
      <c r="D51">
        <v>0</v>
      </c>
      <c r="E51">
        <v>1</v>
      </c>
      <c r="F51">
        <v>0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1</v>
      </c>
      <c r="N51">
        <f t="shared" si="4"/>
        <v>6</v>
      </c>
      <c r="O51" t="s">
        <v>24</v>
      </c>
    </row>
    <row r="52" spans="1:16" x14ac:dyDescent="0.25">
      <c r="A52">
        <v>23</v>
      </c>
      <c r="B52">
        <v>1</v>
      </c>
      <c r="C52">
        <v>0</v>
      </c>
      <c r="D52">
        <v>0</v>
      </c>
      <c r="E52">
        <v>1</v>
      </c>
      <c r="F52">
        <v>0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f t="shared" si="4"/>
        <v>5</v>
      </c>
      <c r="O52" t="s">
        <v>13</v>
      </c>
    </row>
    <row r="53" spans="1:16" x14ac:dyDescent="0.25">
      <c r="A53">
        <v>24</v>
      </c>
      <c r="B53">
        <v>0</v>
      </c>
      <c r="C53">
        <v>0</v>
      </c>
      <c r="D53">
        <v>0</v>
      </c>
      <c r="E53">
        <v>1</v>
      </c>
      <c r="F53">
        <v>0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f t="shared" si="4"/>
        <v>4</v>
      </c>
      <c r="O53" t="s">
        <v>19</v>
      </c>
    </row>
    <row r="54" spans="1:16" x14ac:dyDescent="0.25">
      <c r="A54">
        <v>25</v>
      </c>
      <c r="B54">
        <v>0</v>
      </c>
      <c r="C54">
        <v>0</v>
      </c>
      <c r="D54">
        <v>0</v>
      </c>
      <c r="E54">
        <v>1</v>
      </c>
      <c r="F54">
        <v>0</v>
      </c>
      <c r="G54">
        <v>1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f t="shared" si="4"/>
        <v>3</v>
      </c>
      <c r="O54" t="s">
        <v>20</v>
      </c>
    </row>
    <row r="55" spans="1:16" x14ac:dyDescent="0.25">
      <c r="A55">
        <v>26</v>
      </c>
      <c r="B55">
        <v>0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4"/>
        <v>2</v>
      </c>
      <c r="O55" t="s">
        <v>16</v>
      </c>
    </row>
    <row r="56" spans="1:16" x14ac:dyDescent="0.25">
      <c r="A56">
        <v>27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4"/>
        <v>1</v>
      </c>
      <c r="O56" t="s">
        <v>18</v>
      </c>
    </row>
    <row r="59" spans="1:16" x14ac:dyDescent="0.25">
      <c r="B59" t="s">
        <v>13</v>
      </c>
      <c r="C59" t="s">
        <v>14</v>
      </c>
      <c r="D59" t="s">
        <v>15</v>
      </c>
      <c r="E59" t="s">
        <v>16</v>
      </c>
      <c r="F59" t="s">
        <v>17</v>
      </c>
      <c r="G59" t="s">
        <v>18</v>
      </c>
      <c r="H59" t="s">
        <v>19</v>
      </c>
      <c r="I59" t="s">
        <v>20</v>
      </c>
      <c r="J59" t="s">
        <v>21</v>
      </c>
      <c r="K59" t="s">
        <v>22</v>
      </c>
      <c r="L59" t="s">
        <v>23</v>
      </c>
      <c r="M59" t="s">
        <v>24</v>
      </c>
      <c r="O59" t="s">
        <v>26</v>
      </c>
      <c r="P59" t="s">
        <v>25</v>
      </c>
    </row>
    <row r="60" spans="1:16" x14ac:dyDescent="0.25">
      <c r="A60">
        <v>1</v>
      </c>
      <c r="B60">
        <f>B30/$N30</f>
        <v>0.1111111111111111</v>
      </c>
      <c r="C60">
        <f t="shared" ref="C60:M60" si="5">C30/$N30</f>
        <v>0.1111111111111111</v>
      </c>
      <c r="D60">
        <f t="shared" si="5"/>
        <v>7.407407407407407E-2</v>
      </c>
      <c r="E60">
        <f t="shared" si="5"/>
        <v>0.22222222222222221</v>
      </c>
      <c r="F60">
        <f t="shared" si="5"/>
        <v>3.7037037037037035E-2</v>
      </c>
      <c r="G60">
        <f t="shared" si="5"/>
        <v>7.407407407407407E-2</v>
      </c>
      <c r="H60">
        <f t="shared" si="5"/>
        <v>7.407407407407407E-2</v>
      </c>
      <c r="I60">
        <f t="shared" si="5"/>
        <v>7.407407407407407E-2</v>
      </c>
      <c r="J60">
        <f t="shared" si="5"/>
        <v>7.407407407407407E-2</v>
      </c>
      <c r="K60">
        <f t="shared" si="5"/>
        <v>7.407407407407407E-2</v>
      </c>
      <c r="L60">
        <f t="shared" si="5"/>
        <v>3.7037037037037035E-2</v>
      </c>
      <c r="M60">
        <f t="shared" si="5"/>
        <v>3.7037037037037035E-2</v>
      </c>
      <c r="N60">
        <f>27</f>
        <v>27</v>
      </c>
      <c r="O60" t="s">
        <v>13</v>
      </c>
      <c r="P60">
        <f>-(LOG(B60,2)*B60+LOG(C60,2)*C60+(LOG(D60,2)*D60)+(LOG(E60,2)*E60)+(LOG(F60,2)*F60)+(LOG(G60,2)*G60)+(LOG(H60,2)*H60)+(LOG(I60,2)*I60)+(LOG(J60,2)*J60)+(LOG(K60,2)*K60)+(LOG(L60,2)*L60)+(LOG(M60,2)*M60))</f>
        <v>3.3837930573985107</v>
      </c>
    </row>
    <row r="61" spans="1:16" x14ac:dyDescent="0.25">
      <c r="A61">
        <v>2</v>
      </c>
      <c r="B61">
        <f t="shared" ref="B61:M61" si="6">B31/$N31</f>
        <v>7.6923076923076927E-2</v>
      </c>
      <c r="C61">
        <f t="shared" si="6"/>
        <v>0.11538461538461539</v>
      </c>
      <c r="D61">
        <f t="shared" si="6"/>
        <v>7.6923076923076927E-2</v>
      </c>
      <c r="E61">
        <f t="shared" si="6"/>
        <v>0.23076923076923078</v>
      </c>
      <c r="F61">
        <f t="shared" si="6"/>
        <v>3.8461538461538464E-2</v>
      </c>
      <c r="G61">
        <f t="shared" si="6"/>
        <v>7.6923076923076927E-2</v>
      </c>
      <c r="H61">
        <f t="shared" si="6"/>
        <v>7.6923076923076927E-2</v>
      </c>
      <c r="I61">
        <f t="shared" si="6"/>
        <v>7.6923076923076927E-2</v>
      </c>
      <c r="J61">
        <f t="shared" si="6"/>
        <v>7.6923076923076927E-2</v>
      </c>
      <c r="K61">
        <f t="shared" si="6"/>
        <v>7.6923076923076927E-2</v>
      </c>
      <c r="L61">
        <f t="shared" si="6"/>
        <v>3.8461538461538464E-2</v>
      </c>
      <c r="M61">
        <f t="shared" si="6"/>
        <v>3.8461538461538464E-2</v>
      </c>
      <c r="N61">
        <f>N60-1</f>
        <v>26</v>
      </c>
      <c r="O61" t="s">
        <v>14</v>
      </c>
      <c r="P61">
        <f t="shared" ref="P61:P86" si="7">-(LOG(B61,2)*B61+LOG(C61,2)*C61+(LOG(D61,2)*D61)+(LOG(E61,2)*E61)+(LOG(F61,2)*F61)+(LOG(G61,2)*G61)+(LOG(H61,2)*H61)+(LOG(I61,2)*I61)+(LOG(J61,2)*J61)+(LOG(K61,2)*K61)+(LOG(L61,2)*L61)+(LOG(M61,2)*M61))</f>
        <v>3.3825680832760767</v>
      </c>
    </row>
    <row r="62" spans="1:16" x14ac:dyDescent="0.25">
      <c r="A62">
        <v>3</v>
      </c>
      <c r="B62">
        <f t="shared" ref="B62:M62" si="8">B32/$N32</f>
        <v>0.08</v>
      </c>
      <c r="C62">
        <f t="shared" si="8"/>
        <v>0.08</v>
      </c>
      <c r="D62">
        <f t="shared" si="8"/>
        <v>0.08</v>
      </c>
      <c r="E62">
        <f t="shared" si="8"/>
        <v>0.24</v>
      </c>
      <c r="F62">
        <f t="shared" si="8"/>
        <v>0.04</v>
      </c>
      <c r="G62">
        <f t="shared" si="8"/>
        <v>0.08</v>
      </c>
      <c r="H62">
        <f t="shared" si="8"/>
        <v>0.08</v>
      </c>
      <c r="I62">
        <f t="shared" si="8"/>
        <v>0.08</v>
      </c>
      <c r="J62">
        <f t="shared" si="8"/>
        <v>0.08</v>
      </c>
      <c r="K62">
        <f t="shared" si="8"/>
        <v>0.08</v>
      </c>
      <c r="L62">
        <f t="shared" si="8"/>
        <v>0.04</v>
      </c>
      <c r="M62">
        <f t="shared" si="8"/>
        <v>0.04</v>
      </c>
      <c r="N62">
        <f t="shared" ref="N62:N86" si="9">N61-1</f>
        <v>25</v>
      </c>
      <c r="O62" t="s">
        <v>15</v>
      </c>
      <c r="P62">
        <f t="shared" si="7"/>
        <v>3.383465189601647</v>
      </c>
    </row>
    <row r="63" spans="1:16" x14ac:dyDescent="0.25">
      <c r="A63">
        <v>4</v>
      </c>
      <c r="B63">
        <f t="shared" ref="B63:M63" si="10">B33/$N33</f>
        <v>8.3333333333333329E-2</v>
      </c>
      <c r="C63">
        <f t="shared" si="10"/>
        <v>8.3333333333333329E-2</v>
      </c>
      <c r="D63">
        <f t="shared" si="10"/>
        <v>4.1666666666666664E-2</v>
      </c>
      <c r="E63">
        <f t="shared" si="10"/>
        <v>0.25</v>
      </c>
      <c r="F63">
        <f t="shared" si="10"/>
        <v>4.1666666666666664E-2</v>
      </c>
      <c r="G63">
        <f t="shared" si="10"/>
        <v>8.3333333333333329E-2</v>
      </c>
      <c r="H63">
        <f t="shared" si="10"/>
        <v>8.3333333333333329E-2</v>
      </c>
      <c r="I63">
        <f t="shared" si="10"/>
        <v>8.3333333333333329E-2</v>
      </c>
      <c r="J63">
        <f t="shared" si="10"/>
        <v>8.3333333333333329E-2</v>
      </c>
      <c r="K63">
        <f t="shared" si="10"/>
        <v>8.3333333333333329E-2</v>
      </c>
      <c r="L63">
        <f t="shared" si="10"/>
        <v>4.1666666666666664E-2</v>
      </c>
      <c r="M63">
        <f t="shared" si="10"/>
        <v>4.1666666666666664E-2</v>
      </c>
      <c r="N63">
        <f t="shared" si="9"/>
        <v>24</v>
      </c>
      <c r="O63" t="s">
        <v>16</v>
      </c>
      <c r="P63">
        <f t="shared" si="7"/>
        <v>3.355388542207534</v>
      </c>
    </row>
    <row r="64" spans="1:16" x14ac:dyDescent="0.25">
      <c r="A64">
        <v>5</v>
      </c>
      <c r="B64">
        <f t="shared" ref="B64:M64" si="11">B34/$N34</f>
        <v>8.6956521739130432E-2</v>
      </c>
      <c r="C64">
        <f t="shared" si="11"/>
        <v>8.6956521739130432E-2</v>
      </c>
      <c r="D64">
        <f t="shared" si="11"/>
        <v>4.3478260869565216E-2</v>
      </c>
      <c r="E64">
        <f t="shared" si="11"/>
        <v>0.21739130434782608</v>
      </c>
      <c r="F64">
        <f t="shared" si="11"/>
        <v>0</v>
      </c>
      <c r="G64">
        <f t="shared" si="11"/>
        <v>8.6956521739130432E-2</v>
      </c>
      <c r="H64">
        <f t="shared" si="11"/>
        <v>8.6956521739130432E-2</v>
      </c>
      <c r="I64">
        <f t="shared" si="11"/>
        <v>8.6956521739130432E-2</v>
      </c>
      <c r="J64">
        <f t="shared" si="11"/>
        <v>8.6956521739130432E-2</v>
      </c>
      <c r="K64">
        <f t="shared" si="11"/>
        <v>8.6956521739130432E-2</v>
      </c>
      <c r="L64">
        <f t="shared" si="11"/>
        <v>4.3478260869565216E-2</v>
      </c>
      <c r="M64">
        <f t="shared" si="11"/>
        <v>4.3478260869565216E-2</v>
      </c>
      <c r="N64">
        <f t="shared" si="9"/>
        <v>23</v>
      </c>
      <c r="O64" t="s">
        <v>17</v>
      </c>
      <c r="P64">
        <f>-(LOG(B64,2)*B64+LOG(C64,2)*C64+(LOG(D64,2)*D64)+(LOG(E64,2)*E64)+(LOG(G64,2)*G64)+(LOG(H64,2)*H64)+(LOG(I64,2)*I64)+(LOG(J64,2)*J64)+(LOG(K64,2)*K64)+(LOG(L64,2)*L64)+(LOG(M64,2)*M64))</f>
        <v>3.2134227199485865</v>
      </c>
    </row>
    <row r="65" spans="1:16" x14ac:dyDescent="0.25">
      <c r="A65">
        <v>6</v>
      </c>
      <c r="B65">
        <f t="shared" ref="B65:M65" si="12">B35/$N35</f>
        <v>9.0909090909090912E-2</v>
      </c>
      <c r="C65">
        <f t="shared" si="12"/>
        <v>9.0909090909090912E-2</v>
      </c>
      <c r="D65">
        <f t="shared" si="12"/>
        <v>4.5454545454545456E-2</v>
      </c>
      <c r="E65">
        <f t="shared" si="12"/>
        <v>0.22727272727272727</v>
      </c>
      <c r="F65">
        <f t="shared" si="12"/>
        <v>0</v>
      </c>
      <c r="G65">
        <f t="shared" si="12"/>
        <v>9.0909090909090912E-2</v>
      </c>
      <c r="H65">
        <f t="shared" si="12"/>
        <v>9.0909090909090912E-2</v>
      </c>
      <c r="I65">
        <f t="shared" si="12"/>
        <v>9.0909090909090912E-2</v>
      </c>
      <c r="J65">
        <f t="shared" si="12"/>
        <v>9.0909090909090912E-2</v>
      </c>
      <c r="K65">
        <f t="shared" si="12"/>
        <v>9.0909090909090912E-2</v>
      </c>
      <c r="L65">
        <f t="shared" si="12"/>
        <v>4.5454545454545456E-2</v>
      </c>
      <c r="M65">
        <f t="shared" si="12"/>
        <v>4.5454545454545456E-2</v>
      </c>
      <c r="N65">
        <f t="shared" si="9"/>
        <v>22</v>
      </c>
      <c r="O65" t="s">
        <v>16</v>
      </c>
      <c r="P65">
        <f t="shared" ref="P65:P86" si="13">-(LOG(B65,2)*B65+LOG(C65,2)*C65+(LOG(D65,2)*D65)+(LOG(E65,2)*E65)+(LOG(G65,2)*G65)+(LOG(H65,2)*H65)+(LOG(I65,2)*I65)+(LOG(J65,2)*J65)+(LOG(K65,2)*K65)+(LOG(L65,2)*L65)+(LOG(M65,2)*M65))</f>
        <v>3.2953570516174424</v>
      </c>
    </row>
    <row r="66" spans="1:16" x14ac:dyDescent="0.25">
      <c r="A66">
        <v>7</v>
      </c>
      <c r="B66">
        <f t="shared" ref="B66:M66" si="14">B36/$N36</f>
        <v>9.5238095238095233E-2</v>
      </c>
      <c r="C66">
        <f t="shared" si="14"/>
        <v>9.5238095238095233E-2</v>
      </c>
      <c r="D66">
        <f t="shared" si="14"/>
        <v>4.7619047619047616E-2</v>
      </c>
      <c r="E66">
        <f t="shared" si="14"/>
        <v>0.19047619047619047</v>
      </c>
      <c r="F66">
        <f t="shared" si="14"/>
        <v>0</v>
      </c>
      <c r="G66">
        <f t="shared" si="14"/>
        <v>9.5238095238095233E-2</v>
      </c>
      <c r="H66">
        <f t="shared" si="14"/>
        <v>9.5238095238095233E-2</v>
      </c>
      <c r="I66">
        <f t="shared" si="14"/>
        <v>9.5238095238095233E-2</v>
      </c>
      <c r="J66">
        <f t="shared" si="14"/>
        <v>9.5238095238095233E-2</v>
      </c>
      <c r="K66">
        <f t="shared" si="14"/>
        <v>9.5238095238095233E-2</v>
      </c>
      <c r="L66">
        <f t="shared" si="14"/>
        <v>4.7619047619047616E-2</v>
      </c>
      <c r="M66">
        <f t="shared" si="14"/>
        <v>4.7619047619047616E-2</v>
      </c>
      <c r="N66">
        <f t="shared" si="9"/>
        <v>21</v>
      </c>
      <c r="O66" t="s">
        <v>18</v>
      </c>
      <c r="P66">
        <f t="shared" si="13"/>
        <v>3.3446983751597128</v>
      </c>
    </row>
    <row r="67" spans="1:16" x14ac:dyDescent="0.25">
      <c r="A67">
        <v>8</v>
      </c>
      <c r="B67">
        <f t="shared" ref="B67:M67" si="15">B37/$N37</f>
        <v>0.1</v>
      </c>
      <c r="C67">
        <f t="shared" si="15"/>
        <v>0.1</v>
      </c>
      <c r="D67">
        <f t="shared" si="15"/>
        <v>0.05</v>
      </c>
      <c r="E67">
        <f t="shared" si="15"/>
        <v>0.2</v>
      </c>
      <c r="F67">
        <f t="shared" si="15"/>
        <v>0</v>
      </c>
      <c r="G67">
        <f t="shared" si="15"/>
        <v>0.05</v>
      </c>
      <c r="H67">
        <f t="shared" si="15"/>
        <v>0.1</v>
      </c>
      <c r="I67">
        <f t="shared" si="15"/>
        <v>0.1</v>
      </c>
      <c r="J67">
        <f t="shared" si="15"/>
        <v>0.1</v>
      </c>
      <c r="K67">
        <f t="shared" si="15"/>
        <v>0.1</v>
      </c>
      <c r="L67">
        <f t="shared" si="15"/>
        <v>0.05</v>
      </c>
      <c r="M67">
        <f t="shared" si="15"/>
        <v>0.05</v>
      </c>
      <c r="N67">
        <f t="shared" si="9"/>
        <v>20</v>
      </c>
      <c r="O67" t="s">
        <v>19</v>
      </c>
      <c r="P67">
        <f t="shared" si="13"/>
        <v>3.3219280948873622</v>
      </c>
    </row>
    <row r="68" spans="1:16" x14ac:dyDescent="0.25">
      <c r="A68">
        <v>9</v>
      </c>
      <c r="B68">
        <f t="shared" ref="B68:M68" si="16">B38/$N38</f>
        <v>0.10526315789473684</v>
      </c>
      <c r="C68">
        <f t="shared" si="16"/>
        <v>0.10526315789473684</v>
      </c>
      <c r="D68">
        <f t="shared" si="16"/>
        <v>5.2631578947368418E-2</v>
      </c>
      <c r="E68">
        <f t="shared" si="16"/>
        <v>0.21052631578947367</v>
      </c>
      <c r="F68">
        <f t="shared" si="16"/>
        <v>0</v>
      </c>
      <c r="G68">
        <f t="shared" si="16"/>
        <v>5.2631578947368418E-2</v>
      </c>
      <c r="H68">
        <f t="shared" si="16"/>
        <v>5.2631578947368418E-2</v>
      </c>
      <c r="I68">
        <f t="shared" si="16"/>
        <v>0.10526315789473684</v>
      </c>
      <c r="J68">
        <f t="shared" si="16"/>
        <v>0.10526315789473684</v>
      </c>
      <c r="K68">
        <f t="shared" si="16"/>
        <v>0.10526315789473684</v>
      </c>
      <c r="L68">
        <f t="shared" si="16"/>
        <v>5.2631578947368418E-2</v>
      </c>
      <c r="M68">
        <f t="shared" si="16"/>
        <v>5.2631578947368418E-2</v>
      </c>
      <c r="N68">
        <f t="shared" si="9"/>
        <v>19</v>
      </c>
      <c r="O68" t="s">
        <v>20</v>
      </c>
      <c r="P68">
        <f t="shared" si="13"/>
        <v>3.3005590923909547</v>
      </c>
    </row>
    <row r="69" spans="1:16" x14ac:dyDescent="0.25">
      <c r="A69">
        <v>10</v>
      </c>
      <c r="B69">
        <f t="shared" ref="B69:M69" si="17">B39/$N39</f>
        <v>0.1111111111111111</v>
      </c>
      <c r="C69">
        <f t="shared" si="17"/>
        <v>0.1111111111111111</v>
      </c>
      <c r="D69">
        <f t="shared" si="17"/>
        <v>5.5555555555555552E-2</v>
      </c>
      <c r="E69">
        <f t="shared" si="17"/>
        <v>0.22222222222222221</v>
      </c>
      <c r="F69">
        <f t="shared" si="17"/>
        <v>0</v>
      </c>
      <c r="G69">
        <f t="shared" si="17"/>
        <v>5.5555555555555552E-2</v>
      </c>
      <c r="H69">
        <f t="shared" si="17"/>
        <v>5.5555555555555552E-2</v>
      </c>
      <c r="I69">
        <f t="shared" si="17"/>
        <v>5.5555555555555552E-2</v>
      </c>
      <c r="J69">
        <f t="shared" si="17"/>
        <v>0.1111111111111111</v>
      </c>
      <c r="K69">
        <f t="shared" si="17"/>
        <v>0.1111111111111111</v>
      </c>
      <c r="L69">
        <f t="shared" si="17"/>
        <v>5.5555555555555552E-2</v>
      </c>
      <c r="M69">
        <f t="shared" si="17"/>
        <v>5.5555555555555552E-2</v>
      </c>
      <c r="N69">
        <f t="shared" si="9"/>
        <v>18</v>
      </c>
      <c r="O69" t="s">
        <v>21</v>
      </c>
      <c r="P69">
        <f t="shared" si="13"/>
        <v>3.2810361125534233</v>
      </c>
    </row>
    <row r="70" spans="1:16" x14ac:dyDescent="0.25">
      <c r="A70">
        <v>11</v>
      </c>
      <c r="B70">
        <f t="shared" ref="B70:M70" si="18">B40/$N40</f>
        <v>0.11764705882352941</v>
      </c>
      <c r="C70">
        <f t="shared" si="18"/>
        <v>0.11764705882352941</v>
      </c>
      <c r="D70">
        <f t="shared" si="18"/>
        <v>5.8823529411764705E-2</v>
      </c>
      <c r="E70">
        <f t="shared" si="18"/>
        <v>0.23529411764705882</v>
      </c>
      <c r="F70">
        <f t="shared" si="18"/>
        <v>0</v>
      </c>
      <c r="G70">
        <f t="shared" si="18"/>
        <v>5.8823529411764705E-2</v>
      </c>
      <c r="H70">
        <f t="shared" si="18"/>
        <v>5.8823529411764705E-2</v>
      </c>
      <c r="I70">
        <f t="shared" si="18"/>
        <v>5.8823529411764705E-2</v>
      </c>
      <c r="J70">
        <f t="shared" si="18"/>
        <v>5.8823529411764705E-2</v>
      </c>
      <c r="K70">
        <f t="shared" si="18"/>
        <v>0.11764705882352941</v>
      </c>
      <c r="L70">
        <f t="shared" si="18"/>
        <v>5.8823529411764705E-2</v>
      </c>
      <c r="M70">
        <f t="shared" si="18"/>
        <v>5.8823529411764705E-2</v>
      </c>
      <c r="N70">
        <f t="shared" si="9"/>
        <v>17</v>
      </c>
      <c r="O70" t="s">
        <v>14</v>
      </c>
      <c r="P70">
        <f t="shared" si="13"/>
        <v>3.2639334294856344</v>
      </c>
    </row>
    <row r="71" spans="1:16" x14ac:dyDescent="0.25">
      <c r="A71">
        <v>12</v>
      </c>
      <c r="B71">
        <f t="shared" ref="B71:M71" si="19">B41/$N41</f>
        <v>0.125</v>
      </c>
      <c r="C71">
        <f t="shared" si="19"/>
        <v>6.25E-2</v>
      </c>
      <c r="D71">
        <f t="shared" si="19"/>
        <v>6.25E-2</v>
      </c>
      <c r="E71">
        <f t="shared" si="19"/>
        <v>0.25</v>
      </c>
      <c r="F71">
        <f t="shared" si="19"/>
        <v>0</v>
      </c>
      <c r="G71">
        <f t="shared" si="19"/>
        <v>6.25E-2</v>
      </c>
      <c r="H71">
        <f t="shared" si="19"/>
        <v>6.25E-2</v>
      </c>
      <c r="I71">
        <f t="shared" si="19"/>
        <v>6.25E-2</v>
      </c>
      <c r="J71">
        <f t="shared" si="19"/>
        <v>6.25E-2</v>
      </c>
      <c r="K71">
        <f t="shared" si="19"/>
        <v>0.125</v>
      </c>
      <c r="L71">
        <f t="shared" si="19"/>
        <v>6.25E-2</v>
      </c>
      <c r="M71">
        <f t="shared" si="19"/>
        <v>6.25E-2</v>
      </c>
      <c r="N71">
        <f t="shared" si="9"/>
        <v>16</v>
      </c>
      <c r="O71" t="s">
        <v>16</v>
      </c>
      <c r="P71">
        <f t="shared" si="13"/>
        <v>3.25</v>
      </c>
    </row>
    <row r="72" spans="1:16" x14ac:dyDescent="0.25">
      <c r="A72">
        <v>13</v>
      </c>
      <c r="B72">
        <f t="shared" ref="B72:M72" si="20">B42/$N42</f>
        <v>0.13333333333333333</v>
      </c>
      <c r="C72">
        <f t="shared" si="20"/>
        <v>6.6666666666666666E-2</v>
      </c>
      <c r="D72">
        <f t="shared" si="20"/>
        <v>6.6666666666666666E-2</v>
      </c>
      <c r="E72">
        <f t="shared" si="20"/>
        <v>0.2</v>
      </c>
      <c r="F72">
        <f t="shared" si="20"/>
        <v>0</v>
      </c>
      <c r="G72">
        <f t="shared" si="20"/>
        <v>6.6666666666666666E-2</v>
      </c>
      <c r="H72">
        <f t="shared" si="20"/>
        <v>6.6666666666666666E-2</v>
      </c>
      <c r="I72">
        <f t="shared" si="20"/>
        <v>6.6666666666666666E-2</v>
      </c>
      <c r="J72">
        <f t="shared" si="20"/>
        <v>6.6666666666666666E-2</v>
      </c>
      <c r="K72">
        <f t="shared" si="20"/>
        <v>0.13333333333333333</v>
      </c>
      <c r="L72">
        <f t="shared" si="20"/>
        <v>6.6666666666666666E-2</v>
      </c>
      <c r="M72">
        <f t="shared" si="20"/>
        <v>6.6666666666666666E-2</v>
      </c>
      <c r="N72">
        <f t="shared" si="9"/>
        <v>15</v>
      </c>
      <c r="O72" t="s">
        <v>22</v>
      </c>
      <c r="P72">
        <f t="shared" si="13"/>
        <v>3.3232314287976208</v>
      </c>
    </row>
    <row r="73" spans="1:16" x14ac:dyDescent="0.25">
      <c r="A73">
        <v>14</v>
      </c>
      <c r="B73">
        <f t="shared" ref="B73:M73" si="21">B43/$N43</f>
        <v>0.14285714285714285</v>
      </c>
      <c r="C73">
        <f t="shared" si="21"/>
        <v>7.1428571428571425E-2</v>
      </c>
      <c r="D73">
        <f t="shared" si="21"/>
        <v>7.1428571428571425E-2</v>
      </c>
      <c r="E73">
        <f t="shared" si="21"/>
        <v>0.21428571428571427</v>
      </c>
      <c r="F73">
        <f t="shared" si="21"/>
        <v>0</v>
      </c>
      <c r="G73">
        <f t="shared" si="21"/>
        <v>7.1428571428571425E-2</v>
      </c>
      <c r="H73">
        <f t="shared" si="21"/>
        <v>7.1428571428571425E-2</v>
      </c>
      <c r="I73">
        <f t="shared" si="21"/>
        <v>7.1428571428571425E-2</v>
      </c>
      <c r="J73">
        <f t="shared" si="21"/>
        <v>7.1428571428571425E-2</v>
      </c>
      <c r="K73">
        <f t="shared" si="21"/>
        <v>7.1428571428571425E-2</v>
      </c>
      <c r="L73">
        <f t="shared" si="21"/>
        <v>7.1428571428571425E-2</v>
      </c>
      <c r="M73">
        <f t="shared" si="21"/>
        <v>7.1428571428571425E-2</v>
      </c>
      <c r="N73">
        <f t="shared" si="9"/>
        <v>14</v>
      </c>
      <c r="O73" t="s">
        <v>16</v>
      </c>
      <c r="P73">
        <f t="shared" si="13"/>
        <v>3.3248629576173574</v>
      </c>
    </row>
    <row r="74" spans="1:16" x14ac:dyDescent="0.25">
      <c r="A74">
        <v>15</v>
      </c>
      <c r="B74">
        <f t="shared" ref="B74:M74" si="22">B44/$N44</f>
        <v>0.15384615384615385</v>
      </c>
      <c r="C74">
        <f t="shared" si="22"/>
        <v>7.6923076923076927E-2</v>
      </c>
      <c r="D74">
        <f t="shared" si="22"/>
        <v>7.6923076923076927E-2</v>
      </c>
      <c r="E74">
        <f t="shared" si="22"/>
        <v>0.15384615384615385</v>
      </c>
      <c r="F74">
        <f t="shared" si="22"/>
        <v>0</v>
      </c>
      <c r="G74">
        <f t="shared" si="22"/>
        <v>7.6923076923076927E-2</v>
      </c>
      <c r="H74">
        <f t="shared" si="22"/>
        <v>7.6923076923076927E-2</v>
      </c>
      <c r="I74">
        <f t="shared" si="22"/>
        <v>7.6923076923076927E-2</v>
      </c>
      <c r="J74">
        <f t="shared" si="22"/>
        <v>7.6923076923076927E-2</v>
      </c>
      <c r="K74">
        <f t="shared" si="22"/>
        <v>7.6923076923076927E-2</v>
      </c>
      <c r="L74">
        <f t="shared" si="22"/>
        <v>7.6923076923076927E-2</v>
      </c>
      <c r="M74">
        <f t="shared" si="22"/>
        <v>7.6923076923076927E-2</v>
      </c>
      <c r="N74">
        <f t="shared" si="9"/>
        <v>13</v>
      </c>
      <c r="O74" t="s">
        <v>15</v>
      </c>
      <c r="P74">
        <f t="shared" si="13"/>
        <v>3.3927474104487847</v>
      </c>
    </row>
    <row r="75" spans="1:16" x14ac:dyDescent="0.25">
      <c r="A75">
        <v>16</v>
      </c>
      <c r="B75">
        <f t="shared" ref="B75:M75" si="23">B45/$N45</f>
        <v>0.16666666666666666</v>
      </c>
      <c r="C75">
        <f t="shared" si="23"/>
        <v>8.3333333333333329E-2</v>
      </c>
      <c r="D75">
        <f t="shared" si="23"/>
        <v>0</v>
      </c>
      <c r="E75">
        <f t="shared" si="23"/>
        <v>0.16666666666666666</v>
      </c>
      <c r="F75">
        <f t="shared" si="23"/>
        <v>0</v>
      </c>
      <c r="G75">
        <f t="shared" si="23"/>
        <v>8.3333333333333329E-2</v>
      </c>
      <c r="H75">
        <f t="shared" si="23"/>
        <v>8.3333333333333329E-2</v>
      </c>
      <c r="I75">
        <f t="shared" si="23"/>
        <v>8.3333333333333329E-2</v>
      </c>
      <c r="J75">
        <f t="shared" si="23"/>
        <v>8.3333333333333329E-2</v>
      </c>
      <c r="K75">
        <f t="shared" si="23"/>
        <v>8.3333333333333329E-2</v>
      </c>
      <c r="L75">
        <f t="shared" si="23"/>
        <v>8.3333333333333329E-2</v>
      </c>
      <c r="M75">
        <f t="shared" si="23"/>
        <v>8.3333333333333329E-2</v>
      </c>
      <c r="N75">
        <f t="shared" si="9"/>
        <v>12</v>
      </c>
      <c r="O75" t="s">
        <v>13</v>
      </c>
      <c r="P75">
        <f>-(LOG(B75,2)*B75+LOG(C75,2)*C75+(LOG(E75,2)*E75)+(LOG(G75,2)*G75)+(LOG(H75,2)*H75)+(LOG(I75,2)*I75)+(LOG(J75,2)*J75)+(LOG(K75,2)*K75)+(LOG(L75,2)*L75)+(LOG(M75,2)*M75))</f>
        <v>3.2516291673878226</v>
      </c>
    </row>
    <row r="76" spans="1:16" x14ac:dyDescent="0.25">
      <c r="A76">
        <v>17</v>
      </c>
      <c r="B76">
        <f t="shared" ref="B76:M76" si="24">B46/$N46</f>
        <v>9.0909090909090912E-2</v>
      </c>
      <c r="C76">
        <f t="shared" si="24"/>
        <v>9.0909090909090912E-2</v>
      </c>
      <c r="D76">
        <f t="shared" si="24"/>
        <v>0</v>
      </c>
      <c r="E76">
        <f t="shared" si="24"/>
        <v>0.18181818181818182</v>
      </c>
      <c r="F76">
        <f t="shared" si="24"/>
        <v>0</v>
      </c>
      <c r="G76">
        <f t="shared" si="24"/>
        <v>9.0909090909090912E-2</v>
      </c>
      <c r="H76">
        <f t="shared" si="24"/>
        <v>9.0909090909090912E-2</v>
      </c>
      <c r="I76">
        <f t="shared" si="24"/>
        <v>9.0909090909090912E-2</v>
      </c>
      <c r="J76">
        <f t="shared" si="24"/>
        <v>9.0909090909090912E-2</v>
      </c>
      <c r="K76">
        <f t="shared" si="24"/>
        <v>9.0909090909090912E-2</v>
      </c>
      <c r="L76">
        <f t="shared" si="24"/>
        <v>9.0909090909090912E-2</v>
      </c>
      <c r="M76">
        <f t="shared" si="24"/>
        <v>9.0909090909090912E-2</v>
      </c>
      <c r="N76">
        <f t="shared" si="9"/>
        <v>11</v>
      </c>
      <c r="O76" t="s">
        <v>21</v>
      </c>
      <c r="P76">
        <f t="shared" ref="P76:P86" si="25">-(LOG(B76,2)*B76+LOG(C76,2)*C76+(LOG(E76,2)*E76)+(LOG(G76,2)*G76)+(LOG(H76,2)*H76)+(LOG(I76,2)*I76)+(LOG(J76,2)*J76)+(LOG(K76,2)*K76)+(LOG(L76,2)*L76)+(LOG(M76,2)*M76))</f>
        <v>3.2776134368191165</v>
      </c>
    </row>
    <row r="77" spans="1:16" x14ac:dyDescent="0.25">
      <c r="A77">
        <v>18</v>
      </c>
      <c r="B77">
        <f t="shared" ref="B77:M77" si="26">B47/$N47</f>
        <v>0.1</v>
      </c>
      <c r="C77">
        <f t="shared" si="26"/>
        <v>0.1</v>
      </c>
      <c r="D77">
        <f t="shared" si="26"/>
        <v>0</v>
      </c>
      <c r="E77">
        <f t="shared" si="26"/>
        <v>0.2</v>
      </c>
      <c r="F77">
        <f t="shared" si="26"/>
        <v>0</v>
      </c>
      <c r="G77">
        <f t="shared" si="26"/>
        <v>0.1</v>
      </c>
      <c r="H77">
        <f t="shared" si="26"/>
        <v>0.1</v>
      </c>
      <c r="I77">
        <f t="shared" si="26"/>
        <v>0.1</v>
      </c>
      <c r="J77">
        <f t="shared" si="26"/>
        <v>0</v>
      </c>
      <c r="K77">
        <f t="shared" si="26"/>
        <v>0.1</v>
      </c>
      <c r="L77">
        <f t="shared" si="26"/>
        <v>0.1</v>
      </c>
      <c r="M77">
        <f t="shared" si="26"/>
        <v>0.1</v>
      </c>
      <c r="N77">
        <f t="shared" si="9"/>
        <v>10</v>
      </c>
      <c r="O77" t="s">
        <v>14</v>
      </c>
      <c r="P77">
        <f>-(LOG(B77,2)*B77+LOG(C77,2)*C77+(LOG(E77,2)*E77)+(LOG(G77,2)*G77)+(LOG(H77,2)*H77)+(LOG(I77,2)*I77)+(LOG(K77,2)*K77)+(LOG(L77,2)*L77)+(LOG(M77,2)*M77))</f>
        <v>3.121928094887362</v>
      </c>
    </row>
    <row r="78" spans="1:16" x14ac:dyDescent="0.25">
      <c r="A78">
        <v>19</v>
      </c>
      <c r="B78">
        <f t="shared" ref="B78:M78" si="27">B48/$N48</f>
        <v>0.1111111111111111</v>
      </c>
      <c r="C78">
        <f t="shared" si="27"/>
        <v>0</v>
      </c>
      <c r="D78">
        <f t="shared" si="27"/>
        <v>0</v>
      </c>
      <c r="E78">
        <f t="shared" si="27"/>
        <v>0.22222222222222221</v>
      </c>
      <c r="F78">
        <f t="shared" si="27"/>
        <v>0</v>
      </c>
      <c r="G78">
        <f t="shared" si="27"/>
        <v>0.1111111111111111</v>
      </c>
      <c r="H78">
        <f t="shared" si="27"/>
        <v>0.1111111111111111</v>
      </c>
      <c r="I78">
        <f t="shared" si="27"/>
        <v>0.1111111111111111</v>
      </c>
      <c r="J78">
        <f t="shared" si="27"/>
        <v>0</v>
      </c>
      <c r="K78">
        <f t="shared" si="27"/>
        <v>0.1111111111111111</v>
      </c>
      <c r="L78">
        <f t="shared" si="27"/>
        <v>0.1111111111111111</v>
      </c>
      <c r="M78">
        <f t="shared" si="27"/>
        <v>0.1111111111111111</v>
      </c>
      <c r="N78">
        <f t="shared" si="9"/>
        <v>9</v>
      </c>
      <c r="O78" t="s">
        <v>16</v>
      </c>
      <c r="P78">
        <f>-(LOG(B78,2)*B78+(LOG(E78,2)*E78)+(LOG(G78,2)*G78)+(LOG(H78,2)*H78)+(LOG(I78,2)*I78)+(LOG(K78,2)*K78)+(LOG(L78,2)*L78)+(LOG(M78,2)*M78))</f>
        <v>2.9477027792200898</v>
      </c>
    </row>
    <row r="79" spans="1:16" x14ac:dyDescent="0.25">
      <c r="A79">
        <v>20</v>
      </c>
      <c r="B79">
        <f t="shared" ref="B79:M79" si="28">B49/$N49</f>
        <v>0.125</v>
      </c>
      <c r="C79">
        <f t="shared" si="28"/>
        <v>0</v>
      </c>
      <c r="D79">
        <f t="shared" si="28"/>
        <v>0</v>
      </c>
      <c r="E79">
        <f t="shared" si="28"/>
        <v>0.125</v>
      </c>
      <c r="F79">
        <f t="shared" si="28"/>
        <v>0</v>
      </c>
      <c r="G79">
        <f t="shared" si="28"/>
        <v>0.125</v>
      </c>
      <c r="H79">
        <f t="shared" si="28"/>
        <v>0.125</v>
      </c>
      <c r="I79">
        <f t="shared" si="28"/>
        <v>0.125</v>
      </c>
      <c r="J79">
        <f t="shared" si="28"/>
        <v>0</v>
      </c>
      <c r="K79">
        <f t="shared" si="28"/>
        <v>0.125</v>
      </c>
      <c r="L79">
        <f t="shared" si="28"/>
        <v>0.125</v>
      </c>
      <c r="M79">
        <f t="shared" si="28"/>
        <v>0.125</v>
      </c>
      <c r="N79">
        <f t="shared" si="9"/>
        <v>8</v>
      </c>
      <c r="O79" t="s">
        <v>22</v>
      </c>
      <c r="P79">
        <f t="shared" ref="P79:P86" si="29">-(LOG(B79,2)*B79+(LOG(E79,2)*E79)+(LOG(G79,2)*G79)+(LOG(H79,2)*H79)+(LOG(I79,2)*I79)+(LOG(K79,2)*K79)+(LOG(L79,2)*L79)+(LOG(M79,2)*M79))</f>
        <v>3</v>
      </c>
    </row>
    <row r="80" spans="1:16" x14ac:dyDescent="0.25">
      <c r="A80">
        <v>21</v>
      </c>
      <c r="B80">
        <f t="shared" ref="B80:M80" si="30">B50/$N50</f>
        <v>0.14285714285714285</v>
      </c>
      <c r="C80">
        <f t="shared" si="30"/>
        <v>0</v>
      </c>
      <c r="D80">
        <f t="shared" si="30"/>
        <v>0</v>
      </c>
      <c r="E80">
        <f t="shared" si="30"/>
        <v>0.14285714285714285</v>
      </c>
      <c r="F80">
        <f t="shared" si="30"/>
        <v>0</v>
      </c>
      <c r="G80">
        <f t="shared" si="30"/>
        <v>0.14285714285714285</v>
      </c>
      <c r="H80">
        <f t="shared" si="30"/>
        <v>0.14285714285714285</v>
      </c>
      <c r="I80">
        <f t="shared" si="30"/>
        <v>0.14285714285714285</v>
      </c>
      <c r="J80">
        <f t="shared" si="30"/>
        <v>0</v>
      </c>
      <c r="K80">
        <f t="shared" si="30"/>
        <v>0</v>
      </c>
      <c r="L80">
        <f t="shared" si="30"/>
        <v>0.14285714285714285</v>
      </c>
      <c r="M80">
        <f t="shared" si="30"/>
        <v>0.14285714285714285</v>
      </c>
      <c r="N80">
        <f t="shared" si="9"/>
        <v>7</v>
      </c>
      <c r="O80" t="s">
        <v>23</v>
      </c>
      <c r="P80">
        <f>-(LOG(B80,2)*B80+(LOG(E80,2)*E80)+(LOG(G80,2)*G80)+(LOG(H80,2)*H80)+(LOG(I80,2)*I80)+(LOG(M80,2)*M80))</f>
        <v>2.4063042189065182</v>
      </c>
    </row>
    <row r="81" spans="1:16" x14ac:dyDescent="0.25">
      <c r="A81">
        <v>22</v>
      </c>
      <c r="B81">
        <f t="shared" ref="B81:M81" si="31">B51/$N51</f>
        <v>0.16666666666666666</v>
      </c>
      <c r="C81">
        <f t="shared" si="31"/>
        <v>0</v>
      </c>
      <c r="D81">
        <f t="shared" si="31"/>
        <v>0</v>
      </c>
      <c r="E81">
        <f t="shared" si="31"/>
        <v>0.16666666666666666</v>
      </c>
      <c r="F81">
        <f t="shared" si="31"/>
        <v>0</v>
      </c>
      <c r="G81">
        <f t="shared" si="31"/>
        <v>0.16666666666666666</v>
      </c>
      <c r="H81">
        <f t="shared" si="31"/>
        <v>0.16666666666666666</v>
      </c>
      <c r="I81">
        <f t="shared" si="31"/>
        <v>0.16666666666666666</v>
      </c>
      <c r="J81">
        <f t="shared" si="31"/>
        <v>0</v>
      </c>
      <c r="K81">
        <f t="shared" si="31"/>
        <v>0</v>
      </c>
      <c r="L81">
        <f t="shared" si="31"/>
        <v>0</v>
      </c>
      <c r="M81">
        <f t="shared" si="31"/>
        <v>0.16666666666666666</v>
      </c>
      <c r="N81">
        <f t="shared" si="9"/>
        <v>6</v>
      </c>
      <c r="O81" t="s">
        <v>24</v>
      </c>
      <c r="P81">
        <f t="shared" ref="P81:P86" si="32">-(LOG(B81,2)*B81+(LOG(E81,2)*E81)+(LOG(G81,2)*G81)+(LOG(H81,2)*H81)+(LOG(I81,2)*I81)+(LOG(M81,2)*M81))</f>
        <v>2.5849625007211561</v>
      </c>
    </row>
    <row r="82" spans="1:16" x14ac:dyDescent="0.25">
      <c r="A82">
        <v>23</v>
      </c>
      <c r="B82">
        <f t="shared" ref="B82:M82" si="33">B52/$N52</f>
        <v>0.2</v>
      </c>
      <c r="C82">
        <f t="shared" si="33"/>
        <v>0</v>
      </c>
      <c r="D82">
        <f t="shared" si="33"/>
        <v>0</v>
      </c>
      <c r="E82">
        <f t="shared" si="33"/>
        <v>0.2</v>
      </c>
      <c r="F82">
        <f t="shared" si="33"/>
        <v>0</v>
      </c>
      <c r="G82">
        <f t="shared" si="33"/>
        <v>0.2</v>
      </c>
      <c r="H82">
        <f t="shared" si="33"/>
        <v>0.2</v>
      </c>
      <c r="I82">
        <f t="shared" si="33"/>
        <v>0.2</v>
      </c>
      <c r="J82">
        <f t="shared" si="33"/>
        <v>0</v>
      </c>
      <c r="K82">
        <f t="shared" si="33"/>
        <v>0</v>
      </c>
      <c r="L82">
        <f t="shared" si="33"/>
        <v>0</v>
      </c>
      <c r="M82">
        <f t="shared" si="33"/>
        <v>0</v>
      </c>
      <c r="N82">
        <f t="shared" si="9"/>
        <v>5</v>
      </c>
      <c r="O82" t="s">
        <v>13</v>
      </c>
      <c r="P82">
        <f>-(LOG(B82,2)*B82+(LOG(E82,2)*E82)+(LOG(G82,2)*G82)+(LOG(H82,2)*H82)+(LOG(I82,2)*I82))</f>
        <v>2.3219280948873622</v>
      </c>
    </row>
    <row r="83" spans="1:16" x14ac:dyDescent="0.25">
      <c r="A83">
        <v>24</v>
      </c>
      <c r="B83">
        <f t="shared" ref="B83:M83" si="34">B53/$N53</f>
        <v>0</v>
      </c>
      <c r="C83">
        <f t="shared" si="34"/>
        <v>0</v>
      </c>
      <c r="D83">
        <f t="shared" si="34"/>
        <v>0</v>
      </c>
      <c r="E83">
        <f t="shared" si="34"/>
        <v>0.25</v>
      </c>
      <c r="F83">
        <f t="shared" si="34"/>
        <v>0</v>
      </c>
      <c r="G83">
        <f t="shared" si="34"/>
        <v>0.25</v>
      </c>
      <c r="H83">
        <f t="shared" si="34"/>
        <v>0.25</v>
      </c>
      <c r="I83">
        <f t="shared" si="34"/>
        <v>0.25</v>
      </c>
      <c r="J83">
        <f t="shared" si="34"/>
        <v>0</v>
      </c>
      <c r="K83">
        <f t="shared" si="34"/>
        <v>0</v>
      </c>
      <c r="L83">
        <f t="shared" si="34"/>
        <v>0</v>
      </c>
      <c r="M83">
        <f t="shared" si="34"/>
        <v>0</v>
      </c>
      <c r="N83">
        <f t="shared" si="9"/>
        <v>4</v>
      </c>
      <c r="O83" t="s">
        <v>19</v>
      </c>
      <c r="P83">
        <f>-((LOG(E83,2)*E83)+(LOG(G83,2)*G83)+(LOG(I83,2)*I83))</f>
        <v>1.5</v>
      </c>
    </row>
    <row r="84" spans="1:16" x14ac:dyDescent="0.25">
      <c r="A84">
        <v>25</v>
      </c>
      <c r="B84">
        <f t="shared" ref="B84:M84" si="35">B54/$N54</f>
        <v>0</v>
      </c>
      <c r="C84">
        <f t="shared" si="35"/>
        <v>0</v>
      </c>
      <c r="D84">
        <f t="shared" si="35"/>
        <v>0</v>
      </c>
      <c r="E84">
        <f t="shared" si="35"/>
        <v>0.33333333333333331</v>
      </c>
      <c r="F84">
        <f t="shared" si="35"/>
        <v>0</v>
      </c>
      <c r="G84">
        <f t="shared" si="35"/>
        <v>0.33333333333333331</v>
      </c>
      <c r="H84">
        <f t="shared" si="35"/>
        <v>0</v>
      </c>
      <c r="I84">
        <f t="shared" si="35"/>
        <v>0.33333333333333331</v>
      </c>
      <c r="J84">
        <f t="shared" si="35"/>
        <v>0</v>
      </c>
      <c r="K84">
        <f t="shared" si="35"/>
        <v>0</v>
      </c>
      <c r="L84">
        <f t="shared" si="35"/>
        <v>0</v>
      </c>
      <c r="M84">
        <f t="shared" si="35"/>
        <v>0</v>
      </c>
      <c r="N84">
        <f t="shared" si="9"/>
        <v>3</v>
      </c>
      <c r="O84" t="s">
        <v>20</v>
      </c>
      <c r="P84">
        <f t="shared" ref="P84:P86" si="36">-((LOG(E84,2)*E84)+(LOG(G84,2)*G84)+(LOG(I84,2)*I84))</f>
        <v>1.5849625007211561</v>
      </c>
    </row>
    <row r="85" spans="1:16" x14ac:dyDescent="0.25">
      <c r="A85">
        <v>26</v>
      </c>
      <c r="B85">
        <f t="shared" ref="B85:M85" si="37">B55/$N55</f>
        <v>0</v>
      </c>
      <c r="C85">
        <f t="shared" si="37"/>
        <v>0</v>
      </c>
      <c r="D85">
        <f t="shared" si="37"/>
        <v>0</v>
      </c>
      <c r="E85">
        <f t="shared" si="37"/>
        <v>0.5</v>
      </c>
      <c r="F85">
        <f t="shared" si="37"/>
        <v>0</v>
      </c>
      <c r="G85">
        <f t="shared" si="37"/>
        <v>0.5</v>
      </c>
      <c r="H85">
        <f t="shared" si="37"/>
        <v>0</v>
      </c>
      <c r="I85">
        <f t="shared" si="37"/>
        <v>0</v>
      </c>
      <c r="J85">
        <f t="shared" si="37"/>
        <v>0</v>
      </c>
      <c r="K85">
        <f t="shared" si="37"/>
        <v>0</v>
      </c>
      <c r="L85">
        <f t="shared" si="37"/>
        <v>0</v>
      </c>
      <c r="M85">
        <f t="shared" si="37"/>
        <v>0</v>
      </c>
      <c r="N85">
        <f t="shared" si="9"/>
        <v>2</v>
      </c>
      <c r="O85" t="s">
        <v>16</v>
      </c>
      <c r="P85">
        <f>-((LOG(E85,2)*E85)+(LOG(G85,2)*G85))</f>
        <v>1</v>
      </c>
    </row>
    <row r="86" spans="1:16" x14ac:dyDescent="0.25">
      <c r="A86">
        <v>27</v>
      </c>
      <c r="B86">
        <f t="shared" ref="B86:M86" si="38">B56/$N56</f>
        <v>0</v>
      </c>
      <c r="C86">
        <f t="shared" si="38"/>
        <v>0</v>
      </c>
      <c r="D86">
        <f t="shared" si="38"/>
        <v>0</v>
      </c>
      <c r="E86">
        <f t="shared" si="38"/>
        <v>0</v>
      </c>
      <c r="F86">
        <f t="shared" si="38"/>
        <v>0</v>
      </c>
      <c r="G86">
        <f t="shared" si="38"/>
        <v>1</v>
      </c>
      <c r="H86">
        <f t="shared" si="38"/>
        <v>0</v>
      </c>
      <c r="I86">
        <f t="shared" si="38"/>
        <v>0</v>
      </c>
      <c r="J86">
        <f t="shared" si="38"/>
        <v>0</v>
      </c>
      <c r="K86">
        <f t="shared" si="38"/>
        <v>0</v>
      </c>
      <c r="L86">
        <f t="shared" si="38"/>
        <v>0</v>
      </c>
      <c r="M86">
        <f t="shared" si="38"/>
        <v>0</v>
      </c>
      <c r="N86">
        <f t="shared" si="9"/>
        <v>1</v>
      </c>
      <c r="O86" t="s">
        <v>18</v>
      </c>
      <c r="P86">
        <f>-((LOG(G86,2)*G86))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2023-03-18T09:04:33Z</dcterms:created>
  <dcterms:modified xsi:type="dcterms:W3CDTF">2023-03-18T11:42:24Z</dcterms:modified>
</cp:coreProperties>
</file>