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tap\Desktop\учёба в вузе конспекты\2. ЛАБЫ, ПРАКТИКИ\ТИ\ЛР2\"/>
    </mc:Choice>
  </mc:AlternateContent>
  <bookViews>
    <workbookView xWindow="1872" yWindow="0" windowWidth="22104" windowHeight="92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" i="1" l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19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74" i="1"/>
  <c r="I208" i="1"/>
  <c r="I195" i="1"/>
  <c r="K195" i="1" s="1"/>
  <c r="M195" i="1" s="1"/>
  <c r="O195" i="1" s="1"/>
  <c r="Q195" i="1" s="1"/>
  <c r="S195" i="1" s="1"/>
  <c r="U195" i="1" s="1"/>
  <c r="W195" i="1" s="1"/>
  <c r="Y195" i="1" s="1"/>
  <c r="AA195" i="1" s="1"/>
  <c r="AC196" i="1" s="1"/>
  <c r="AE197" i="1" s="1"/>
  <c r="I196" i="1"/>
  <c r="K196" i="1" s="1"/>
  <c r="M196" i="1" s="1"/>
  <c r="O196" i="1" s="1"/>
  <c r="Q196" i="1" s="1"/>
  <c r="S196" i="1" s="1"/>
  <c r="U196" i="1" s="1"/>
  <c r="W197" i="1" s="1"/>
  <c r="Y198" i="1" s="1"/>
  <c r="AA199" i="1" s="1"/>
  <c r="I197" i="1"/>
  <c r="K197" i="1" s="1"/>
  <c r="M197" i="1" s="1"/>
  <c r="O197" i="1" s="1"/>
  <c r="Q197" i="1" s="1"/>
  <c r="S197" i="1" s="1"/>
  <c r="U197" i="1" s="1"/>
  <c r="W198" i="1" s="1"/>
  <c r="Y199" i="1" s="1"/>
  <c r="I198" i="1"/>
  <c r="K198" i="1" s="1"/>
  <c r="M198" i="1" s="1"/>
  <c r="O199" i="1" s="1"/>
  <c r="Q200" i="1" s="1"/>
  <c r="S201" i="1" s="1"/>
  <c r="U202" i="1" s="1"/>
  <c r="I199" i="1"/>
  <c r="K199" i="1" s="1"/>
  <c r="M200" i="1" s="1"/>
  <c r="O201" i="1" s="1"/>
  <c r="Q202" i="1" s="1"/>
  <c r="S203" i="1" s="1"/>
  <c r="I200" i="1"/>
  <c r="K200" i="1" s="1"/>
  <c r="M201" i="1" s="1"/>
  <c r="O202" i="1" s="1"/>
  <c r="Q203" i="1" s="1"/>
  <c r="I201" i="1"/>
  <c r="K201" i="1" s="1"/>
  <c r="M202" i="1" s="1"/>
  <c r="O203" i="1" s="1"/>
  <c r="Q204" i="1" s="1"/>
  <c r="I202" i="1"/>
  <c r="K203" i="1" s="1"/>
  <c r="M204" i="1" s="1"/>
  <c r="O205" i="1" s="1"/>
  <c r="I203" i="1"/>
  <c r="K204" i="1" s="1"/>
  <c r="M205" i="1" s="1"/>
  <c r="I204" i="1"/>
  <c r="K205" i="1" s="1"/>
  <c r="M206" i="1" s="1"/>
  <c r="I205" i="1"/>
  <c r="K206" i="1" s="1"/>
  <c r="I206" i="1"/>
  <c r="K207" i="1" s="1"/>
  <c r="I207" i="1"/>
  <c r="I194" i="1"/>
  <c r="K194" i="1" s="1"/>
  <c r="M194" i="1" s="1"/>
  <c r="O194" i="1" s="1"/>
  <c r="Q194" i="1" s="1"/>
  <c r="S194" i="1" s="1"/>
  <c r="U194" i="1" s="1"/>
  <c r="W194" i="1" s="1"/>
  <c r="Y194" i="1" s="1"/>
  <c r="AA194" i="1" s="1"/>
  <c r="AC194" i="1" s="1"/>
  <c r="AE195" i="1" s="1"/>
  <c r="AG196" i="1" s="1"/>
  <c r="D158" i="1"/>
  <c r="D159" i="1"/>
  <c r="D160" i="1"/>
  <c r="D161" i="1"/>
  <c r="D162" i="1"/>
  <c r="D163" i="1"/>
  <c r="D164" i="1"/>
  <c r="D165" i="1"/>
  <c r="D166" i="1"/>
  <c r="D157" i="1"/>
  <c r="D144" i="1"/>
  <c r="D145" i="1"/>
  <c r="D146" i="1"/>
  <c r="D147" i="1"/>
  <c r="D148" i="1"/>
  <c r="D149" i="1"/>
  <c r="D150" i="1"/>
  <c r="D151" i="1"/>
  <c r="D152" i="1"/>
  <c r="D143" i="1"/>
  <c r="C191" i="1" l="1"/>
  <c r="C211" i="1"/>
  <c r="K202" i="1"/>
  <c r="M203" i="1" s="1"/>
  <c r="O204" i="1" s="1"/>
  <c r="Q198" i="1" s="1"/>
  <c r="S199" i="1" s="1"/>
  <c r="U200" i="1" s="1"/>
  <c r="W201" i="1" s="1"/>
  <c r="M199" i="1"/>
  <c r="O200" i="1" s="1"/>
  <c r="Q201" i="1" s="1"/>
  <c r="S202" i="1" s="1"/>
  <c r="U198" i="1" s="1"/>
  <c r="W199" i="1" s="1"/>
  <c r="Y200" i="1" s="1"/>
  <c r="AA196" i="1" s="1"/>
  <c r="AC197" i="1" s="1"/>
  <c r="S198" i="1"/>
  <c r="U199" i="1" s="1"/>
  <c r="W200" i="1" s="1"/>
  <c r="O198" i="1"/>
  <c r="Q199" i="1" s="1"/>
  <c r="S200" i="1" s="1"/>
  <c r="U201" i="1" s="1"/>
  <c r="W196" i="1" s="1"/>
  <c r="Y197" i="1" s="1"/>
  <c r="AA198" i="1" s="1"/>
  <c r="AC195" i="1" s="1"/>
  <c r="AE196" i="1" s="1"/>
  <c r="AG194" i="1" s="1"/>
  <c r="AI195" i="1" s="1"/>
  <c r="C168" i="1"/>
  <c r="C154" i="1"/>
  <c r="H164" i="1"/>
  <c r="H165" i="1"/>
  <c r="H163" i="1"/>
  <c r="J164" i="1" s="1"/>
  <c r="H162" i="1"/>
  <c r="J163" i="1" s="1"/>
  <c r="H158" i="1"/>
  <c r="J158" i="1" s="1"/>
  <c r="L158" i="1" s="1"/>
  <c r="N158" i="1" s="1"/>
  <c r="P158" i="1" s="1"/>
  <c r="R159" i="1" s="1"/>
  <c r="H159" i="1"/>
  <c r="J159" i="1" s="1"/>
  <c r="L160" i="1" s="1"/>
  <c r="N161" i="1" s="1"/>
  <c r="H160" i="1"/>
  <c r="J160" i="1" s="1"/>
  <c r="L161" i="1" s="1"/>
  <c r="N162" i="1" s="1"/>
  <c r="H161" i="1"/>
  <c r="J161" i="1" s="1"/>
  <c r="L162" i="1" s="1"/>
  <c r="H157" i="1"/>
  <c r="J157" i="1" s="1"/>
  <c r="L157" i="1" s="1"/>
  <c r="N157" i="1" s="1"/>
  <c r="P157" i="1" s="1"/>
  <c r="R157" i="1" s="1"/>
  <c r="T158" i="1" s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G89" i="1"/>
  <c r="G88" i="1"/>
  <c r="G87" i="1"/>
  <c r="I88" i="1" s="1"/>
  <c r="G86" i="1"/>
  <c r="I87" i="1" s="1"/>
  <c r="G85" i="1"/>
  <c r="I86" i="1" s="1"/>
  <c r="K87" i="1" s="1"/>
  <c r="F81" i="1"/>
  <c r="F80" i="1"/>
  <c r="F79" i="1"/>
  <c r="F78" i="1"/>
  <c r="F77" i="1"/>
  <c r="B77" i="1"/>
  <c r="B78" i="1"/>
  <c r="B79" i="1"/>
  <c r="B80" i="1"/>
  <c r="B76" i="1"/>
  <c r="H70" i="1"/>
  <c r="H69" i="1"/>
  <c r="H68" i="1"/>
  <c r="J69" i="1" s="1"/>
  <c r="H67" i="1"/>
  <c r="J68" i="1" s="1"/>
  <c r="H66" i="1"/>
  <c r="J66" i="1" s="1"/>
  <c r="L66" i="1" s="1"/>
  <c r="N67" i="1" s="1"/>
  <c r="H65" i="1"/>
  <c r="J65" i="1" s="1"/>
  <c r="L65" i="1" s="1"/>
  <c r="N65" i="1" s="1"/>
  <c r="P66" i="1" s="1"/>
  <c r="H57" i="1"/>
  <c r="H56" i="1"/>
  <c r="J57" i="1" s="1"/>
  <c r="H53" i="1"/>
  <c r="J53" i="1" s="1"/>
  <c r="L53" i="1" s="1"/>
  <c r="N54" i="1" s="1"/>
  <c r="H54" i="1"/>
  <c r="J54" i="1" s="1"/>
  <c r="L54" i="1" s="1"/>
  <c r="N55" i="1" s="1"/>
  <c r="H55" i="1"/>
  <c r="J55" i="1" s="1"/>
  <c r="L55" i="1" s="1"/>
  <c r="H58" i="1"/>
  <c r="H52" i="1"/>
  <c r="J52" i="1" s="1"/>
  <c r="L52" i="1" s="1"/>
  <c r="N52" i="1" s="1"/>
  <c r="P52" i="1" s="1"/>
  <c r="R52" i="1" s="1"/>
  <c r="B39" i="1"/>
  <c r="B40" i="1"/>
  <c r="B41" i="1"/>
  <c r="B42" i="1"/>
  <c r="B43" i="1"/>
  <c r="B44" i="1"/>
  <c r="B45" i="1"/>
  <c r="B46" i="1"/>
  <c r="B35" i="1"/>
  <c r="B34" i="1"/>
  <c r="B33" i="1"/>
  <c r="B32" i="1"/>
  <c r="J14" i="1"/>
  <c r="J15" i="1"/>
  <c r="J16" i="1"/>
  <c r="J17" i="1"/>
  <c r="J18" i="1"/>
  <c r="J19" i="1"/>
  <c r="J13" i="1"/>
  <c r="J162" i="1" l="1"/>
  <c r="L163" i="1" s="1"/>
  <c r="P159" i="1"/>
  <c r="R160" i="1" s="1"/>
  <c r="T157" i="1"/>
  <c r="V158" i="1" s="1"/>
  <c r="Y196" i="1"/>
  <c r="AA197" i="1" s="1"/>
  <c r="AC198" i="1" s="1"/>
  <c r="AE194" i="1" s="1"/>
  <c r="AG195" i="1" s="1"/>
  <c r="AI194" i="1" s="1"/>
  <c r="N159" i="1"/>
  <c r="P160" i="1" s="1"/>
  <c r="L68" i="1"/>
  <c r="L159" i="1"/>
  <c r="N160" i="1" s="1"/>
  <c r="P161" i="1" s="1"/>
  <c r="I85" i="1"/>
  <c r="K85" i="1" s="1"/>
  <c r="M86" i="1" s="1"/>
  <c r="J67" i="1"/>
  <c r="L67" i="1" s="1"/>
  <c r="D21" i="1"/>
  <c r="J56" i="1"/>
  <c r="L56" i="1" s="1"/>
  <c r="N53" i="1" s="1"/>
  <c r="P54" i="1" s="1"/>
  <c r="K86" i="1"/>
  <c r="M85" i="1"/>
  <c r="P53" i="1"/>
  <c r="C6" i="1"/>
  <c r="D6" i="1"/>
  <c r="E6" i="1"/>
  <c r="B6" i="1"/>
  <c r="R158" i="1" l="1"/>
  <c r="T159" i="1" s="1"/>
  <c r="V157" i="1" s="1"/>
  <c r="N66" i="1"/>
  <c r="P65" i="1" s="1"/>
  <c r="R53" i="1"/>
  <c r="D7" i="1"/>
</calcChain>
</file>

<file path=xl/sharedStrings.xml><?xml version="1.0" encoding="utf-8"?>
<sst xmlns="http://schemas.openxmlformats.org/spreadsheetml/2006/main" count="871" uniqueCount="170">
  <si>
    <t>А</t>
  </si>
  <si>
    <t>Б</t>
  </si>
  <si>
    <t>В</t>
  </si>
  <si>
    <t>Г</t>
  </si>
  <si>
    <t>Цена кодирования:</t>
  </si>
  <si>
    <t>длина</t>
  </si>
  <si>
    <t>Е</t>
  </si>
  <si>
    <t>Ж</t>
  </si>
  <si>
    <t>З</t>
  </si>
  <si>
    <t>Д</t>
  </si>
  <si>
    <t>Символ</t>
  </si>
  <si>
    <t>Код</t>
  </si>
  <si>
    <t>P</t>
  </si>
  <si>
    <t>Разбиение на подгруппы</t>
  </si>
  <si>
    <t>I</t>
  </si>
  <si>
    <t>II</t>
  </si>
  <si>
    <t>1</t>
  </si>
  <si>
    <t>000</t>
  </si>
  <si>
    <t>001</t>
  </si>
  <si>
    <t>0100</t>
  </si>
  <si>
    <t>0101</t>
  </si>
  <si>
    <t>0110</t>
  </si>
  <si>
    <t>0111</t>
  </si>
  <si>
    <t>двухбуквенные комбинации:</t>
  </si>
  <si>
    <t>АА</t>
  </si>
  <si>
    <t>АБ</t>
  </si>
  <si>
    <t>БА</t>
  </si>
  <si>
    <t>ББ</t>
  </si>
  <si>
    <t>Слово</t>
  </si>
  <si>
    <t>Трехбуквенные комбинации:</t>
  </si>
  <si>
    <t>ААА</t>
  </si>
  <si>
    <t>ААБ</t>
  </si>
  <si>
    <t>АБА</t>
  </si>
  <si>
    <t>АББ</t>
  </si>
  <si>
    <t>БАА</t>
  </si>
  <si>
    <t>БАБ</t>
  </si>
  <si>
    <t>ББА</t>
  </si>
  <si>
    <t>БББ</t>
  </si>
  <si>
    <t>01</t>
  </si>
  <si>
    <t>00</t>
  </si>
  <si>
    <t>010</t>
  </si>
  <si>
    <t>011</t>
  </si>
  <si>
    <t>01100</t>
  </si>
  <si>
    <t>01101</t>
  </si>
  <si>
    <t>0</t>
  </si>
  <si>
    <t>P1</t>
  </si>
  <si>
    <t>P2</t>
  </si>
  <si>
    <t>P3</t>
  </si>
  <si>
    <t>P4</t>
  </si>
  <si>
    <t>P5</t>
  </si>
  <si>
    <t>P6</t>
  </si>
  <si>
    <t>P7</t>
  </si>
  <si>
    <t>10</t>
  </si>
  <si>
    <t>11</t>
  </si>
  <si>
    <t>100</t>
  </si>
  <si>
    <t>101</t>
  </si>
  <si>
    <t>110</t>
  </si>
  <si>
    <t>111</t>
  </si>
  <si>
    <t>1110</t>
  </si>
  <si>
    <t>1111</t>
  </si>
  <si>
    <t>11100</t>
  </si>
  <si>
    <t>11101</t>
  </si>
  <si>
    <t>11110</t>
  </si>
  <si>
    <t>11111</t>
  </si>
  <si>
    <t>0010</t>
  </si>
  <si>
    <t>0011</t>
  </si>
  <si>
    <t>0000</t>
  </si>
  <si>
    <t>0001</t>
  </si>
  <si>
    <t>00010</t>
  </si>
  <si>
    <t>00011</t>
  </si>
  <si>
    <t>буква</t>
  </si>
  <si>
    <t>A</t>
  </si>
  <si>
    <t>B</t>
  </si>
  <si>
    <t>C</t>
  </si>
  <si>
    <t>D</t>
  </si>
  <si>
    <t>E</t>
  </si>
  <si>
    <t>ФАНО</t>
  </si>
  <si>
    <t>Буква</t>
  </si>
  <si>
    <t>ХАФФМАН</t>
  </si>
  <si>
    <t>АВ</t>
  </si>
  <si>
    <t>АГ</t>
  </si>
  <si>
    <t>БВ</t>
  </si>
  <si>
    <t>БГ</t>
  </si>
  <si>
    <t>ВА</t>
  </si>
  <si>
    <t>ВБ</t>
  </si>
  <si>
    <t>ВВ</t>
  </si>
  <si>
    <t>ВГ</t>
  </si>
  <si>
    <t>ГА</t>
  </si>
  <si>
    <t>ГБ</t>
  </si>
  <si>
    <t>ГВ</t>
  </si>
  <si>
    <t>ГГ</t>
  </si>
  <si>
    <t>разбиение на подгруппы</t>
  </si>
  <si>
    <t>1000</t>
  </si>
  <si>
    <t>1010</t>
  </si>
  <si>
    <t>1001</t>
  </si>
  <si>
    <t>1011</t>
  </si>
  <si>
    <t>1100</t>
  </si>
  <si>
    <t>11010</t>
  </si>
  <si>
    <t>11011</t>
  </si>
  <si>
    <t>111110</t>
  </si>
  <si>
    <t>111111</t>
  </si>
  <si>
    <t>1101</t>
  </si>
  <si>
    <t>АААА</t>
  </si>
  <si>
    <t>АААБ</t>
  </si>
  <si>
    <t>ААБА</t>
  </si>
  <si>
    <t>ААББ</t>
  </si>
  <si>
    <t>АБАА</t>
  </si>
  <si>
    <t>АБАБ</t>
  </si>
  <si>
    <t>АББА</t>
  </si>
  <si>
    <t>АБББ</t>
  </si>
  <si>
    <t>БААА</t>
  </si>
  <si>
    <t>БААБ</t>
  </si>
  <si>
    <t>БАБА</t>
  </si>
  <si>
    <t>БАББ</t>
  </si>
  <si>
    <t>ББАА</t>
  </si>
  <si>
    <t>ББАБ</t>
  </si>
  <si>
    <t>БББА</t>
  </si>
  <si>
    <t>ББББ</t>
  </si>
  <si>
    <t>И</t>
  </si>
  <si>
    <t>К</t>
  </si>
  <si>
    <t>Разбиение на группы</t>
  </si>
  <si>
    <t>P8</t>
  </si>
  <si>
    <t>01011</t>
  </si>
  <si>
    <t>01010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</si>
  <si>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</si>
  <si>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</si>
  <si>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</si>
  <si>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</si>
  <si>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</si>
  <si>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</si>
  <si>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</si>
  <si>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</si>
  <si>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</si>
  <si>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</si>
  <si>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</si>
  <si>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</si>
  <si>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</si>
  <si>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</si>
  <si>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</si>
  <si>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</si>
  <si>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Хаффман</t>
  </si>
  <si>
    <t>P9</t>
  </si>
  <si>
    <t>P10</t>
  </si>
  <si>
    <t>P11</t>
  </si>
  <si>
    <t>P12</t>
  </si>
  <si>
    <t>P13</t>
  </si>
  <si>
    <t>P14</t>
  </si>
  <si>
    <t>00100</t>
  </si>
  <si>
    <t>00101</t>
  </si>
  <si>
    <t>00110</t>
  </si>
  <si>
    <t>00111</t>
  </si>
  <si>
    <t>000100</t>
  </si>
  <si>
    <t>000101</t>
  </si>
  <si>
    <t>100101</t>
  </si>
  <si>
    <t>001100</t>
  </si>
  <si>
    <t>001101</t>
  </si>
  <si>
    <t>0011011</t>
  </si>
  <si>
    <t>0011010</t>
  </si>
  <si>
    <t>Цена кодирования</t>
  </si>
  <si>
    <t>Цена информации:</t>
  </si>
  <si>
    <t>Задание 9</t>
  </si>
  <si>
    <t>Задание 8</t>
  </si>
  <si>
    <t>Задание 7</t>
  </si>
  <si>
    <t>Задание 6</t>
  </si>
  <si>
    <t>Задание 5</t>
  </si>
  <si>
    <t>Задание 4</t>
  </si>
  <si>
    <t>Задание 3</t>
  </si>
  <si>
    <t>Задание 2</t>
  </si>
  <si>
    <t>Задание  1</t>
  </si>
  <si>
    <t>задание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</si>
</sst>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0" xfId="0" applyFont="1"/>
    <xf numFmtId="0" fontId="1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/>
    <xf numFmtId="0" fontId="0" fillId="2" borderId="0" xfId="0" applyFill="1"/>
    <xf numFmtId="49" fontId="0" fillId="2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2" fillId="0" borderId="0" xfId="0" applyNumberFormat="1" applyFont="1"/>
    <xf numFmtId="49" fontId="2" fillId="2" borderId="0" xfId="0" applyNumberFormat="1" applyFont="1" applyFill="1"/>
    <xf numFmtId="49" fontId="0" fillId="2" borderId="0" xfId="0" applyNumberFormat="1" applyFill="1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3" xfId="0" applyBorder="1" applyAlignment="1">
      <alignment horizontal="left"/>
    </xf>
  </cellXfs>
  <cellStyles count="1">
    <cellStyle name="Обычный" xfId="0" builtinId="0"/>
  </cellStyles>
  <dxfs count="14"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1"/>
  <sheetViews>
    <sheetView tabSelected="1" zoomScaleNormal="100" workbookViewId="0">
      <selection activeCell="G4" sqref="G4"/>
    </sheetView>
  </sheetViews>
  <sheetFormatPr defaultRowHeight="14.4" x14ac:dyDescent="0.3"/>
  <cols>
    <col min="15" max="15" width="9.44140625" bestFit="1" customWidth="1"/>
  </cols>
  <sheetData>
    <row r="1" spans="1:10" s="81" customFormat="1" ht="15" thickBot="1" x14ac:dyDescent="0.35">
      <c r="A1" s="75" t="s">
        <v>168</v>
      </c>
      <c r="B1" s="76"/>
      <c r="C1" s="76"/>
      <c r="D1" s="76"/>
      <c r="E1" s="76"/>
      <c r="F1" s="76"/>
      <c r="G1" s="76"/>
      <c r="H1" s="76"/>
      <c r="I1" s="76"/>
      <c r="J1" s="76"/>
    </row>
    <row r="3" spans="1:10" x14ac:dyDescent="0.3">
      <c r="A3" t="s">
        <v>10</v>
      </c>
      <c r="B3" s="1" t="s">
        <v>0</v>
      </c>
      <c r="C3" s="1" t="s">
        <v>1</v>
      </c>
      <c r="D3" s="1" t="s">
        <v>2</v>
      </c>
      <c r="E3" s="1" t="s">
        <v>3</v>
      </c>
    </row>
    <row r="4" spans="1:10" x14ac:dyDescent="0.3">
      <c r="A4" t="s">
        <v>12</v>
      </c>
      <c r="B4" s="1">
        <v>0.4</v>
      </c>
      <c r="C4" s="1">
        <v>0.3</v>
      </c>
      <c r="D4" s="1">
        <v>0.2</v>
      </c>
      <c r="E4" s="1">
        <v>0.1</v>
      </c>
    </row>
    <row r="5" spans="1:10" x14ac:dyDescent="0.3">
      <c r="A5" s="2" t="s">
        <v>5</v>
      </c>
      <c r="B5" s="3">
        <v>1</v>
      </c>
      <c r="C5" s="3">
        <v>2</v>
      </c>
      <c r="D5" s="3">
        <v>3</v>
      </c>
      <c r="E5" s="3">
        <v>3</v>
      </c>
    </row>
    <row r="6" spans="1:10" x14ac:dyDescent="0.3">
      <c r="B6" s="3">
        <f>B5*B4</f>
        <v>0.4</v>
      </c>
      <c r="C6" s="3">
        <f>C5*C4</f>
        <v>0.6</v>
      </c>
      <c r="D6" s="3">
        <f>D5*D4</f>
        <v>0.60000000000000009</v>
      </c>
      <c r="E6" s="3">
        <f>E5*E4</f>
        <v>0.30000000000000004</v>
      </c>
    </row>
    <row r="7" spans="1:10" x14ac:dyDescent="0.3">
      <c r="B7" t="s">
        <v>4</v>
      </c>
      <c r="D7">
        <f>SUM(B6:E6)</f>
        <v>1.9000000000000001</v>
      </c>
    </row>
    <row r="9" spans="1:10" ht="15" thickBot="1" x14ac:dyDescent="0.35"/>
    <row r="10" spans="1:10" s="76" customFormat="1" ht="15" thickBot="1" x14ac:dyDescent="0.35">
      <c r="A10" s="75" t="s">
        <v>167</v>
      </c>
    </row>
    <row r="12" spans="1:10" x14ac:dyDescent="0.3">
      <c r="B12" s="8" t="s">
        <v>10</v>
      </c>
      <c r="C12" s="8" t="s">
        <v>12</v>
      </c>
      <c r="D12" s="9" t="s">
        <v>13</v>
      </c>
      <c r="E12" s="9"/>
      <c r="F12" s="9"/>
      <c r="G12" s="9"/>
      <c r="H12" s="8" t="s">
        <v>11</v>
      </c>
      <c r="I12" s="20" t="s">
        <v>5</v>
      </c>
      <c r="J12" s="21"/>
    </row>
    <row r="13" spans="1:10" x14ac:dyDescent="0.3">
      <c r="B13" s="8" t="s">
        <v>0</v>
      </c>
      <c r="C13" s="8">
        <v>0.4</v>
      </c>
      <c r="D13" s="8" t="s">
        <v>14</v>
      </c>
      <c r="E13" s="14"/>
      <c r="F13" s="15"/>
      <c r="G13" s="16"/>
      <c r="H13" s="10" t="s">
        <v>44</v>
      </c>
      <c r="I13" s="2">
        <v>1</v>
      </c>
      <c r="J13" s="2">
        <f>I13*C13</f>
        <v>0.4</v>
      </c>
    </row>
    <row r="14" spans="1:10" x14ac:dyDescent="0.3">
      <c r="B14" s="8" t="s">
        <v>1</v>
      </c>
      <c r="C14" s="8">
        <v>0.2</v>
      </c>
      <c r="D14" s="9" t="s">
        <v>15</v>
      </c>
      <c r="E14" s="9" t="s">
        <v>14</v>
      </c>
      <c r="F14" s="8" t="s">
        <v>14</v>
      </c>
      <c r="G14" s="17"/>
      <c r="H14" s="10" t="s">
        <v>54</v>
      </c>
      <c r="I14" s="2">
        <v>3</v>
      </c>
      <c r="J14" s="2">
        <f t="shared" ref="J14:J19" si="0">I14*C14</f>
        <v>0.60000000000000009</v>
      </c>
    </row>
    <row r="15" spans="1:10" x14ac:dyDescent="0.3">
      <c r="B15" s="8" t="s">
        <v>2</v>
      </c>
      <c r="C15" s="8">
        <v>0.1</v>
      </c>
      <c r="D15" s="9"/>
      <c r="E15" s="9"/>
      <c r="F15" s="8" t="s">
        <v>15</v>
      </c>
      <c r="G15" s="18"/>
      <c r="H15" s="10" t="s">
        <v>55</v>
      </c>
      <c r="I15" s="2">
        <v>3</v>
      </c>
      <c r="J15" s="2">
        <f t="shared" si="0"/>
        <v>0.30000000000000004</v>
      </c>
    </row>
    <row r="16" spans="1:10" x14ac:dyDescent="0.3">
      <c r="B16" s="8" t="s">
        <v>3</v>
      </c>
      <c r="C16" s="8">
        <v>0.1</v>
      </c>
      <c r="D16" s="9"/>
      <c r="E16" s="9" t="s">
        <v>15</v>
      </c>
      <c r="F16" s="9" t="s">
        <v>14</v>
      </c>
      <c r="G16" s="8" t="s">
        <v>14</v>
      </c>
      <c r="H16" s="10" t="s">
        <v>96</v>
      </c>
      <c r="I16" s="2">
        <v>4</v>
      </c>
      <c r="J16" s="2">
        <f t="shared" si="0"/>
        <v>0.4</v>
      </c>
    </row>
    <row r="17" spans="1:14" x14ac:dyDescent="0.3">
      <c r="B17" s="8" t="s">
        <v>9</v>
      </c>
      <c r="C17" s="8">
        <v>0.1</v>
      </c>
      <c r="D17" s="9"/>
      <c r="E17" s="9"/>
      <c r="F17" s="9"/>
      <c r="G17" s="8" t="s">
        <v>15</v>
      </c>
      <c r="H17" s="10" t="s">
        <v>101</v>
      </c>
      <c r="I17" s="2">
        <v>4</v>
      </c>
      <c r="J17" s="2">
        <f t="shared" si="0"/>
        <v>0.4</v>
      </c>
    </row>
    <row r="18" spans="1:14" x14ac:dyDescent="0.3">
      <c r="B18" s="8" t="s">
        <v>6</v>
      </c>
      <c r="C18" s="8">
        <v>0.05</v>
      </c>
      <c r="D18" s="9"/>
      <c r="E18" s="9"/>
      <c r="F18" s="9" t="s">
        <v>15</v>
      </c>
      <c r="G18" s="8" t="s">
        <v>14</v>
      </c>
      <c r="H18" s="10" t="s">
        <v>58</v>
      </c>
      <c r="I18" s="2">
        <v>4</v>
      </c>
      <c r="J18" s="2">
        <f t="shared" si="0"/>
        <v>0.2</v>
      </c>
    </row>
    <row r="19" spans="1:14" x14ac:dyDescent="0.3">
      <c r="B19" s="8" t="s">
        <v>7</v>
      </c>
      <c r="C19" s="8">
        <v>0.05</v>
      </c>
      <c r="D19" s="9"/>
      <c r="E19" s="9"/>
      <c r="F19" s="9"/>
      <c r="G19" s="8" t="s">
        <v>15</v>
      </c>
      <c r="H19" s="10" t="s">
        <v>59</v>
      </c>
      <c r="I19" s="2">
        <v>4</v>
      </c>
      <c r="J19" s="2">
        <f t="shared" si="0"/>
        <v>0.2</v>
      </c>
    </row>
    <row r="21" spans="1:14" x14ac:dyDescent="0.3">
      <c r="B21" s="23" t="s">
        <v>4</v>
      </c>
      <c r="D21">
        <f>SUM(J13:J19)</f>
        <v>2.5000000000000004</v>
      </c>
    </row>
    <row r="23" spans="1:14" ht="15" thickBot="1" x14ac:dyDescent="0.35"/>
    <row r="24" spans="1:14" s="76" customFormat="1" ht="15" thickBot="1" x14ac:dyDescent="0.35">
      <c r="A24" s="75" t="s">
        <v>166</v>
      </c>
    </row>
    <row r="26" spans="1:14" x14ac:dyDescent="0.3">
      <c r="A26" t="s">
        <v>10</v>
      </c>
      <c r="B26" t="s">
        <v>12</v>
      </c>
    </row>
    <row r="27" spans="1:14" x14ac:dyDescent="0.3">
      <c r="A27" t="s">
        <v>0</v>
      </c>
      <c r="B27">
        <v>0.8</v>
      </c>
    </row>
    <row r="28" spans="1:14" x14ac:dyDescent="0.3">
      <c r="A28" t="s">
        <v>1</v>
      </c>
      <c r="B28">
        <v>0.2</v>
      </c>
    </row>
    <row r="30" spans="1:14" x14ac:dyDescent="0.3">
      <c r="A30" t="s">
        <v>23</v>
      </c>
    </row>
    <row r="31" spans="1:14" x14ac:dyDescent="0.3">
      <c r="A31" s="27" t="s">
        <v>28</v>
      </c>
      <c r="B31" s="27" t="s">
        <v>12</v>
      </c>
      <c r="C31" s="27" t="s">
        <v>11</v>
      </c>
      <c r="E31" s="24" t="s">
        <v>28</v>
      </c>
      <c r="F31" s="24" t="s">
        <v>12</v>
      </c>
      <c r="G31" s="25" t="s">
        <v>13</v>
      </c>
      <c r="H31" s="25"/>
      <c r="I31" s="25"/>
      <c r="J31" s="24" t="s">
        <v>11</v>
      </c>
      <c r="M31" s="27" t="s">
        <v>28</v>
      </c>
      <c r="N31" s="27" t="s">
        <v>11</v>
      </c>
    </row>
    <row r="32" spans="1:14" x14ac:dyDescent="0.3">
      <c r="A32" s="27" t="s">
        <v>24</v>
      </c>
      <c r="B32" s="27">
        <f>B27*B27</f>
        <v>0.64000000000000012</v>
      </c>
      <c r="C32" s="42" t="s">
        <v>16</v>
      </c>
      <c r="E32" s="8" t="s">
        <v>24</v>
      </c>
      <c r="F32" s="8">
        <v>0.64</v>
      </c>
      <c r="G32" s="24" t="s">
        <v>14</v>
      </c>
      <c r="H32" s="33"/>
      <c r="I32" s="34"/>
      <c r="J32" s="26" t="s">
        <v>44</v>
      </c>
      <c r="M32" s="27" t="s">
        <v>24</v>
      </c>
      <c r="N32" s="42" t="s">
        <v>44</v>
      </c>
    </row>
    <row r="33" spans="1:14" x14ac:dyDescent="0.3">
      <c r="A33" s="27" t="s">
        <v>25</v>
      </c>
      <c r="B33" s="27">
        <f>B27*B28</f>
        <v>0.16000000000000003</v>
      </c>
      <c r="C33" s="42" t="s">
        <v>39</v>
      </c>
      <c r="E33" s="8" t="s">
        <v>25</v>
      </c>
      <c r="F33" s="8">
        <v>0.16</v>
      </c>
      <c r="G33" s="25" t="s">
        <v>15</v>
      </c>
      <c r="H33" s="24" t="s">
        <v>14</v>
      </c>
      <c r="I33" s="36"/>
      <c r="J33" s="26" t="s">
        <v>52</v>
      </c>
      <c r="M33" s="27" t="s">
        <v>25</v>
      </c>
      <c r="N33" s="42" t="s">
        <v>52</v>
      </c>
    </row>
    <row r="34" spans="1:14" x14ac:dyDescent="0.3">
      <c r="A34" s="27" t="s">
        <v>26</v>
      </c>
      <c r="B34" s="27">
        <f>B28*B27</f>
        <v>0.16000000000000003</v>
      </c>
      <c r="C34" s="42" t="s">
        <v>40</v>
      </c>
      <c r="E34" s="8" t="s">
        <v>26</v>
      </c>
      <c r="F34" s="8">
        <v>0.16</v>
      </c>
      <c r="G34" s="25"/>
      <c r="H34" s="25" t="s">
        <v>15</v>
      </c>
      <c r="I34" s="24" t="s">
        <v>14</v>
      </c>
      <c r="J34" s="26" t="s">
        <v>56</v>
      </c>
      <c r="M34" s="27" t="s">
        <v>26</v>
      </c>
      <c r="N34" s="42" t="s">
        <v>56</v>
      </c>
    </row>
    <row r="35" spans="1:14" x14ac:dyDescent="0.3">
      <c r="A35" s="27" t="s">
        <v>27</v>
      </c>
      <c r="B35" s="27">
        <f>B28*B28</f>
        <v>4.0000000000000008E-2</v>
      </c>
      <c r="C35" s="42" t="s">
        <v>41</v>
      </c>
      <c r="E35" s="8" t="s">
        <v>27</v>
      </c>
      <c r="F35" s="8">
        <v>0.04</v>
      </c>
      <c r="G35" s="25"/>
      <c r="H35" s="25"/>
      <c r="I35" s="24" t="s">
        <v>15</v>
      </c>
      <c r="J35" s="26" t="s">
        <v>57</v>
      </c>
      <c r="M35" s="27" t="s">
        <v>27</v>
      </c>
      <c r="N35" s="42" t="s">
        <v>57</v>
      </c>
    </row>
    <row r="37" spans="1:14" x14ac:dyDescent="0.3">
      <c r="A37" t="s">
        <v>29</v>
      </c>
    </row>
    <row r="38" spans="1:14" x14ac:dyDescent="0.3">
      <c r="A38" s="24" t="s">
        <v>28</v>
      </c>
      <c r="B38" s="24" t="s">
        <v>12</v>
      </c>
      <c r="C38" s="24" t="s">
        <v>11</v>
      </c>
      <c r="E38" s="24" t="s">
        <v>28</v>
      </c>
      <c r="F38" s="24" t="s">
        <v>12</v>
      </c>
      <c r="G38" s="25" t="s">
        <v>13</v>
      </c>
      <c r="H38" s="25"/>
      <c r="I38" s="25"/>
      <c r="J38" s="25"/>
      <c r="K38" s="25"/>
      <c r="L38" s="24" t="s">
        <v>11</v>
      </c>
    </row>
    <row r="39" spans="1:14" x14ac:dyDescent="0.3">
      <c r="A39" s="8" t="s">
        <v>30</v>
      </c>
      <c r="B39" s="8">
        <f>B27*B27*B27</f>
        <v>0.51200000000000012</v>
      </c>
      <c r="C39" s="69">
        <v>0</v>
      </c>
      <c r="E39" s="8" t="s">
        <v>30</v>
      </c>
      <c r="F39" s="8">
        <v>0.51200000000000001</v>
      </c>
      <c r="G39" s="24" t="s">
        <v>14</v>
      </c>
      <c r="H39" s="31"/>
      <c r="I39" s="32"/>
      <c r="J39" s="33"/>
      <c r="K39" s="34"/>
      <c r="L39" s="69">
        <v>0</v>
      </c>
    </row>
    <row r="40" spans="1:14" x14ac:dyDescent="0.3">
      <c r="A40" s="8" t="s">
        <v>31</v>
      </c>
      <c r="B40" s="8">
        <f>B27*B27*B28</f>
        <v>0.12800000000000003</v>
      </c>
      <c r="C40" s="69">
        <v>100</v>
      </c>
      <c r="E40" s="8" t="s">
        <v>31</v>
      </c>
      <c r="F40" s="8">
        <v>0.128</v>
      </c>
      <c r="G40" s="25" t="s">
        <v>15</v>
      </c>
      <c r="H40" s="25" t="s">
        <v>14</v>
      </c>
      <c r="I40" s="24" t="s">
        <v>14</v>
      </c>
      <c r="J40" s="35"/>
      <c r="K40" s="36"/>
      <c r="L40" s="69">
        <v>100</v>
      </c>
    </row>
    <row r="41" spans="1:14" x14ac:dyDescent="0.3">
      <c r="A41" s="8" t="s">
        <v>32</v>
      </c>
      <c r="B41" s="8">
        <f>B27*B28*B27</f>
        <v>0.12800000000000003</v>
      </c>
      <c r="C41" s="69">
        <v>101</v>
      </c>
      <c r="E41" s="8" t="s">
        <v>32</v>
      </c>
      <c r="F41" s="8">
        <v>0.128</v>
      </c>
      <c r="G41" s="25"/>
      <c r="H41" s="25"/>
      <c r="I41" s="24" t="s">
        <v>15</v>
      </c>
      <c r="J41" s="35"/>
      <c r="K41" s="36"/>
      <c r="L41" s="69">
        <v>101</v>
      </c>
    </row>
    <row r="42" spans="1:14" x14ac:dyDescent="0.3">
      <c r="A42" s="8" t="s">
        <v>33</v>
      </c>
      <c r="B42" s="8">
        <f>B27*B28*B28</f>
        <v>3.2000000000000008E-2</v>
      </c>
      <c r="C42" s="69">
        <v>110</v>
      </c>
      <c r="E42" s="8" t="s">
        <v>34</v>
      </c>
      <c r="F42" s="8">
        <v>0.128</v>
      </c>
      <c r="G42" s="25"/>
      <c r="H42" s="25" t="s">
        <v>15</v>
      </c>
      <c r="I42" s="24" t="s">
        <v>14</v>
      </c>
      <c r="J42" s="37"/>
      <c r="K42" s="38"/>
      <c r="L42" s="69">
        <v>110</v>
      </c>
    </row>
    <row r="43" spans="1:14" x14ac:dyDescent="0.3">
      <c r="A43" s="8" t="s">
        <v>34</v>
      </c>
      <c r="B43" s="8">
        <f>B28*B27*B27</f>
        <v>0.12800000000000003</v>
      </c>
      <c r="C43" s="69">
        <v>11100</v>
      </c>
      <c r="E43" s="8" t="s">
        <v>33</v>
      </c>
      <c r="F43" s="8">
        <v>3.2000000000000001E-2</v>
      </c>
      <c r="G43" s="25"/>
      <c r="H43" s="25"/>
      <c r="I43" s="25" t="s">
        <v>15</v>
      </c>
      <c r="J43" s="25" t="s">
        <v>14</v>
      </c>
      <c r="K43" s="24" t="s">
        <v>14</v>
      </c>
      <c r="L43" s="69">
        <v>11100</v>
      </c>
    </row>
    <row r="44" spans="1:14" x14ac:dyDescent="0.3">
      <c r="A44" s="8" t="s">
        <v>35</v>
      </c>
      <c r="B44" s="8">
        <f>B28*B27*B28</f>
        <v>3.2000000000000008E-2</v>
      </c>
      <c r="C44" s="69">
        <v>11101</v>
      </c>
      <c r="E44" s="8" t="s">
        <v>35</v>
      </c>
      <c r="F44" s="8">
        <v>3.2000000000000001E-2</v>
      </c>
      <c r="G44" s="25"/>
      <c r="H44" s="25"/>
      <c r="I44" s="25"/>
      <c r="J44" s="25"/>
      <c r="K44" s="24" t="s">
        <v>15</v>
      </c>
      <c r="L44" s="69">
        <v>11101</v>
      </c>
    </row>
    <row r="45" spans="1:14" x14ac:dyDescent="0.3">
      <c r="A45" s="8" t="s">
        <v>36</v>
      </c>
      <c r="B45" s="8">
        <f>B28*B28*B27</f>
        <v>3.2000000000000008E-2</v>
      </c>
      <c r="C45" s="69">
        <v>11110</v>
      </c>
      <c r="E45" s="8" t="s">
        <v>36</v>
      </c>
      <c r="F45" s="8">
        <v>3.2000000000000001E-2</v>
      </c>
      <c r="G45" s="25"/>
      <c r="H45" s="25"/>
      <c r="I45" s="25"/>
      <c r="J45" s="25" t="s">
        <v>15</v>
      </c>
      <c r="K45" s="24" t="s">
        <v>14</v>
      </c>
      <c r="L45" s="69">
        <v>11110</v>
      </c>
    </row>
    <row r="46" spans="1:14" x14ac:dyDescent="0.3">
      <c r="A46" s="8" t="s">
        <v>37</v>
      </c>
      <c r="B46" s="8">
        <f>B28*B28*B28</f>
        <v>8.0000000000000019E-3</v>
      </c>
      <c r="C46" s="69">
        <v>11111</v>
      </c>
      <c r="E46" s="8" t="s">
        <v>37</v>
      </c>
      <c r="F46" s="8">
        <v>8.0000000000000002E-3</v>
      </c>
      <c r="G46" s="25"/>
      <c r="H46" s="25"/>
      <c r="I46" s="25"/>
      <c r="J46" s="25"/>
      <c r="K46" s="24" t="s">
        <v>15</v>
      </c>
      <c r="L46" s="69">
        <v>11111</v>
      </c>
    </row>
    <row r="48" spans="1:14" ht="15" thickBot="1" x14ac:dyDescent="0.35"/>
    <row r="49" spans="1:19" s="78" customFormat="1" ht="15" thickBot="1" x14ac:dyDescent="0.35">
      <c r="A49" s="77" t="s">
        <v>165</v>
      </c>
    </row>
    <row r="51" spans="1:19" x14ac:dyDescent="0.3">
      <c r="A51" s="24" t="s">
        <v>28</v>
      </c>
      <c r="B51" s="24" t="s">
        <v>12</v>
      </c>
      <c r="C51" s="39" t="s">
        <v>11</v>
      </c>
      <c r="E51" s="24" t="s">
        <v>28</v>
      </c>
      <c r="F51" s="25" t="s">
        <v>12</v>
      </c>
      <c r="G51" s="25"/>
      <c r="H51" s="25" t="s">
        <v>45</v>
      </c>
      <c r="I51" s="25"/>
      <c r="J51" s="25" t="s">
        <v>46</v>
      </c>
      <c r="K51" s="25"/>
      <c r="L51" s="25" t="s">
        <v>47</v>
      </c>
      <c r="M51" s="25"/>
      <c r="N51" s="25" t="s">
        <v>48</v>
      </c>
      <c r="O51" s="25"/>
      <c r="P51" s="25" t="s">
        <v>49</v>
      </c>
      <c r="Q51" s="25"/>
      <c r="R51" s="25" t="s">
        <v>50</v>
      </c>
      <c r="S51" s="25"/>
    </row>
    <row r="52" spans="1:19" x14ac:dyDescent="0.3">
      <c r="A52" s="24" t="s">
        <v>30</v>
      </c>
      <c r="B52" s="24">
        <v>0.51200000000000012</v>
      </c>
      <c r="C52" s="39">
        <v>0</v>
      </c>
      <c r="E52" s="24" t="s">
        <v>30</v>
      </c>
      <c r="F52" s="26">
        <v>0.51200000000000012</v>
      </c>
      <c r="G52" s="26" t="s">
        <v>44</v>
      </c>
      <c r="H52" s="26">
        <f>F52</f>
        <v>0.51200000000000012</v>
      </c>
      <c r="I52" s="26" t="s">
        <v>44</v>
      </c>
      <c r="J52" s="26">
        <f>H52</f>
        <v>0.51200000000000012</v>
      </c>
      <c r="K52" s="26" t="s">
        <v>44</v>
      </c>
      <c r="L52" s="26">
        <f>J52</f>
        <v>0.51200000000000012</v>
      </c>
      <c r="M52" s="26" t="s">
        <v>44</v>
      </c>
      <c r="N52" s="26">
        <f>L52</f>
        <v>0.51200000000000012</v>
      </c>
      <c r="O52" s="26" t="s">
        <v>44</v>
      </c>
      <c r="P52" s="26">
        <f>N52</f>
        <v>0.51200000000000012</v>
      </c>
      <c r="Q52" s="26" t="s">
        <v>44</v>
      </c>
      <c r="R52" s="26">
        <f>P52</f>
        <v>0.51200000000000012</v>
      </c>
      <c r="S52" s="26">
        <v>0</v>
      </c>
    </row>
    <row r="53" spans="1:19" x14ac:dyDescent="0.3">
      <c r="A53" s="24" t="s">
        <v>31</v>
      </c>
      <c r="B53" s="24">
        <v>0.12800000000000003</v>
      </c>
      <c r="C53" s="39">
        <v>100</v>
      </c>
      <c r="E53" s="24" t="s">
        <v>31</v>
      </c>
      <c r="F53" s="26">
        <v>0.12800000000000003</v>
      </c>
      <c r="G53" s="26" t="s">
        <v>54</v>
      </c>
      <c r="H53" s="26">
        <f>F53</f>
        <v>0.12800000000000003</v>
      </c>
      <c r="I53" s="26" t="s">
        <v>54</v>
      </c>
      <c r="J53" s="26">
        <f>H53</f>
        <v>0.12800000000000003</v>
      </c>
      <c r="K53" s="26" t="s">
        <v>54</v>
      </c>
      <c r="L53" s="26">
        <f>J53</f>
        <v>0.12800000000000003</v>
      </c>
      <c r="M53" s="26" t="s">
        <v>54</v>
      </c>
      <c r="N53" s="45">
        <f>SUM(L55:L56)</f>
        <v>0.23200000000000004</v>
      </c>
      <c r="O53" s="26" t="s">
        <v>53</v>
      </c>
      <c r="P53" s="46">
        <f>SUM(N54:N55)</f>
        <v>0.25600000000000006</v>
      </c>
      <c r="Q53" s="26" t="s">
        <v>52</v>
      </c>
      <c r="R53" s="45">
        <f>SUM(P53:P54)</f>
        <v>0.4880000000000001</v>
      </c>
      <c r="S53" s="26">
        <v>1</v>
      </c>
    </row>
    <row r="54" spans="1:19" x14ac:dyDescent="0.3">
      <c r="A54" s="24" t="s">
        <v>32</v>
      </c>
      <c r="B54" s="24">
        <v>0.12800000000000003</v>
      </c>
      <c r="C54" s="39">
        <v>101</v>
      </c>
      <c r="E54" s="24" t="s">
        <v>32</v>
      </c>
      <c r="F54" s="26">
        <v>0.12800000000000003</v>
      </c>
      <c r="G54" s="26" t="s">
        <v>55</v>
      </c>
      <c r="H54" s="26">
        <f>F54</f>
        <v>0.12800000000000003</v>
      </c>
      <c r="I54" s="26" t="s">
        <v>55</v>
      </c>
      <c r="J54" s="26">
        <f>H54</f>
        <v>0.12800000000000003</v>
      </c>
      <c r="K54" s="26" t="s">
        <v>55</v>
      </c>
      <c r="L54" s="26">
        <f>J54</f>
        <v>0.12800000000000003</v>
      </c>
      <c r="M54" s="26" t="s">
        <v>55</v>
      </c>
      <c r="N54" s="44">
        <f>L53</f>
        <v>0.12800000000000003</v>
      </c>
      <c r="O54" s="26" t="s">
        <v>54</v>
      </c>
      <c r="P54" s="44">
        <f>N53</f>
        <v>0.23200000000000004</v>
      </c>
      <c r="Q54" s="26" t="s">
        <v>53</v>
      </c>
      <c r="R54" s="26"/>
      <c r="S54" s="26"/>
    </row>
    <row r="55" spans="1:19" x14ac:dyDescent="0.3">
      <c r="A55" s="24" t="s">
        <v>33</v>
      </c>
      <c r="B55" s="24">
        <v>3.2000000000000008E-2</v>
      </c>
      <c r="C55" s="39">
        <v>11100</v>
      </c>
      <c r="E55" s="24" t="s">
        <v>34</v>
      </c>
      <c r="F55" s="26">
        <v>0.12800000000000003</v>
      </c>
      <c r="G55" s="26" t="s">
        <v>56</v>
      </c>
      <c r="H55" s="26">
        <f>F55</f>
        <v>0.12800000000000003</v>
      </c>
      <c r="I55" s="26" t="s">
        <v>56</v>
      </c>
      <c r="J55" s="26">
        <f>H55</f>
        <v>0.12800000000000003</v>
      </c>
      <c r="K55" s="26" t="s">
        <v>56</v>
      </c>
      <c r="L55" s="44">
        <f>J55</f>
        <v>0.12800000000000003</v>
      </c>
      <c r="M55" s="26" t="s">
        <v>56</v>
      </c>
      <c r="N55" s="44">
        <f>L54</f>
        <v>0.12800000000000003</v>
      </c>
      <c r="O55" s="26" t="s">
        <v>55</v>
      </c>
      <c r="P55" s="26"/>
      <c r="Q55" s="26"/>
      <c r="R55" s="26"/>
      <c r="S55" s="26"/>
    </row>
    <row r="56" spans="1:19" x14ac:dyDescent="0.3">
      <c r="A56" s="24" t="s">
        <v>34</v>
      </c>
      <c r="B56" s="24">
        <v>0.12800000000000003</v>
      </c>
      <c r="C56" s="39">
        <v>110</v>
      </c>
      <c r="E56" s="24" t="s">
        <v>33</v>
      </c>
      <c r="F56" s="26">
        <v>3.2000000000000008E-2</v>
      </c>
      <c r="G56" s="26" t="s">
        <v>60</v>
      </c>
      <c r="H56" s="45">
        <f>SUM(F58:F59)</f>
        <v>4.0000000000000008E-2</v>
      </c>
      <c r="I56" s="26" t="s">
        <v>59</v>
      </c>
      <c r="J56" s="46">
        <f>SUM(H57:H58)</f>
        <v>6.4000000000000015E-2</v>
      </c>
      <c r="K56" s="26" t="s">
        <v>58</v>
      </c>
      <c r="L56" s="46">
        <f>SUM(J56:J57)</f>
        <v>0.10400000000000002</v>
      </c>
      <c r="M56" s="26" t="s">
        <v>57</v>
      </c>
      <c r="N56" s="26"/>
      <c r="O56" s="26"/>
      <c r="P56" s="26"/>
      <c r="Q56" s="26"/>
      <c r="R56" s="26"/>
      <c r="S56" s="26"/>
    </row>
    <row r="57" spans="1:19" x14ac:dyDescent="0.3">
      <c r="A57" s="24" t="s">
        <v>35</v>
      </c>
      <c r="B57" s="24">
        <v>3.2000000000000008E-2</v>
      </c>
      <c r="C57" s="39">
        <v>11101</v>
      </c>
      <c r="E57" s="24" t="s">
        <v>35</v>
      </c>
      <c r="F57" s="26">
        <v>3.2000000000000008E-2</v>
      </c>
      <c r="G57" s="26" t="s">
        <v>61</v>
      </c>
      <c r="H57" s="44">
        <f>F56</f>
        <v>3.2000000000000008E-2</v>
      </c>
      <c r="I57" s="26" t="s">
        <v>60</v>
      </c>
      <c r="J57" s="44">
        <f>H56</f>
        <v>4.0000000000000008E-2</v>
      </c>
      <c r="K57" s="26" t="s">
        <v>59</v>
      </c>
      <c r="L57" s="26"/>
      <c r="M57" s="26"/>
      <c r="N57" s="26"/>
      <c r="O57" s="26"/>
      <c r="P57" s="26"/>
      <c r="Q57" s="26"/>
      <c r="R57" s="26"/>
      <c r="S57" s="26"/>
    </row>
    <row r="58" spans="1:19" x14ac:dyDescent="0.3">
      <c r="A58" s="24" t="s">
        <v>36</v>
      </c>
      <c r="B58" s="24">
        <v>3.2000000000000008E-2</v>
      </c>
      <c r="C58" s="39">
        <v>11110</v>
      </c>
      <c r="E58" s="24" t="s">
        <v>36</v>
      </c>
      <c r="F58" s="44">
        <v>3.2000000000000008E-2</v>
      </c>
      <c r="G58" s="26" t="s">
        <v>62</v>
      </c>
      <c r="H58" s="44">
        <f>F57</f>
        <v>3.2000000000000008E-2</v>
      </c>
      <c r="I58" s="26" t="s">
        <v>61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 spans="1:19" x14ac:dyDescent="0.3">
      <c r="A59" s="24" t="s">
        <v>37</v>
      </c>
      <c r="B59" s="24">
        <v>8.0000000000000019E-3</v>
      </c>
      <c r="C59" s="39">
        <v>11111</v>
      </c>
      <c r="E59" s="24" t="s">
        <v>37</v>
      </c>
      <c r="F59" s="44">
        <v>8.0000000000000019E-3</v>
      </c>
      <c r="G59" s="26" t="s">
        <v>63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1" spans="1:19" ht="15" thickBot="1" x14ac:dyDescent="0.35"/>
    <row r="62" spans="1:19" s="80" customFormat="1" ht="15" thickBot="1" x14ac:dyDescent="0.35">
      <c r="A62" s="79" t="s">
        <v>164</v>
      </c>
    </row>
    <row r="64" spans="1:19" x14ac:dyDescent="0.3">
      <c r="A64" s="8" t="s">
        <v>10</v>
      </c>
      <c r="B64" s="8" t="s">
        <v>12</v>
      </c>
      <c r="C64" s="39" t="s">
        <v>11</v>
      </c>
      <c r="E64" s="8" t="s">
        <v>10</v>
      </c>
      <c r="F64" s="47" t="s">
        <v>12</v>
      </c>
      <c r="G64" s="48"/>
      <c r="H64" s="47" t="s">
        <v>45</v>
      </c>
      <c r="I64" s="48"/>
      <c r="J64" s="47" t="s">
        <v>46</v>
      </c>
      <c r="K64" s="48"/>
      <c r="L64" s="47" t="s">
        <v>47</v>
      </c>
      <c r="M64" s="48"/>
      <c r="N64" s="47" t="s">
        <v>48</v>
      </c>
      <c r="O64" s="48"/>
      <c r="P64" s="9" t="s">
        <v>49</v>
      </c>
      <c r="Q64" s="9"/>
    </row>
    <row r="65" spans="1:17" x14ac:dyDescent="0.3">
      <c r="A65" s="8" t="s">
        <v>0</v>
      </c>
      <c r="B65" s="8">
        <v>0.4</v>
      </c>
      <c r="C65" s="40" t="s">
        <v>16</v>
      </c>
      <c r="E65" s="8" t="s">
        <v>0</v>
      </c>
      <c r="F65" s="49">
        <v>0.4</v>
      </c>
      <c r="G65" s="7">
        <v>1</v>
      </c>
      <c r="H65" s="7">
        <f>F65</f>
        <v>0.4</v>
      </c>
      <c r="I65" s="7">
        <v>1</v>
      </c>
      <c r="J65" s="7">
        <f>H65</f>
        <v>0.4</v>
      </c>
      <c r="K65" s="7">
        <v>1</v>
      </c>
      <c r="L65" s="7">
        <f>J65</f>
        <v>0.4</v>
      </c>
      <c r="M65" s="7">
        <v>1</v>
      </c>
      <c r="N65" s="7">
        <f>L65</f>
        <v>0.4</v>
      </c>
      <c r="O65" s="7">
        <v>1</v>
      </c>
      <c r="P65" s="45">
        <f>SUM(N66:N67)</f>
        <v>0.60000000000000009</v>
      </c>
      <c r="Q65" s="26">
        <v>0</v>
      </c>
    </row>
    <row r="66" spans="1:17" x14ac:dyDescent="0.3">
      <c r="A66" s="8" t="s">
        <v>1</v>
      </c>
      <c r="B66" s="8">
        <v>0.2</v>
      </c>
      <c r="C66" s="40" t="s">
        <v>38</v>
      </c>
      <c r="E66" s="8" t="s">
        <v>1</v>
      </c>
      <c r="F66" s="49">
        <v>0.2</v>
      </c>
      <c r="G66" s="7" t="s">
        <v>38</v>
      </c>
      <c r="H66" s="7">
        <f>F66</f>
        <v>0.2</v>
      </c>
      <c r="I66" s="7" t="s">
        <v>38</v>
      </c>
      <c r="J66" s="7">
        <f>H66</f>
        <v>0.2</v>
      </c>
      <c r="K66" s="7" t="s">
        <v>38</v>
      </c>
      <c r="L66" s="7">
        <f>J66</f>
        <v>0.2</v>
      </c>
      <c r="M66" s="7" t="s">
        <v>38</v>
      </c>
      <c r="N66" s="55">
        <f>SUM(L67:L68)</f>
        <v>0.4</v>
      </c>
      <c r="O66" s="7" t="s">
        <v>39</v>
      </c>
      <c r="P66" s="26">
        <f>N65</f>
        <v>0.4</v>
      </c>
      <c r="Q66" s="26">
        <v>1</v>
      </c>
    </row>
    <row r="67" spans="1:17" x14ac:dyDescent="0.3">
      <c r="A67" s="8" t="s">
        <v>2</v>
      </c>
      <c r="B67" s="8">
        <v>0.1</v>
      </c>
      <c r="C67" s="40" t="s">
        <v>64</v>
      </c>
      <c r="E67" s="8" t="s">
        <v>2</v>
      </c>
      <c r="F67" s="49">
        <v>0.1</v>
      </c>
      <c r="G67" s="7" t="s">
        <v>64</v>
      </c>
      <c r="H67" s="7">
        <f>F67</f>
        <v>0.1</v>
      </c>
      <c r="I67" s="7" t="s">
        <v>64</v>
      </c>
      <c r="J67" s="54">
        <f>SUM(H69:H70)</f>
        <v>0.2</v>
      </c>
      <c r="K67" s="7" t="s">
        <v>17</v>
      </c>
      <c r="L67" s="56">
        <f>J67</f>
        <v>0.2</v>
      </c>
      <c r="M67" s="7" t="s">
        <v>17</v>
      </c>
      <c r="N67" s="56">
        <f>L66</f>
        <v>0.2</v>
      </c>
      <c r="O67" s="7" t="s">
        <v>38</v>
      </c>
      <c r="P67" s="58"/>
      <c r="Q67" s="58"/>
    </row>
    <row r="68" spans="1:17" x14ac:dyDescent="0.3">
      <c r="A68" s="8" t="s">
        <v>3</v>
      </c>
      <c r="B68" s="8">
        <v>0.1</v>
      </c>
      <c r="C68" s="40" t="s">
        <v>65</v>
      </c>
      <c r="E68" s="8" t="s">
        <v>3</v>
      </c>
      <c r="F68" s="49">
        <v>0.1</v>
      </c>
      <c r="G68" s="7" t="s">
        <v>65</v>
      </c>
      <c r="H68" s="7">
        <f>F68</f>
        <v>0.1</v>
      </c>
      <c r="I68" s="7" t="s">
        <v>65</v>
      </c>
      <c r="J68" s="56">
        <f>H67</f>
        <v>0.1</v>
      </c>
      <c r="K68" s="7" t="s">
        <v>64</v>
      </c>
      <c r="L68" s="55">
        <f>SUM(J68:J69)</f>
        <v>0.2</v>
      </c>
      <c r="M68" s="7" t="s">
        <v>18</v>
      </c>
      <c r="N68" s="7"/>
      <c r="O68" s="7"/>
      <c r="P68" s="57"/>
      <c r="Q68" s="57"/>
    </row>
    <row r="69" spans="1:17" x14ac:dyDescent="0.3">
      <c r="A69" s="8" t="s">
        <v>9</v>
      </c>
      <c r="B69" s="8">
        <v>0.1</v>
      </c>
      <c r="C69" s="40" t="s">
        <v>66</v>
      </c>
      <c r="E69" s="8" t="s">
        <v>9</v>
      </c>
      <c r="F69" s="49">
        <v>0.1</v>
      </c>
      <c r="G69" s="7" t="s">
        <v>66</v>
      </c>
      <c r="H69" s="56">
        <f>F69</f>
        <v>0.1</v>
      </c>
      <c r="I69" s="7" t="s">
        <v>66</v>
      </c>
      <c r="J69" s="56">
        <f>H68</f>
        <v>0.1</v>
      </c>
      <c r="K69" s="7" t="s">
        <v>65</v>
      </c>
      <c r="L69" s="7"/>
      <c r="M69" s="7"/>
      <c r="N69" s="7"/>
      <c r="O69" s="7"/>
      <c r="P69" s="57"/>
      <c r="Q69" s="57"/>
    </row>
    <row r="70" spans="1:17" x14ac:dyDescent="0.3">
      <c r="A70" s="8" t="s">
        <v>6</v>
      </c>
      <c r="B70" s="8">
        <v>0.05</v>
      </c>
      <c r="C70" s="40" t="s">
        <v>68</v>
      </c>
      <c r="E70" s="8" t="s">
        <v>6</v>
      </c>
      <c r="F70" s="50">
        <v>0.05</v>
      </c>
      <c r="G70" s="7" t="s">
        <v>68</v>
      </c>
      <c r="H70" s="55">
        <f>SUM(F70:F71)</f>
        <v>0.1</v>
      </c>
      <c r="I70" s="7" t="s">
        <v>67</v>
      </c>
      <c r="J70" s="7"/>
      <c r="K70" s="7"/>
      <c r="L70" s="7"/>
      <c r="M70" s="7"/>
      <c r="N70" s="7"/>
      <c r="O70" s="7"/>
      <c r="P70" s="57"/>
      <c r="Q70" s="57"/>
    </row>
    <row r="71" spans="1:17" x14ac:dyDescent="0.3">
      <c r="A71" s="8" t="s">
        <v>7</v>
      </c>
      <c r="B71" s="8">
        <v>0.05</v>
      </c>
      <c r="C71" s="40" t="s">
        <v>69</v>
      </c>
      <c r="E71" s="8" t="s">
        <v>7</v>
      </c>
      <c r="F71" s="50">
        <v>0.05</v>
      </c>
      <c r="G71" s="7" t="s">
        <v>69</v>
      </c>
      <c r="H71" s="7"/>
      <c r="I71" s="7"/>
      <c r="J71" s="7"/>
      <c r="K71" s="7"/>
      <c r="L71" s="7"/>
      <c r="M71" s="7"/>
      <c r="N71" s="7"/>
      <c r="O71" s="7"/>
      <c r="P71" s="57"/>
      <c r="Q71" s="57"/>
    </row>
    <row r="72" spans="1:17" ht="15" thickBot="1" x14ac:dyDescent="0.35"/>
    <row r="73" spans="1:17" s="78" customFormat="1" ht="15" thickBot="1" x14ac:dyDescent="0.35">
      <c r="A73" s="77" t="s">
        <v>163</v>
      </c>
    </row>
    <row r="74" spans="1:17" x14ac:dyDescent="0.3">
      <c r="A74" s="22"/>
      <c r="B74" s="22"/>
    </row>
    <row r="75" spans="1:17" x14ac:dyDescent="0.3">
      <c r="A75" s="22" t="s">
        <v>70</v>
      </c>
      <c r="B75" t="s">
        <v>12</v>
      </c>
      <c r="E75" s="60" t="s">
        <v>76</v>
      </c>
      <c r="F75" s="60"/>
      <c r="G75" s="60"/>
      <c r="H75" s="60"/>
      <c r="I75" s="60"/>
      <c r="J75" s="60"/>
    </row>
    <row r="76" spans="1:17" x14ac:dyDescent="0.3">
      <c r="A76" s="22" t="s">
        <v>71</v>
      </c>
      <c r="B76">
        <f>1/5</f>
        <v>0.2</v>
      </c>
      <c r="E76" s="61" t="s">
        <v>77</v>
      </c>
      <c r="F76" s="8" t="s">
        <v>12</v>
      </c>
      <c r="G76" s="9" t="s">
        <v>13</v>
      </c>
      <c r="H76" s="9"/>
      <c r="I76" s="9"/>
      <c r="J76" s="8" t="s">
        <v>11</v>
      </c>
    </row>
    <row r="77" spans="1:17" x14ac:dyDescent="0.3">
      <c r="A77" s="22" t="s">
        <v>72</v>
      </c>
      <c r="B77">
        <f t="shared" ref="B77:B80" si="1">1/5</f>
        <v>0.2</v>
      </c>
      <c r="E77" s="61" t="s">
        <v>71</v>
      </c>
      <c r="F77" s="8">
        <f>1/5</f>
        <v>0.2</v>
      </c>
      <c r="G77" s="9" t="s">
        <v>14</v>
      </c>
      <c r="H77" s="8" t="s">
        <v>14</v>
      </c>
      <c r="I77" s="9"/>
      <c r="J77" s="8">
        <v>10</v>
      </c>
    </row>
    <row r="78" spans="1:17" x14ac:dyDescent="0.3">
      <c r="A78" s="22" t="s">
        <v>73</v>
      </c>
      <c r="B78">
        <f t="shared" si="1"/>
        <v>0.2</v>
      </c>
      <c r="E78" s="61" t="s">
        <v>72</v>
      </c>
      <c r="F78" s="8">
        <f t="shared" ref="F78:F81" si="2">1/5</f>
        <v>0.2</v>
      </c>
      <c r="G78" s="9"/>
      <c r="H78" s="8" t="s">
        <v>15</v>
      </c>
      <c r="I78" s="9"/>
      <c r="J78" s="8">
        <v>11</v>
      </c>
    </row>
    <row r="79" spans="1:17" x14ac:dyDescent="0.3">
      <c r="A79" s="22" t="s">
        <v>74</v>
      </c>
      <c r="B79">
        <f t="shared" si="1"/>
        <v>0.2</v>
      </c>
      <c r="E79" s="61" t="s">
        <v>73</v>
      </c>
      <c r="F79" s="8">
        <f t="shared" si="2"/>
        <v>0.2</v>
      </c>
      <c r="G79" s="9" t="s">
        <v>15</v>
      </c>
      <c r="H79" s="8" t="s">
        <v>14</v>
      </c>
      <c r="I79" s="9"/>
      <c r="J79" s="10" t="s">
        <v>39</v>
      </c>
    </row>
    <row r="80" spans="1:17" x14ac:dyDescent="0.3">
      <c r="A80" s="22" t="s">
        <v>75</v>
      </c>
      <c r="B80">
        <f t="shared" si="1"/>
        <v>0.2</v>
      </c>
      <c r="E80" s="61" t="s">
        <v>74</v>
      </c>
      <c r="F80" s="8">
        <f t="shared" si="2"/>
        <v>0.2</v>
      </c>
      <c r="G80" s="9"/>
      <c r="H80" s="9" t="s">
        <v>15</v>
      </c>
      <c r="I80" s="8" t="s">
        <v>14</v>
      </c>
      <c r="J80" s="10" t="s">
        <v>40</v>
      </c>
    </row>
    <row r="81" spans="1:15" x14ac:dyDescent="0.3">
      <c r="E81" s="61" t="s">
        <v>75</v>
      </c>
      <c r="F81" s="8">
        <f t="shared" si="2"/>
        <v>0.2</v>
      </c>
      <c r="G81" s="9"/>
      <c r="H81" s="9"/>
      <c r="I81" s="8" t="s">
        <v>15</v>
      </c>
      <c r="J81" s="10" t="s">
        <v>41</v>
      </c>
    </row>
    <row r="83" spans="1:15" x14ac:dyDescent="0.3">
      <c r="E83" s="4" t="s">
        <v>78</v>
      </c>
      <c r="F83" s="4"/>
      <c r="G83" s="4"/>
      <c r="H83" s="4"/>
      <c r="I83" s="4"/>
      <c r="J83" s="4"/>
      <c r="K83" s="4"/>
      <c r="L83" s="4"/>
      <c r="M83" s="4"/>
      <c r="N83" s="4"/>
    </row>
    <row r="84" spans="1:15" x14ac:dyDescent="0.3">
      <c r="E84" t="s">
        <v>77</v>
      </c>
      <c r="F84" t="s">
        <v>11</v>
      </c>
      <c r="G84" s="4" t="s">
        <v>12</v>
      </c>
      <c r="H84" s="4"/>
      <c r="I84" s="4" t="s">
        <v>12</v>
      </c>
      <c r="J84" s="4"/>
      <c r="K84" s="4" t="s">
        <v>12</v>
      </c>
      <c r="L84" s="4"/>
      <c r="M84" s="4" t="s">
        <v>12</v>
      </c>
      <c r="N84" s="4"/>
      <c r="O84" s="5"/>
    </row>
    <row r="85" spans="1:15" x14ac:dyDescent="0.3">
      <c r="E85" t="s">
        <v>71</v>
      </c>
      <c r="F85" s="6" t="s">
        <v>38</v>
      </c>
      <c r="G85">
        <f>1/5</f>
        <v>0.2</v>
      </c>
      <c r="H85" s="6" t="s">
        <v>38</v>
      </c>
      <c r="I85" s="51">
        <f>SUM(G88:G89)</f>
        <v>0.4</v>
      </c>
      <c r="J85" s="6" t="s">
        <v>16</v>
      </c>
      <c r="K85" s="6">
        <f>I85</f>
        <v>0.4</v>
      </c>
      <c r="L85" s="6" t="s">
        <v>16</v>
      </c>
      <c r="M85" s="51">
        <f>SUM(K86:K87)</f>
        <v>0.60000000000000009</v>
      </c>
      <c r="N85" s="6" t="s">
        <v>44</v>
      </c>
    </row>
    <row r="86" spans="1:15" x14ac:dyDescent="0.3">
      <c r="E86" t="s">
        <v>72</v>
      </c>
      <c r="F86" s="6" t="s">
        <v>17</v>
      </c>
      <c r="G86">
        <f t="shared" ref="G86:G89" si="3">1/5</f>
        <v>0.2</v>
      </c>
      <c r="H86" s="6" t="s">
        <v>17</v>
      </c>
      <c r="I86" s="6">
        <f>G85</f>
        <v>0.2</v>
      </c>
      <c r="J86" s="6" t="s">
        <v>38</v>
      </c>
      <c r="K86" s="52">
        <f>SUM(I87:I88)</f>
        <v>0.4</v>
      </c>
      <c r="L86" s="6" t="s">
        <v>39</v>
      </c>
      <c r="M86" s="6">
        <f>K85</f>
        <v>0.4</v>
      </c>
      <c r="N86" s="6" t="s">
        <v>16</v>
      </c>
    </row>
    <row r="87" spans="1:15" x14ac:dyDescent="0.3">
      <c r="E87" t="s">
        <v>73</v>
      </c>
      <c r="F87" s="6" t="s">
        <v>18</v>
      </c>
      <c r="G87">
        <f t="shared" si="3"/>
        <v>0.2</v>
      </c>
      <c r="H87" s="6" t="s">
        <v>18</v>
      </c>
      <c r="I87" s="53">
        <f>G86</f>
        <v>0.2</v>
      </c>
      <c r="J87" s="6" t="s">
        <v>17</v>
      </c>
      <c r="K87" s="53">
        <f>I86</f>
        <v>0.2</v>
      </c>
      <c r="L87" s="6" t="s">
        <v>38</v>
      </c>
      <c r="M87" s="6"/>
      <c r="N87" s="6"/>
    </row>
    <row r="88" spans="1:15" x14ac:dyDescent="0.3">
      <c r="E88" t="s">
        <v>74</v>
      </c>
      <c r="F88" s="6" t="s">
        <v>52</v>
      </c>
      <c r="G88" s="43">
        <f t="shared" si="3"/>
        <v>0.2</v>
      </c>
      <c r="H88" s="6" t="s">
        <v>52</v>
      </c>
      <c r="I88" s="53">
        <f>G87</f>
        <v>0.2</v>
      </c>
      <c r="J88" s="6" t="s">
        <v>18</v>
      </c>
      <c r="K88" s="6"/>
      <c r="L88" s="6"/>
      <c r="M88" s="6"/>
      <c r="N88" s="6"/>
    </row>
    <row r="89" spans="1:15" x14ac:dyDescent="0.3">
      <c r="E89" t="s">
        <v>75</v>
      </c>
      <c r="F89" s="6" t="s">
        <v>53</v>
      </c>
      <c r="G89" s="43">
        <f t="shared" si="3"/>
        <v>0.2</v>
      </c>
      <c r="H89" s="6" t="s">
        <v>53</v>
      </c>
      <c r="I89" s="6"/>
      <c r="J89" s="6"/>
      <c r="K89" s="6"/>
      <c r="L89" s="6"/>
      <c r="M89" s="6"/>
      <c r="N89" s="6"/>
    </row>
    <row r="90" spans="1:15" ht="15" thickBot="1" x14ac:dyDescent="0.35"/>
    <row r="91" spans="1:15" s="76" customFormat="1" ht="15" thickBot="1" x14ac:dyDescent="0.35">
      <c r="A91" s="75" t="s">
        <v>162</v>
      </c>
    </row>
    <row r="92" spans="1:15" ht="15" thickBot="1" x14ac:dyDescent="0.35"/>
    <row r="93" spans="1:15" ht="16.2" thickBot="1" x14ac:dyDescent="0.35">
      <c r="A93" s="62" t="s">
        <v>0</v>
      </c>
      <c r="B93" s="63" t="s">
        <v>1</v>
      </c>
      <c r="C93" s="63" t="s">
        <v>2</v>
      </c>
      <c r="D93" s="63" t="s">
        <v>3</v>
      </c>
    </row>
    <row r="94" spans="1:15" ht="16.2" thickBot="1" x14ac:dyDescent="0.35">
      <c r="A94" s="64">
        <v>0.4</v>
      </c>
      <c r="B94" s="65">
        <v>0.3</v>
      </c>
      <c r="C94" s="65">
        <v>0.2</v>
      </c>
      <c r="D94" s="65">
        <v>0.1</v>
      </c>
    </row>
    <row r="96" spans="1:15" x14ac:dyDescent="0.3">
      <c r="A96" s="24" t="s">
        <v>28</v>
      </c>
      <c r="B96" s="24" t="s">
        <v>12</v>
      </c>
      <c r="C96" s="24" t="s">
        <v>11</v>
      </c>
      <c r="E96" s="39" t="s">
        <v>28</v>
      </c>
      <c r="F96" s="39" t="s">
        <v>12</v>
      </c>
      <c r="G96" s="28" t="s">
        <v>91</v>
      </c>
      <c r="H96" s="29"/>
      <c r="I96" s="29"/>
      <c r="J96" s="29"/>
      <c r="K96" s="29"/>
      <c r="L96" s="30"/>
      <c r="M96" s="39" t="s">
        <v>11</v>
      </c>
    </row>
    <row r="97" spans="1:13" x14ac:dyDescent="0.3">
      <c r="A97" s="8" t="s">
        <v>24</v>
      </c>
      <c r="B97" s="8">
        <f>A94*A94</f>
        <v>0.16000000000000003</v>
      </c>
      <c r="C97" s="24" t="s">
        <v>17</v>
      </c>
      <c r="E97" s="39" t="s">
        <v>24</v>
      </c>
      <c r="F97" s="39">
        <v>0.16000000000000003</v>
      </c>
      <c r="G97" s="25" t="s">
        <v>14</v>
      </c>
      <c r="H97" s="25" t="s">
        <v>14</v>
      </c>
      <c r="I97" s="39" t="s">
        <v>14</v>
      </c>
      <c r="J97" s="66"/>
      <c r="K97" s="66"/>
      <c r="L97" s="66"/>
      <c r="M97" s="40" t="s">
        <v>17</v>
      </c>
    </row>
    <row r="98" spans="1:13" x14ac:dyDescent="0.3">
      <c r="A98" s="8" t="s">
        <v>25</v>
      </c>
      <c r="B98" s="8">
        <f>A94*B94</f>
        <v>0.12</v>
      </c>
      <c r="C98" s="24" t="s">
        <v>18</v>
      </c>
      <c r="E98" s="39" t="s">
        <v>25</v>
      </c>
      <c r="F98" s="39">
        <v>0.12</v>
      </c>
      <c r="G98" s="25"/>
      <c r="H98" s="25"/>
      <c r="I98" s="39" t="s">
        <v>15</v>
      </c>
      <c r="J98" s="67"/>
      <c r="K98" s="67"/>
      <c r="L98" s="67"/>
      <c r="M98" s="40" t="s">
        <v>18</v>
      </c>
    </row>
    <row r="99" spans="1:13" x14ac:dyDescent="0.3">
      <c r="A99" s="8" t="s">
        <v>79</v>
      </c>
      <c r="B99" s="8">
        <f>A94*C94</f>
        <v>8.0000000000000016E-2</v>
      </c>
      <c r="C99" s="24" t="s">
        <v>92</v>
      </c>
      <c r="E99" s="39" t="s">
        <v>26</v>
      </c>
      <c r="F99" s="39">
        <v>0.12</v>
      </c>
      <c r="G99" s="25"/>
      <c r="H99" s="25" t="s">
        <v>15</v>
      </c>
      <c r="I99" s="39" t="s">
        <v>14</v>
      </c>
      <c r="J99" s="67"/>
      <c r="K99" s="67"/>
      <c r="L99" s="67"/>
      <c r="M99" s="40" t="s">
        <v>40</v>
      </c>
    </row>
    <row r="100" spans="1:13" x14ac:dyDescent="0.3">
      <c r="A100" s="8" t="s">
        <v>80</v>
      </c>
      <c r="B100" s="8">
        <f>A94*D94</f>
        <v>4.0000000000000008E-2</v>
      </c>
      <c r="C100" s="24" t="s">
        <v>96</v>
      </c>
      <c r="E100" s="39" t="s">
        <v>27</v>
      </c>
      <c r="F100" s="39">
        <v>0.09</v>
      </c>
      <c r="G100" s="25"/>
      <c r="H100" s="25"/>
      <c r="I100" s="39" t="s">
        <v>15</v>
      </c>
      <c r="J100" s="68"/>
      <c r="K100" s="67"/>
      <c r="L100" s="67"/>
      <c r="M100" s="40" t="s">
        <v>41</v>
      </c>
    </row>
    <row r="101" spans="1:13" x14ac:dyDescent="0.3">
      <c r="A101" s="8" t="s">
        <v>26</v>
      </c>
      <c r="B101" s="8">
        <f>B94*A94</f>
        <v>0.12</v>
      </c>
      <c r="C101" s="24" t="s">
        <v>40</v>
      </c>
      <c r="E101" s="39" t="s">
        <v>79</v>
      </c>
      <c r="F101" s="39">
        <v>8.0000000000000016E-2</v>
      </c>
      <c r="G101" s="25" t="s">
        <v>15</v>
      </c>
      <c r="H101" s="25" t="s">
        <v>14</v>
      </c>
      <c r="I101" s="25" t="s">
        <v>14</v>
      </c>
      <c r="J101" s="39" t="s">
        <v>14</v>
      </c>
      <c r="K101" s="67"/>
      <c r="L101" s="67"/>
      <c r="M101" s="40" t="s">
        <v>92</v>
      </c>
    </row>
    <row r="102" spans="1:13" x14ac:dyDescent="0.3">
      <c r="A102" s="8" t="s">
        <v>27</v>
      </c>
      <c r="B102" s="8">
        <f>B94*B94</f>
        <v>0.09</v>
      </c>
      <c r="C102" s="24" t="s">
        <v>41</v>
      </c>
      <c r="E102" s="39" t="s">
        <v>83</v>
      </c>
      <c r="F102" s="39">
        <v>8.0000000000000016E-2</v>
      </c>
      <c r="G102" s="25"/>
      <c r="H102" s="25"/>
      <c r="I102" s="25"/>
      <c r="J102" s="39" t="s">
        <v>15</v>
      </c>
      <c r="K102" s="67"/>
      <c r="L102" s="67"/>
      <c r="M102" s="40" t="s">
        <v>94</v>
      </c>
    </row>
    <row r="103" spans="1:13" x14ac:dyDescent="0.3">
      <c r="A103" s="8" t="s">
        <v>81</v>
      </c>
      <c r="B103" s="8">
        <f>B94*C94</f>
        <v>0.06</v>
      </c>
      <c r="C103" s="24" t="s">
        <v>93</v>
      </c>
      <c r="E103" s="39" t="s">
        <v>81</v>
      </c>
      <c r="F103" s="39">
        <v>0.06</v>
      </c>
      <c r="G103" s="25"/>
      <c r="H103" s="25"/>
      <c r="I103" s="25" t="s">
        <v>15</v>
      </c>
      <c r="J103" s="39" t="s">
        <v>14</v>
      </c>
      <c r="K103" s="67"/>
      <c r="L103" s="67"/>
      <c r="M103" s="40" t="s">
        <v>93</v>
      </c>
    </row>
    <row r="104" spans="1:13" x14ac:dyDescent="0.3">
      <c r="A104" s="8" t="s">
        <v>82</v>
      </c>
      <c r="B104" s="8">
        <f>B94*D94</f>
        <v>0.03</v>
      </c>
      <c r="C104" s="24" t="s">
        <v>60</v>
      </c>
      <c r="E104" s="39" t="s">
        <v>84</v>
      </c>
      <c r="F104" s="39">
        <v>0.06</v>
      </c>
      <c r="G104" s="25"/>
      <c r="H104" s="25"/>
      <c r="I104" s="25"/>
      <c r="J104" s="39" t="s">
        <v>15</v>
      </c>
      <c r="K104" s="67"/>
      <c r="L104" s="67"/>
      <c r="M104" s="40" t="s">
        <v>95</v>
      </c>
    </row>
    <row r="105" spans="1:13" x14ac:dyDescent="0.3">
      <c r="A105" s="8" t="s">
        <v>83</v>
      </c>
      <c r="B105" s="8">
        <f>C94*A94</f>
        <v>8.0000000000000016E-2</v>
      </c>
      <c r="C105" s="24" t="s">
        <v>94</v>
      </c>
      <c r="E105" s="39" t="s">
        <v>80</v>
      </c>
      <c r="F105" s="39">
        <v>4.0000000000000008E-2</v>
      </c>
      <c r="G105" s="25"/>
      <c r="H105" s="25" t="s">
        <v>15</v>
      </c>
      <c r="I105" s="25" t="s">
        <v>14</v>
      </c>
      <c r="J105" s="24" t="s">
        <v>14</v>
      </c>
      <c r="K105" s="68"/>
      <c r="L105" s="67"/>
      <c r="M105" s="40" t="s">
        <v>96</v>
      </c>
    </row>
    <row r="106" spans="1:13" x14ac:dyDescent="0.3">
      <c r="A106" s="8" t="s">
        <v>84</v>
      </c>
      <c r="B106" s="8">
        <f>C94*B94</f>
        <v>0.06</v>
      </c>
      <c r="C106" s="24" t="s">
        <v>95</v>
      </c>
      <c r="E106" s="39" t="s">
        <v>85</v>
      </c>
      <c r="F106" s="39">
        <v>4.0000000000000008E-2</v>
      </c>
      <c r="G106" s="25"/>
      <c r="H106" s="25"/>
      <c r="I106" s="25"/>
      <c r="J106" s="25" t="s">
        <v>15</v>
      </c>
      <c r="K106" s="39" t="s">
        <v>14</v>
      </c>
      <c r="L106" s="67"/>
      <c r="M106" s="40" t="s">
        <v>97</v>
      </c>
    </row>
    <row r="107" spans="1:13" x14ac:dyDescent="0.3">
      <c r="A107" s="8" t="s">
        <v>85</v>
      </c>
      <c r="B107" s="8">
        <f>C94*C94</f>
        <v>4.0000000000000008E-2</v>
      </c>
      <c r="C107" s="24" t="s">
        <v>97</v>
      </c>
      <c r="E107" s="39" t="s">
        <v>87</v>
      </c>
      <c r="F107" s="39">
        <v>4.0000000000000008E-2</v>
      </c>
      <c r="G107" s="25"/>
      <c r="H107" s="25"/>
      <c r="I107" s="25"/>
      <c r="J107" s="25"/>
      <c r="K107" s="39" t="s">
        <v>15</v>
      </c>
      <c r="L107" s="67"/>
      <c r="M107" s="40" t="s">
        <v>98</v>
      </c>
    </row>
    <row r="108" spans="1:13" x14ac:dyDescent="0.3">
      <c r="A108" s="8" t="s">
        <v>86</v>
      </c>
      <c r="B108" s="8">
        <f>C94*D94</f>
        <v>2.0000000000000004E-2</v>
      </c>
      <c r="C108" s="24" t="s">
        <v>62</v>
      </c>
      <c r="E108" s="39" t="s">
        <v>82</v>
      </c>
      <c r="F108" s="39">
        <v>0.03</v>
      </c>
      <c r="G108" s="25"/>
      <c r="H108" s="25"/>
      <c r="I108" s="25" t="s">
        <v>15</v>
      </c>
      <c r="J108" s="25" t="s">
        <v>14</v>
      </c>
      <c r="K108" s="39" t="s">
        <v>14</v>
      </c>
      <c r="L108" s="67"/>
      <c r="M108" s="40" t="s">
        <v>60</v>
      </c>
    </row>
    <row r="109" spans="1:13" x14ac:dyDescent="0.3">
      <c r="A109" s="8" t="s">
        <v>87</v>
      </c>
      <c r="B109" s="8">
        <f>D94*A94</f>
        <v>4.0000000000000008E-2</v>
      </c>
      <c r="C109" s="24" t="s">
        <v>98</v>
      </c>
      <c r="E109" s="39" t="s">
        <v>88</v>
      </c>
      <c r="F109" s="39">
        <v>0.03</v>
      </c>
      <c r="G109" s="25"/>
      <c r="H109" s="25"/>
      <c r="I109" s="25"/>
      <c r="J109" s="25"/>
      <c r="K109" s="39" t="s">
        <v>15</v>
      </c>
      <c r="L109" s="67"/>
      <c r="M109" s="40" t="s">
        <v>61</v>
      </c>
    </row>
    <row r="110" spans="1:13" x14ac:dyDescent="0.3">
      <c r="A110" s="8" t="s">
        <v>88</v>
      </c>
      <c r="B110" s="8">
        <f>D94*B94</f>
        <v>0.03</v>
      </c>
      <c r="C110" s="24" t="s">
        <v>61</v>
      </c>
      <c r="E110" s="39" t="s">
        <v>86</v>
      </c>
      <c r="F110" s="39">
        <v>2.0000000000000004E-2</v>
      </c>
      <c r="G110" s="25"/>
      <c r="H110" s="25"/>
      <c r="I110" s="25"/>
      <c r="J110" s="25" t="s">
        <v>15</v>
      </c>
      <c r="K110" s="39" t="s">
        <v>14</v>
      </c>
      <c r="L110" s="68"/>
      <c r="M110" s="40" t="s">
        <v>62</v>
      </c>
    </row>
    <row r="111" spans="1:13" x14ac:dyDescent="0.3">
      <c r="A111" s="8" t="s">
        <v>89</v>
      </c>
      <c r="B111" s="8">
        <f>D94*C94</f>
        <v>2.0000000000000004E-2</v>
      </c>
      <c r="C111" s="24" t="s">
        <v>99</v>
      </c>
      <c r="E111" s="39" t="s">
        <v>89</v>
      </c>
      <c r="F111" s="39">
        <v>2.0000000000000004E-2</v>
      </c>
      <c r="G111" s="25"/>
      <c r="H111" s="25"/>
      <c r="I111" s="25"/>
      <c r="J111" s="25"/>
      <c r="K111" s="25" t="s">
        <v>15</v>
      </c>
      <c r="L111" s="39" t="s">
        <v>14</v>
      </c>
      <c r="M111" s="40" t="s">
        <v>99</v>
      </c>
    </row>
    <row r="112" spans="1:13" x14ac:dyDescent="0.3">
      <c r="A112" s="8" t="s">
        <v>90</v>
      </c>
      <c r="B112" s="8">
        <f>D94*D94</f>
        <v>1.0000000000000002E-2</v>
      </c>
      <c r="C112" s="24" t="s">
        <v>100</v>
      </c>
      <c r="E112" s="39" t="s">
        <v>90</v>
      </c>
      <c r="F112" s="39">
        <v>1.0000000000000002E-2</v>
      </c>
      <c r="G112" s="25"/>
      <c r="H112" s="25"/>
      <c r="I112" s="25"/>
      <c r="J112" s="25"/>
      <c r="K112" s="25"/>
      <c r="L112" s="39" t="s">
        <v>15</v>
      </c>
      <c r="M112" s="40" t="s">
        <v>100</v>
      </c>
    </row>
    <row r="114" spans="1:15" ht="15" thickBot="1" x14ac:dyDescent="0.35"/>
    <row r="115" spans="1:15" s="78" customFormat="1" ht="15" thickBot="1" x14ac:dyDescent="0.35">
      <c r="A115" s="77" t="s">
        <v>161</v>
      </c>
    </row>
    <row r="117" spans="1:15" x14ac:dyDescent="0.3">
      <c r="A117" t="s">
        <v>10</v>
      </c>
      <c r="B117" t="s">
        <v>12</v>
      </c>
    </row>
    <row r="118" spans="1:15" x14ac:dyDescent="0.3">
      <c r="A118" t="s">
        <v>0</v>
      </c>
      <c r="B118">
        <v>0.8</v>
      </c>
    </row>
    <row r="119" spans="1:15" x14ac:dyDescent="0.3">
      <c r="A119" t="s">
        <v>1</v>
      </c>
      <c r="B119">
        <v>0.2</v>
      </c>
    </row>
    <row r="121" spans="1:15" x14ac:dyDescent="0.3">
      <c r="A121" s="39" t="s">
        <v>28</v>
      </c>
      <c r="B121" s="39" t="s">
        <v>12</v>
      </c>
      <c r="C121" s="39" t="s">
        <v>11</v>
      </c>
      <c r="E121" s="8" t="s">
        <v>28</v>
      </c>
      <c r="F121" s="8" t="s">
        <v>12</v>
      </c>
      <c r="G121" s="9" t="s">
        <v>91</v>
      </c>
      <c r="H121" s="9"/>
      <c r="I121" s="9"/>
      <c r="J121" s="9"/>
      <c r="K121" s="9"/>
      <c r="L121" s="9"/>
      <c r="M121" s="9"/>
      <c r="N121" s="9"/>
      <c r="O121" s="8" t="s">
        <v>11</v>
      </c>
    </row>
    <row r="122" spans="1:15" x14ac:dyDescent="0.3">
      <c r="A122" s="41" t="s">
        <v>102</v>
      </c>
      <c r="B122" s="41">
        <f>B118*B118*B118*B118</f>
        <v>0.40960000000000013</v>
      </c>
      <c r="C122" s="71" t="s">
        <v>39</v>
      </c>
      <c r="E122" s="8" t="s">
        <v>102</v>
      </c>
      <c r="F122" s="8">
        <v>0.40960000000000013</v>
      </c>
      <c r="G122" s="9" t="s">
        <v>14</v>
      </c>
      <c r="H122" s="8" t="s">
        <v>14</v>
      </c>
      <c r="I122" s="11"/>
      <c r="J122" s="11"/>
      <c r="K122" s="11"/>
      <c r="L122" s="11"/>
      <c r="M122" s="11"/>
      <c r="N122" s="11"/>
      <c r="O122" s="71" t="s">
        <v>39</v>
      </c>
    </row>
    <row r="123" spans="1:15" x14ac:dyDescent="0.3">
      <c r="A123" s="41" t="s">
        <v>103</v>
      </c>
      <c r="B123" s="41">
        <f>B118*B118*B118*B119</f>
        <v>0.10240000000000003</v>
      </c>
      <c r="C123" s="71" t="s">
        <v>38</v>
      </c>
      <c r="E123" s="8" t="s">
        <v>103</v>
      </c>
      <c r="F123" s="8">
        <v>0.10240000000000003</v>
      </c>
      <c r="G123" s="9"/>
      <c r="H123" s="8" t="s">
        <v>15</v>
      </c>
      <c r="I123" s="13"/>
      <c r="J123" s="12"/>
      <c r="K123" s="12"/>
      <c r="L123" s="12"/>
      <c r="M123" s="12"/>
      <c r="N123" s="12"/>
      <c r="O123" s="71" t="s">
        <v>38</v>
      </c>
    </row>
    <row r="124" spans="1:15" x14ac:dyDescent="0.3">
      <c r="A124" s="41" t="s">
        <v>104</v>
      </c>
      <c r="B124" s="41">
        <f>B118*B118*B119*B118</f>
        <v>0.10240000000000003</v>
      </c>
      <c r="C124" s="8">
        <v>100</v>
      </c>
      <c r="E124" s="8" t="s">
        <v>104</v>
      </c>
      <c r="F124" s="8">
        <v>0.10240000000000003</v>
      </c>
      <c r="G124" s="9" t="s">
        <v>15</v>
      </c>
      <c r="H124" s="9" t="s">
        <v>14</v>
      </c>
      <c r="I124" s="8" t="s">
        <v>14</v>
      </c>
      <c r="J124" s="12"/>
      <c r="K124" s="12"/>
      <c r="L124" s="12"/>
      <c r="M124" s="12"/>
      <c r="N124" s="12"/>
      <c r="O124" s="8">
        <v>100</v>
      </c>
    </row>
    <row r="125" spans="1:15" x14ac:dyDescent="0.3">
      <c r="A125" s="41" t="s">
        <v>105</v>
      </c>
      <c r="B125" s="41">
        <f>B118*B118*B119*B119</f>
        <v>2.5600000000000008E-2</v>
      </c>
      <c r="C125" s="8">
        <v>1101</v>
      </c>
      <c r="E125" s="8" t="s">
        <v>106</v>
      </c>
      <c r="F125" s="8">
        <v>0.10240000000000003</v>
      </c>
      <c r="G125" s="9"/>
      <c r="H125" s="9"/>
      <c r="I125" s="8" t="s">
        <v>15</v>
      </c>
      <c r="J125" s="13"/>
      <c r="K125" s="12"/>
      <c r="L125" s="12"/>
      <c r="M125" s="12"/>
      <c r="N125" s="12"/>
      <c r="O125" s="8">
        <v>101</v>
      </c>
    </row>
    <row r="126" spans="1:15" x14ac:dyDescent="0.3">
      <c r="A126" s="41" t="s">
        <v>106</v>
      </c>
      <c r="B126" s="41">
        <f>B118*B119*B118*B118</f>
        <v>0.10240000000000003</v>
      </c>
      <c r="C126" s="8">
        <v>101</v>
      </c>
      <c r="E126" s="8" t="s">
        <v>110</v>
      </c>
      <c r="F126" s="8">
        <v>0.10240000000000003</v>
      </c>
      <c r="G126" s="9"/>
      <c r="H126" s="9" t="s">
        <v>15</v>
      </c>
      <c r="I126" s="9" t="s">
        <v>14</v>
      </c>
      <c r="J126" s="8" t="s">
        <v>14</v>
      </c>
      <c r="K126" s="12"/>
      <c r="L126" s="12"/>
      <c r="M126" s="12"/>
      <c r="N126" s="12"/>
      <c r="O126" s="8">
        <v>1100</v>
      </c>
    </row>
    <row r="127" spans="1:15" x14ac:dyDescent="0.3">
      <c r="A127" s="41" t="s">
        <v>107</v>
      </c>
      <c r="B127" s="41">
        <f>B118*B119*B118*B119</f>
        <v>2.5600000000000008E-2</v>
      </c>
      <c r="C127" s="8">
        <v>11100</v>
      </c>
      <c r="E127" s="8" t="s">
        <v>105</v>
      </c>
      <c r="F127" s="8">
        <v>2.5600000000000008E-2</v>
      </c>
      <c r="G127" s="9"/>
      <c r="H127" s="9"/>
      <c r="I127" s="9"/>
      <c r="J127" s="8" t="s">
        <v>15</v>
      </c>
      <c r="K127" s="13"/>
      <c r="L127" s="12"/>
      <c r="M127" s="12"/>
      <c r="N127" s="12"/>
      <c r="O127" s="8">
        <v>1101</v>
      </c>
    </row>
    <row r="128" spans="1:15" x14ac:dyDescent="0.3">
      <c r="A128" s="41" t="s">
        <v>108</v>
      </c>
      <c r="B128" s="41">
        <f>B118*B119*B119*B118</f>
        <v>2.5600000000000008E-2</v>
      </c>
      <c r="C128" s="8">
        <v>111010</v>
      </c>
      <c r="E128" s="8" t="s">
        <v>107</v>
      </c>
      <c r="F128" s="8">
        <v>2.5600000000000008E-2</v>
      </c>
      <c r="G128" s="9"/>
      <c r="H128" s="9"/>
      <c r="I128" s="9" t="s">
        <v>15</v>
      </c>
      <c r="J128" s="9" t="s">
        <v>14</v>
      </c>
      <c r="K128" s="8" t="s">
        <v>14</v>
      </c>
      <c r="L128" s="13"/>
      <c r="M128" s="12"/>
      <c r="N128" s="12"/>
      <c r="O128" s="8">
        <v>11100</v>
      </c>
    </row>
    <row r="129" spans="1:15" x14ac:dyDescent="0.3">
      <c r="A129" s="41" t="s">
        <v>109</v>
      </c>
      <c r="B129" s="41">
        <f>B118*B119*B119*B119</f>
        <v>6.400000000000002E-3</v>
      </c>
      <c r="C129" s="8">
        <v>1111100</v>
      </c>
      <c r="E129" s="8" t="s">
        <v>108</v>
      </c>
      <c r="F129" s="8">
        <v>2.5600000000000008E-2</v>
      </c>
      <c r="G129" s="9"/>
      <c r="H129" s="9"/>
      <c r="I129" s="9"/>
      <c r="J129" s="9"/>
      <c r="K129" s="9" t="s">
        <v>15</v>
      </c>
      <c r="L129" s="8" t="s">
        <v>14</v>
      </c>
      <c r="M129" s="12"/>
      <c r="N129" s="12"/>
      <c r="O129" s="8">
        <v>111010</v>
      </c>
    </row>
    <row r="130" spans="1:15" x14ac:dyDescent="0.3">
      <c r="A130" s="41" t="s">
        <v>110</v>
      </c>
      <c r="B130" s="41">
        <f>B119*B118*B118*B118</f>
        <v>0.10240000000000003</v>
      </c>
      <c r="C130" s="8">
        <v>1100</v>
      </c>
      <c r="E130" s="8" t="s">
        <v>111</v>
      </c>
      <c r="F130" s="8">
        <v>2.5600000000000008E-2</v>
      </c>
      <c r="G130" s="9"/>
      <c r="H130" s="9"/>
      <c r="I130" s="9"/>
      <c r="J130" s="9"/>
      <c r="K130" s="9"/>
      <c r="L130" s="8" t="s">
        <v>15</v>
      </c>
      <c r="M130" s="12"/>
      <c r="N130" s="12"/>
      <c r="O130" s="8">
        <v>111011</v>
      </c>
    </row>
    <row r="131" spans="1:15" x14ac:dyDescent="0.3">
      <c r="A131" s="41" t="s">
        <v>111</v>
      </c>
      <c r="B131" s="41">
        <f>B119*B118*B118*B119</f>
        <v>2.5600000000000008E-2</v>
      </c>
      <c r="C131" s="8">
        <v>111011</v>
      </c>
      <c r="E131" s="8" t="s">
        <v>112</v>
      </c>
      <c r="F131" s="8">
        <v>2.5600000000000008E-2</v>
      </c>
      <c r="G131" s="9"/>
      <c r="H131" s="9"/>
      <c r="I131" s="9"/>
      <c r="J131" s="9" t="s">
        <v>15</v>
      </c>
      <c r="K131" s="9" t="s">
        <v>14</v>
      </c>
      <c r="L131" s="8" t="s">
        <v>14</v>
      </c>
      <c r="M131" s="12"/>
      <c r="N131" s="12"/>
      <c r="O131" s="8">
        <v>111100</v>
      </c>
    </row>
    <row r="132" spans="1:15" x14ac:dyDescent="0.3">
      <c r="A132" s="41" t="s">
        <v>112</v>
      </c>
      <c r="B132" s="41">
        <f>B119*B118*B119*B118</f>
        <v>2.5600000000000008E-2</v>
      </c>
      <c r="C132" s="8">
        <v>111100</v>
      </c>
      <c r="E132" s="8" t="s">
        <v>114</v>
      </c>
      <c r="F132" s="8">
        <v>2.5600000000000008E-2</v>
      </c>
      <c r="G132" s="9"/>
      <c r="H132" s="9"/>
      <c r="I132" s="9"/>
      <c r="J132" s="9"/>
      <c r="K132" s="9"/>
      <c r="L132" s="8" t="s">
        <v>15</v>
      </c>
      <c r="M132" s="13"/>
      <c r="N132" s="12"/>
      <c r="O132" s="8">
        <v>111101</v>
      </c>
    </row>
    <row r="133" spans="1:15" x14ac:dyDescent="0.3">
      <c r="A133" s="41" t="s">
        <v>113</v>
      </c>
      <c r="B133" s="41">
        <f>B119*B118*B119*B119</f>
        <v>6.400000000000002E-3</v>
      </c>
      <c r="C133" s="8">
        <v>1111101</v>
      </c>
      <c r="E133" s="8" t="s">
        <v>109</v>
      </c>
      <c r="F133" s="8">
        <v>6.400000000000002E-3</v>
      </c>
      <c r="G133" s="9"/>
      <c r="H133" s="9"/>
      <c r="I133" s="9"/>
      <c r="J133" s="9"/>
      <c r="K133" s="9" t="s">
        <v>15</v>
      </c>
      <c r="L133" s="9" t="s">
        <v>14</v>
      </c>
      <c r="M133" s="8" t="s">
        <v>14</v>
      </c>
      <c r="N133" s="12"/>
      <c r="O133" s="8">
        <v>1111100</v>
      </c>
    </row>
    <row r="134" spans="1:15" x14ac:dyDescent="0.3">
      <c r="A134" s="41" t="s">
        <v>114</v>
      </c>
      <c r="B134" s="41">
        <f>B119*B119*B118*B118</f>
        <v>2.5600000000000008E-2</v>
      </c>
      <c r="C134" s="8">
        <v>111101</v>
      </c>
      <c r="E134" s="8" t="s">
        <v>113</v>
      </c>
      <c r="F134" s="8">
        <v>6.400000000000002E-3</v>
      </c>
      <c r="G134" s="9"/>
      <c r="H134" s="9"/>
      <c r="I134" s="9"/>
      <c r="J134" s="9"/>
      <c r="K134" s="9"/>
      <c r="L134" s="9"/>
      <c r="M134" s="8" t="s">
        <v>15</v>
      </c>
      <c r="N134" s="12"/>
      <c r="O134" s="8">
        <v>1111101</v>
      </c>
    </row>
    <row r="135" spans="1:15" x14ac:dyDescent="0.3">
      <c r="A135" s="41" t="s">
        <v>115</v>
      </c>
      <c r="B135" s="41">
        <f>B119*B119*B118*B119</f>
        <v>6.400000000000002E-3</v>
      </c>
      <c r="C135" s="8">
        <v>1111110</v>
      </c>
      <c r="E135" s="8" t="s">
        <v>115</v>
      </c>
      <c r="F135" s="8">
        <v>6.400000000000002E-3</v>
      </c>
      <c r="G135" s="9"/>
      <c r="H135" s="9"/>
      <c r="I135" s="9"/>
      <c r="J135" s="9"/>
      <c r="K135" s="9"/>
      <c r="L135" s="9" t="s">
        <v>15</v>
      </c>
      <c r="M135" s="8" t="s">
        <v>14</v>
      </c>
      <c r="N135" s="13"/>
      <c r="O135" s="8">
        <v>1111110</v>
      </c>
    </row>
    <row r="136" spans="1:15" x14ac:dyDescent="0.3">
      <c r="A136" s="41" t="s">
        <v>116</v>
      </c>
      <c r="B136" s="41">
        <f>B119*B119*B119*B118</f>
        <v>6.400000000000002E-3</v>
      </c>
      <c r="C136" s="8">
        <v>11111110</v>
      </c>
      <c r="E136" s="8" t="s">
        <v>116</v>
      </c>
      <c r="F136" s="8">
        <v>6.400000000000002E-3</v>
      </c>
      <c r="G136" s="9"/>
      <c r="H136" s="9"/>
      <c r="I136" s="9"/>
      <c r="J136" s="9"/>
      <c r="K136" s="9"/>
      <c r="L136" s="9"/>
      <c r="M136" s="9" t="s">
        <v>15</v>
      </c>
      <c r="N136" s="8" t="s">
        <v>14</v>
      </c>
      <c r="O136" s="8">
        <v>11111110</v>
      </c>
    </row>
    <row r="137" spans="1:15" x14ac:dyDescent="0.3">
      <c r="A137" s="41" t="s">
        <v>117</v>
      </c>
      <c r="B137" s="41">
        <f>B119*B119*B119*B119</f>
        <v>1.6000000000000005E-3</v>
      </c>
      <c r="C137" s="8">
        <v>11111111</v>
      </c>
      <c r="E137" s="8" t="s">
        <v>117</v>
      </c>
      <c r="F137" s="8">
        <v>1.6000000000000005E-3</v>
      </c>
      <c r="G137" s="9"/>
      <c r="H137" s="9"/>
      <c r="I137" s="9"/>
      <c r="J137" s="9"/>
      <c r="K137" s="9"/>
      <c r="L137" s="9"/>
      <c r="M137" s="9"/>
      <c r="N137" s="8" t="s">
        <v>15</v>
      </c>
      <c r="O137" s="8">
        <v>11111111</v>
      </c>
    </row>
    <row r="138" spans="1:15" ht="15" thickBot="1" x14ac:dyDescent="0.35"/>
    <row r="139" spans="1:15" s="76" customFormat="1" ht="15" thickBot="1" x14ac:dyDescent="0.35">
      <c r="A139" s="75" t="s">
        <v>160</v>
      </c>
    </row>
    <row r="140" spans="1:15" x14ac:dyDescent="0.3">
      <c r="A140" s="59"/>
    </row>
    <row r="141" spans="1:15" x14ac:dyDescent="0.3">
      <c r="E141" s="25" t="s">
        <v>76</v>
      </c>
      <c r="F141" s="25"/>
      <c r="G141" s="25"/>
      <c r="H141" s="25"/>
      <c r="I141" s="25"/>
      <c r="J141" s="25"/>
      <c r="K141" s="25"/>
      <c r="L141" s="25"/>
    </row>
    <row r="142" spans="1:15" x14ac:dyDescent="0.3">
      <c r="A142" t="s">
        <v>77</v>
      </c>
      <c r="B142" t="s">
        <v>12</v>
      </c>
      <c r="C142" t="s">
        <v>11</v>
      </c>
      <c r="E142" s="8" t="s">
        <v>77</v>
      </c>
      <c r="F142" s="8" t="s">
        <v>12</v>
      </c>
      <c r="G142" s="9" t="s">
        <v>120</v>
      </c>
      <c r="H142" s="9"/>
      <c r="I142" s="9"/>
      <c r="J142" s="9"/>
      <c r="K142" s="9"/>
      <c r="L142" s="8" t="s">
        <v>11</v>
      </c>
    </row>
    <row r="143" spans="1:15" x14ac:dyDescent="0.3">
      <c r="A143" t="s">
        <v>0</v>
      </c>
      <c r="B143">
        <v>0.3</v>
      </c>
      <c r="C143" s="71" t="s">
        <v>39</v>
      </c>
      <c r="D143" s="2">
        <f>B143*M143</f>
        <v>0.6</v>
      </c>
      <c r="E143" s="8" t="s">
        <v>0</v>
      </c>
      <c r="F143" s="8">
        <v>0.3</v>
      </c>
      <c r="G143" s="9" t="s">
        <v>14</v>
      </c>
      <c r="H143" s="8" t="s">
        <v>14</v>
      </c>
      <c r="I143" s="9"/>
      <c r="J143" s="9"/>
      <c r="K143" s="9"/>
      <c r="L143" s="71" t="s">
        <v>39</v>
      </c>
      <c r="M143" s="2">
        <v>2</v>
      </c>
    </row>
    <row r="144" spans="1:15" x14ac:dyDescent="0.3">
      <c r="A144" t="s">
        <v>1</v>
      </c>
      <c r="B144">
        <v>0.2</v>
      </c>
      <c r="C144" s="71" t="s">
        <v>38</v>
      </c>
      <c r="D144" s="2">
        <f t="shared" ref="D144:D152" si="4">B144*M144</f>
        <v>0.4</v>
      </c>
      <c r="E144" s="8" t="s">
        <v>1</v>
      </c>
      <c r="F144" s="8">
        <v>0.2</v>
      </c>
      <c r="G144" s="9"/>
      <c r="H144" s="8" t="s">
        <v>15</v>
      </c>
      <c r="I144" s="9"/>
      <c r="J144" s="9"/>
      <c r="K144" s="9"/>
      <c r="L144" s="71" t="s">
        <v>38</v>
      </c>
      <c r="M144" s="2">
        <v>2</v>
      </c>
    </row>
    <row r="145" spans="1:23" x14ac:dyDescent="0.3">
      <c r="A145" t="s">
        <v>2</v>
      </c>
      <c r="B145">
        <v>0.1</v>
      </c>
      <c r="C145" s="8">
        <v>100</v>
      </c>
      <c r="D145" s="2">
        <f t="shared" si="4"/>
        <v>0.30000000000000004</v>
      </c>
      <c r="E145" s="8" t="s">
        <v>2</v>
      </c>
      <c r="F145" s="8">
        <v>0.1</v>
      </c>
      <c r="G145" s="9" t="s">
        <v>15</v>
      </c>
      <c r="H145" s="9" t="s">
        <v>14</v>
      </c>
      <c r="I145" s="8" t="s">
        <v>14</v>
      </c>
      <c r="J145" s="9"/>
      <c r="K145" s="9"/>
      <c r="L145" s="8">
        <v>100</v>
      </c>
      <c r="M145" s="2">
        <v>3</v>
      </c>
    </row>
    <row r="146" spans="1:23" x14ac:dyDescent="0.3">
      <c r="A146" t="s">
        <v>3</v>
      </c>
      <c r="B146">
        <v>0.1</v>
      </c>
      <c r="C146" s="8">
        <v>101</v>
      </c>
      <c r="D146" s="2">
        <f t="shared" si="4"/>
        <v>0.30000000000000004</v>
      </c>
      <c r="E146" s="8" t="s">
        <v>3</v>
      </c>
      <c r="F146" s="8">
        <v>0.1</v>
      </c>
      <c r="G146" s="9"/>
      <c r="H146" s="9"/>
      <c r="I146" s="8" t="s">
        <v>15</v>
      </c>
      <c r="J146" s="9"/>
      <c r="K146" s="9"/>
      <c r="L146" s="8">
        <v>101</v>
      </c>
      <c r="M146" s="2">
        <v>3</v>
      </c>
    </row>
    <row r="147" spans="1:23" x14ac:dyDescent="0.3">
      <c r="A147" t="s">
        <v>9</v>
      </c>
      <c r="B147">
        <v>0.1</v>
      </c>
      <c r="C147" s="8">
        <v>1100</v>
      </c>
      <c r="D147" s="2">
        <f t="shared" si="4"/>
        <v>0.4</v>
      </c>
      <c r="E147" s="8" t="s">
        <v>9</v>
      </c>
      <c r="F147" s="8">
        <v>0.1</v>
      </c>
      <c r="G147" s="9"/>
      <c r="H147" s="9" t="s">
        <v>15</v>
      </c>
      <c r="I147" s="9" t="s">
        <v>14</v>
      </c>
      <c r="J147" s="8" t="s">
        <v>14</v>
      </c>
      <c r="K147" s="9"/>
      <c r="L147" s="8">
        <v>1100</v>
      </c>
      <c r="M147" s="2">
        <v>4</v>
      </c>
    </row>
    <row r="148" spans="1:23" x14ac:dyDescent="0.3">
      <c r="A148" t="s">
        <v>6</v>
      </c>
      <c r="B148">
        <v>0.05</v>
      </c>
      <c r="C148" s="8">
        <v>1101</v>
      </c>
      <c r="D148" s="2">
        <f t="shared" si="4"/>
        <v>0.2</v>
      </c>
      <c r="E148" s="8" t="s">
        <v>6</v>
      </c>
      <c r="F148" s="8">
        <v>0.05</v>
      </c>
      <c r="G148" s="9"/>
      <c r="H148" s="9"/>
      <c r="I148" s="9"/>
      <c r="J148" s="8" t="s">
        <v>15</v>
      </c>
      <c r="K148" s="9"/>
      <c r="L148" s="8">
        <v>1101</v>
      </c>
      <c r="M148" s="2">
        <v>4</v>
      </c>
    </row>
    <row r="149" spans="1:23" x14ac:dyDescent="0.3">
      <c r="A149" t="s">
        <v>7</v>
      </c>
      <c r="B149">
        <v>0.05</v>
      </c>
      <c r="C149" s="8">
        <v>11100</v>
      </c>
      <c r="D149" s="2">
        <f t="shared" si="4"/>
        <v>0.25</v>
      </c>
      <c r="E149" s="8" t="s">
        <v>7</v>
      </c>
      <c r="F149" s="8">
        <v>0.05</v>
      </c>
      <c r="G149" s="9"/>
      <c r="H149" s="9"/>
      <c r="I149" s="9" t="s">
        <v>15</v>
      </c>
      <c r="J149" s="9" t="s">
        <v>14</v>
      </c>
      <c r="K149" s="8" t="s">
        <v>14</v>
      </c>
      <c r="L149" s="8">
        <v>11100</v>
      </c>
      <c r="M149" s="2">
        <v>5</v>
      </c>
    </row>
    <row r="150" spans="1:23" x14ac:dyDescent="0.3">
      <c r="A150" t="s">
        <v>8</v>
      </c>
      <c r="B150">
        <v>0.04</v>
      </c>
      <c r="C150" s="8">
        <v>11101</v>
      </c>
      <c r="D150" s="2">
        <f t="shared" si="4"/>
        <v>0.2</v>
      </c>
      <c r="E150" s="8" t="s">
        <v>8</v>
      </c>
      <c r="F150" s="8">
        <v>0.04</v>
      </c>
      <c r="G150" s="9"/>
      <c r="H150" s="9"/>
      <c r="I150" s="9"/>
      <c r="J150" s="9"/>
      <c r="K150" s="8" t="s">
        <v>15</v>
      </c>
      <c r="L150" s="8">
        <v>11101</v>
      </c>
      <c r="M150" s="2">
        <v>5</v>
      </c>
    </row>
    <row r="151" spans="1:23" x14ac:dyDescent="0.3">
      <c r="A151" t="s">
        <v>118</v>
      </c>
      <c r="B151">
        <v>0.03</v>
      </c>
      <c r="C151" s="8">
        <v>11110</v>
      </c>
      <c r="D151" s="2">
        <f t="shared" si="4"/>
        <v>0.15</v>
      </c>
      <c r="E151" s="8" t="s">
        <v>118</v>
      </c>
      <c r="F151" s="8">
        <v>0.03</v>
      </c>
      <c r="G151" s="9"/>
      <c r="H151" s="9"/>
      <c r="I151" s="9"/>
      <c r="J151" s="9" t="s">
        <v>15</v>
      </c>
      <c r="K151" s="8" t="s">
        <v>14</v>
      </c>
      <c r="L151" s="8">
        <v>11110</v>
      </c>
      <c r="M151" s="2">
        <v>5</v>
      </c>
    </row>
    <row r="152" spans="1:23" x14ac:dyDescent="0.3">
      <c r="A152" t="s">
        <v>119</v>
      </c>
      <c r="B152">
        <v>0.03</v>
      </c>
      <c r="C152" s="8">
        <v>11111</v>
      </c>
      <c r="D152" s="2">
        <f t="shared" si="4"/>
        <v>0.15</v>
      </c>
      <c r="E152" s="8" t="s">
        <v>119</v>
      </c>
      <c r="F152" s="8">
        <v>0.03</v>
      </c>
      <c r="G152" s="9"/>
      <c r="H152" s="9"/>
      <c r="I152" s="9"/>
      <c r="J152" s="9"/>
      <c r="K152" s="8" t="s">
        <v>15</v>
      </c>
      <c r="L152" s="8">
        <v>11111</v>
      </c>
      <c r="M152" s="2">
        <v>5</v>
      </c>
    </row>
    <row r="154" spans="1:23" x14ac:dyDescent="0.3">
      <c r="A154" t="s">
        <v>4</v>
      </c>
      <c r="C154">
        <f>SUM(D143:D152)</f>
        <v>2.95</v>
      </c>
    </row>
    <row r="155" spans="1:23" x14ac:dyDescent="0.3">
      <c r="E155" s="4" t="s">
        <v>78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3">
      <c r="A156" t="s">
        <v>77</v>
      </c>
      <c r="B156" t="s">
        <v>11</v>
      </c>
      <c r="E156" t="s">
        <v>77</v>
      </c>
      <c r="F156" s="4" t="s">
        <v>12</v>
      </c>
      <c r="G156" s="4"/>
      <c r="H156" s="4" t="s">
        <v>45</v>
      </c>
      <c r="I156" s="4"/>
      <c r="J156" s="4" t="s">
        <v>46</v>
      </c>
      <c r="K156" s="4"/>
      <c r="L156" s="4" t="s">
        <v>47</v>
      </c>
      <c r="M156" s="4"/>
      <c r="N156" s="4" t="s">
        <v>48</v>
      </c>
      <c r="O156" s="4"/>
      <c r="P156" s="4" t="s">
        <v>49</v>
      </c>
      <c r="Q156" s="4"/>
      <c r="R156" s="4" t="s">
        <v>50</v>
      </c>
      <c r="S156" s="4"/>
      <c r="T156" s="4" t="s">
        <v>51</v>
      </c>
      <c r="U156" s="4"/>
      <c r="V156" s="4" t="s">
        <v>121</v>
      </c>
      <c r="W156" s="4"/>
    </row>
    <row r="157" spans="1:23" x14ac:dyDescent="0.3">
      <c r="A157" t="s">
        <v>0</v>
      </c>
      <c r="B157" s="6" t="s">
        <v>39</v>
      </c>
      <c r="C157" s="2">
        <v>2</v>
      </c>
      <c r="D157" s="2">
        <f>F157*C157</f>
        <v>0.6</v>
      </c>
      <c r="E157" t="s">
        <v>0</v>
      </c>
      <c r="F157">
        <v>0.3</v>
      </c>
      <c r="G157" s="6" t="s">
        <v>39</v>
      </c>
      <c r="H157" s="6">
        <f>F157</f>
        <v>0.3</v>
      </c>
      <c r="I157" s="6" t="s">
        <v>39</v>
      </c>
      <c r="J157" s="6">
        <f>H157</f>
        <v>0.3</v>
      </c>
      <c r="K157" s="6" t="s">
        <v>39</v>
      </c>
      <c r="L157" s="6">
        <f>J157</f>
        <v>0.3</v>
      </c>
      <c r="M157" s="6" t="s">
        <v>39</v>
      </c>
      <c r="N157" s="6">
        <f>L157</f>
        <v>0.3</v>
      </c>
      <c r="O157" s="6" t="s">
        <v>39</v>
      </c>
      <c r="P157" s="6">
        <f>SUM(N157)</f>
        <v>0.3</v>
      </c>
      <c r="Q157" s="6" t="s">
        <v>39</v>
      </c>
      <c r="R157" s="6">
        <f>P157</f>
        <v>0.3</v>
      </c>
      <c r="S157" s="6" t="s">
        <v>39</v>
      </c>
      <c r="T157" s="51">
        <f>SUM(R159:R160)</f>
        <v>0.4</v>
      </c>
      <c r="U157" s="6" t="s">
        <v>16</v>
      </c>
      <c r="V157" s="51">
        <f>SUM(T158:T159)</f>
        <v>0.6</v>
      </c>
      <c r="W157" s="6">
        <v>0</v>
      </c>
    </row>
    <row r="158" spans="1:23" x14ac:dyDescent="0.3">
      <c r="A158" t="s">
        <v>1</v>
      </c>
      <c r="B158" s="6" t="s">
        <v>52</v>
      </c>
      <c r="C158" s="2">
        <v>2</v>
      </c>
      <c r="D158" s="2">
        <f t="shared" ref="D158:D166" si="5">F158*C158</f>
        <v>0.4</v>
      </c>
      <c r="E158" t="s">
        <v>1</v>
      </c>
      <c r="F158">
        <v>0.2</v>
      </c>
      <c r="G158" s="6" t="s">
        <v>52</v>
      </c>
      <c r="H158" s="6">
        <f t="shared" ref="H158:H161" si="6">F158</f>
        <v>0.2</v>
      </c>
      <c r="I158" s="6" t="s">
        <v>52</v>
      </c>
      <c r="J158" s="6">
        <f t="shared" ref="J158:J161" si="7">H158</f>
        <v>0.2</v>
      </c>
      <c r="K158" s="6" t="s">
        <v>52</v>
      </c>
      <c r="L158" s="6">
        <f>J158</f>
        <v>0.2</v>
      </c>
      <c r="M158" s="6" t="s">
        <v>52</v>
      </c>
      <c r="N158" s="6">
        <f>L158</f>
        <v>0.2</v>
      </c>
      <c r="O158" s="6" t="s">
        <v>52</v>
      </c>
      <c r="P158" s="6">
        <f>N158</f>
        <v>0.2</v>
      </c>
      <c r="Q158" s="6" t="s">
        <v>52</v>
      </c>
      <c r="R158" s="51">
        <f>SUM(P160:P161)</f>
        <v>0.3</v>
      </c>
      <c r="S158" s="6" t="s">
        <v>38</v>
      </c>
      <c r="T158" s="53">
        <f>R157</f>
        <v>0.3</v>
      </c>
      <c r="U158" s="6" t="s">
        <v>39</v>
      </c>
      <c r="V158" s="6">
        <f>T157</f>
        <v>0.4</v>
      </c>
      <c r="W158" s="6">
        <v>1</v>
      </c>
    </row>
    <row r="159" spans="1:23" x14ac:dyDescent="0.3">
      <c r="A159" t="s">
        <v>2</v>
      </c>
      <c r="B159" s="6" t="s">
        <v>56</v>
      </c>
      <c r="C159" s="2">
        <v>3</v>
      </c>
      <c r="D159" s="2">
        <f t="shared" si="5"/>
        <v>0.30000000000000004</v>
      </c>
      <c r="E159" t="s">
        <v>2</v>
      </c>
      <c r="F159">
        <v>0.1</v>
      </c>
      <c r="G159" s="6" t="s">
        <v>56</v>
      </c>
      <c r="H159" s="6">
        <f t="shared" si="6"/>
        <v>0.1</v>
      </c>
      <c r="I159" s="6" t="s">
        <v>56</v>
      </c>
      <c r="J159" s="6">
        <f t="shared" si="7"/>
        <v>0.1</v>
      </c>
      <c r="K159" s="6" t="s">
        <v>56</v>
      </c>
      <c r="L159" s="51">
        <f>SUM(J163:J164)</f>
        <v>0.11</v>
      </c>
      <c r="M159" s="6" t="s">
        <v>41</v>
      </c>
      <c r="N159" s="51">
        <f>SUM(L162:L163)</f>
        <v>0.19</v>
      </c>
      <c r="O159" s="6" t="s">
        <v>40</v>
      </c>
      <c r="P159" s="51">
        <f>SUM(N161:N162)</f>
        <v>0.2</v>
      </c>
      <c r="Q159" s="6" t="s">
        <v>53</v>
      </c>
      <c r="R159" s="53">
        <f>P158</f>
        <v>0.2</v>
      </c>
      <c r="S159" s="6" t="s">
        <v>52</v>
      </c>
      <c r="T159" s="53">
        <f>R158</f>
        <v>0.3</v>
      </c>
      <c r="U159" s="6" t="s">
        <v>38</v>
      </c>
      <c r="V159" s="6"/>
      <c r="W159" s="6"/>
    </row>
    <row r="160" spans="1:23" x14ac:dyDescent="0.3">
      <c r="A160" t="s">
        <v>3</v>
      </c>
      <c r="B160" s="6" t="s">
        <v>57</v>
      </c>
      <c r="C160" s="2">
        <v>3</v>
      </c>
      <c r="D160" s="2">
        <f t="shared" si="5"/>
        <v>0.30000000000000004</v>
      </c>
      <c r="E160" t="s">
        <v>3</v>
      </c>
      <c r="F160">
        <v>0.1</v>
      </c>
      <c r="G160" s="6" t="s">
        <v>57</v>
      </c>
      <c r="H160" s="6">
        <f t="shared" si="6"/>
        <v>0.1</v>
      </c>
      <c r="I160" s="6" t="s">
        <v>57</v>
      </c>
      <c r="J160" s="6">
        <f t="shared" si="7"/>
        <v>0.1</v>
      </c>
      <c r="K160" s="6" t="s">
        <v>57</v>
      </c>
      <c r="L160" s="6">
        <f>J159</f>
        <v>0.1</v>
      </c>
      <c r="M160" s="6" t="s">
        <v>56</v>
      </c>
      <c r="N160" s="6">
        <f>L159</f>
        <v>0.11</v>
      </c>
      <c r="O160" s="6" t="s">
        <v>41</v>
      </c>
      <c r="P160" s="53">
        <f>N159</f>
        <v>0.19</v>
      </c>
      <c r="Q160" s="6" t="s">
        <v>40</v>
      </c>
      <c r="R160" s="53">
        <f>P159</f>
        <v>0.2</v>
      </c>
      <c r="S160" s="6" t="s">
        <v>53</v>
      </c>
      <c r="T160" s="6"/>
      <c r="U160" s="6"/>
      <c r="V160" s="6"/>
      <c r="W160" s="6"/>
    </row>
    <row r="161" spans="1:23" x14ac:dyDescent="0.3">
      <c r="A161" t="s">
        <v>9</v>
      </c>
      <c r="B161" s="6" t="s">
        <v>19</v>
      </c>
      <c r="C161" s="2">
        <v>4</v>
      </c>
      <c r="D161" s="2">
        <f t="shared" si="5"/>
        <v>0.4</v>
      </c>
      <c r="E161" t="s">
        <v>9</v>
      </c>
      <c r="F161">
        <v>0.1</v>
      </c>
      <c r="G161" s="6" t="s">
        <v>19</v>
      </c>
      <c r="H161" s="6">
        <f t="shared" si="6"/>
        <v>0.1</v>
      </c>
      <c r="I161" s="6" t="s">
        <v>19</v>
      </c>
      <c r="J161" s="6">
        <f t="shared" si="7"/>
        <v>0.1</v>
      </c>
      <c r="K161" s="6" t="s">
        <v>19</v>
      </c>
      <c r="L161" s="6">
        <f t="shared" ref="L161:L163" si="8">J160</f>
        <v>0.1</v>
      </c>
      <c r="M161" s="6" t="s">
        <v>57</v>
      </c>
      <c r="N161" s="53">
        <f t="shared" ref="N161:N162" si="9">L160</f>
        <v>0.1</v>
      </c>
      <c r="O161" s="6" t="s">
        <v>56</v>
      </c>
      <c r="P161" s="53">
        <f>N160</f>
        <v>0.11</v>
      </c>
      <c r="Q161" s="6" t="s">
        <v>41</v>
      </c>
      <c r="R161" s="6"/>
      <c r="S161" s="6"/>
      <c r="T161" s="6"/>
      <c r="U161" s="6"/>
      <c r="V161" s="6"/>
      <c r="W161" s="6"/>
    </row>
    <row r="162" spans="1:23" x14ac:dyDescent="0.3">
      <c r="A162" t="s">
        <v>6</v>
      </c>
      <c r="B162" s="6" t="s">
        <v>22</v>
      </c>
      <c r="C162" s="2">
        <v>4</v>
      </c>
      <c r="D162" s="2">
        <f t="shared" si="5"/>
        <v>0.2</v>
      </c>
      <c r="E162" t="s">
        <v>6</v>
      </c>
      <c r="F162">
        <v>0.05</v>
      </c>
      <c r="G162" s="6" t="s">
        <v>22</v>
      </c>
      <c r="H162" s="51">
        <f>SUM(F165:F166)</f>
        <v>0.06</v>
      </c>
      <c r="I162" s="6" t="s">
        <v>21</v>
      </c>
      <c r="J162" s="51">
        <f>SUM(H164:H165)</f>
        <v>0.09</v>
      </c>
      <c r="K162" s="6" t="s">
        <v>20</v>
      </c>
      <c r="L162" s="53">
        <f t="shared" si="8"/>
        <v>0.1</v>
      </c>
      <c r="M162" s="6" t="s">
        <v>19</v>
      </c>
      <c r="N162" s="53">
        <f t="shared" si="9"/>
        <v>0.1</v>
      </c>
      <c r="O162" s="6" t="s">
        <v>57</v>
      </c>
      <c r="P162" s="6"/>
      <c r="Q162" s="6"/>
      <c r="R162" s="6"/>
      <c r="S162" s="6"/>
      <c r="T162" s="6"/>
      <c r="U162" s="6"/>
      <c r="V162" s="6"/>
      <c r="W162" s="6"/>
    </row>
    <row r="163" spans="1:23" x14ac:dyDescent="0.3">
      <c r="A163" t="s">
        <v>7</v>
      </c>
      <c r="B163" s="6" t="s">
        <v>123</v>
      </c>
      <c r="C163" s="2">
        <v>5</v>
      </c>
      <c r="D163" s="2">
        <f t="shared" si="5"/>
        <v>0.25</v>
      </c>
      <c r="E163" t="s">
        <v>7</v>
      </c>
      <c r="F163">
        <v>0.05</v>
      </c>
      <c r="G163" s="6" t="s">
        <v>123</v>
      </c>
      <c r="H163" s="6">
        <f>F162</f>
        <v>0.05</v>
      </c>
      <c r="I163" s="6" t="s">
        <v>22</v>
      </c>
      <c r="J163" s="53">
        <f>H162</f>
        <v>0.06</v>
      </c>
      <c r="K163" s="6" t="s">
        <v>21</v>
      </c>
      <c r="L163" s="53">
        <f t="shared" si="8"/>
        <v>0.09</v>
      </c>
      <c r="M163" s="6" t="s">
        <v>20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3">
      <c r="A164" t="s">
        <v>8</v>
      </c>
      <c r="B164" s="6" t="s">
        <v>122</v>
      </c>
      <c r="C164" s="2">
        <v>5</v>
      </c>
      <c r="D164" s="2">
        <f t="shared" si="5"/>
        <v>0.2</v>
      </c>
      <c r="E164" t="s">
        <v>8</v>
      </c>
      <c r="F164">
        <v>0.04</v>
      </c>
      <c r="G164" s="6" t="s">
        <v>122</v>
      </c>
      <c r="H164" s="53">
        <f t="shared" ref="H164:H165" si="10">F163</f>
        <v>0.05</v>
      </c>
      <c r="I164" s="6" t="s">
        <v>123</v>
      </c>
      <c r="J164" s="53">
        <f>H163</f>
        <v>0.05</v>
      </c>
      <c r="K164" s="6" t="s">
        <v>22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3">
      <c r="A165" t="s">
        <v>118</v>
      </c>
      <c r="B165" s="6" t="s">
        <v>42</v>
      </c>
      <c r="C165" s="2">
        <v>5</v>
      </c>
      <c r="D165" s="2">
        <f t="shared" si="5"/>
        <v>0.15</v>
      </c>
      <c r="E165" t="s">
        <v>118</v>
      </c>
      <c r="F165" s="43">
        <v>0.03</v>
      </c>
      <c r="G165" s="6" t="s">
        <v>42</v>
      </c>
      <c r="H165" s="53">
        <f t="shared" si="10"/>
        <v>0.04</v>
      </c>
      <c r="I165" s="6" t="s">
        <v>122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3">
      <c r="A166" t="s">
        <v>119</v>
      </c>
      <c r="B166" s="6" t="s">
        <v>43</v>
      </c>
      <c r="C166" s="2">
        <v>5</v>
      </c>
      <c r="D166" s="2">
        <f t="shared" si="5"/>
        <v>0.15</v>
      </c>
      <c r="E166" t="s">
        <v>119</v>
      </c>
      <c r="F166" s="43">
        <v>0.03</v>
      </c>
      <c r="G166" s="6" t="s">
        <v>43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8" spans="1:23" x14ac:dyDescent="0.3">
      <c r="A168" t="s">
        <v>4</v>
      </c>
      <c r="C168">
        <f>SUM(D157:D166)</f>
        <v>2.95</v>
      </c>
    </row>
    <row r="169" spans="1:23" ht="15" thickBot="1" x14ac:dyDescent="0.35"/>
    <row r="170" spans="1:23" s="76" customFormat="1" ht="15" thickBot="1" x14ac:dyDescent="0.35">
      <c r="A170" s="75" t="s">
        <v>169</v>
      </c>
    </row>
    <row r="172" spans="1:23" x14ac:dyDescent="0.3">
      <c r="F172" s="25" t="s">
        <v>76</v>
      </c>
      <c r="G172" s="25"/>
      <c r="H172" s="25"/>
      <c r="I172" s="25"/>
      <c r="J172" s="25"/>
      <c r="K172" s="25"/>
      <c r="L172" s="25"/>
      <c r="M172" s="25"/>
      <c r="N172" s="25"/>
    </row>
    <row r="173" spans="1:23" x14ac:dyDescent="0.3">
      <c r="A173" t="s">
        <v>77</v>
      </c>
      <c r="B173" t="s">
        <v>12</v>
      </c>
      <c r="F173" s="24" t="s">
        <v>77</v>
      </c>
      <c r="G173" s="24" t="s">
        <v>12</v>
      </c>
      <c r="H173" s="25" t="s">
        <v>120</v>
      </c>
      <c r="I173" s="25"/>
      <c r="J173" s="25"/>
      <c r="K173" s="25"/>
      <c r="L173" s="25"/>
      <c r="M173" s="25"/>
      <c r="N173" s="24" t="s">
        <v>11</v>
      </c>
      <c r="Q173" s="24" t="s">
        <v>77</v>
      </c>
      <c r="R173" s="24" t="s">
        <v>11</v>
      </c>
    </row>
    <row r="174" spans="1:23" x14ac:dyDescent="0.3">
      <c r="A174" t="s">
        <v>124</v>
      </c>
      <c r="B174">
        <v>0.25</v>
      </c>
      <c r="C174" s="2">
        <f>B174*O174</f>
        <v>0.5</v>
      </c>
      <c r="F174" s="24" t="s">
        <v>124</v>
      </c>
      <c r="G174" s="24">
        <v>0.25</v>
      </c>
      <c r="H174" s="25" t="s">
        <v>14</v>
      </c>
      <c r="I174" s="24" t="s">
        <v>14</v>
      </c>
      <c r="J174" s="24"/>
      <c r="K174" s="66"/>
      <c r="L174" s="66"/>
      <c r="M174" s="25"/>
      <c r="N174" s="70" t="s">
        <v>39</v>
      </c>
      <c r="O174" s="2">
        <v>2</v>
      </c>
      <c r="Q174" s="24" t="s">
        <v>124</v>
      </c>
      <c r="R174" s="70" t="s">
        <v>39</v>
      </c>
    </row>
    <row r="175" spans="1:23" x14ac:dyDescent="0.3">
      <c r="A175" t="s">
        <v>125</v>
      </c>
      <c r="B175">
        <v>0.2</v>
      </c>
      <c r="C175" s="2">
        <f t="shared" ref="C175:C189" si="11">B175*O175</f>
        <v>0.60000000000000009</v>
      </c>
      <c r="F175" s="24" t="s">
        <v>125</v>
      </c>
      <c r="G175" s="24">
        <v>0.2</v>
      </c>
      <c r="H175" s="25"/>
      <c r="I175" s="25" t="s">
        <v>15</v>
      </c>
      <c r="J175" s="24" t="s">
        <v>14</v>
      </c>
      <c r="K175" s="67"/>
      <c r="L175" s="67"/>
      <c r="M175" s="25"/>
      <c r="N175" s="70" t="s">
        <v>40</v>
      </c>
      <c r="O175" s="2">
        <v>3</v>
      </c>
      <c r="Q175" s="24" t="s">
        <v>125</v>
      </c>
      <c r="R175" s="70" t="s">
        <v>40</v>
      </c>
    </row>
    <row r="176" spans="1:23" x14ac:dyDescent="0.3">
      <c r="A176" t="s">
        <v>126</v>
      </c>
      <c r="B176">
        <v>0.1</v>
      </c>
      <c r="C176" s="2">
        <f t="shared" si="11"/>
        <v>0.30000000000000004</v>
      </c>
      <c r="F176" s="24" t="s">
        <v>126</v>
      </c>
      <c r="G176" s="24">
        <v>0.1</v>
      </c>
      <c r="H176" s="25"/>
      <c r="I176" s="25"/>
      <c r="J176" s="24" t="s">
        <v>15</v>
      </c>
      <c r="K176" s="68"/>
      <c r="L176" s="67"/>
      <c r="M176" s="25"/>
      <c r="N176" s="70" t="s">
        <v>41</v>
      </c>
      <c r="O176" s="2">
        <v>3</v>
      </c>
      <c r="Q176" s="24" t="s">
        <v>126</v>
      </c>
      <c r="R176" s="70" t="s">
        <v>41</v>
      </c>
    </row>
    <row r="177" spans="1:36" x14ac:dyDescent="0.3">
      <c r="A177" t="s">
        <v>127</v>
      </c>
      <c r="B177">
        <v>0.1</v>
      </c>
      <c r="C177" s="2">
        <f t="shared" si="11"/>
        <v>0.4</v>
      </c>
      <c r="F177" s="24" t="s">
        <v>127</v>
      </c>
      <c r="G177" s="24">
        <v>0.1</v>
      </c>
      <c r="H177" s="25" t="s">
        <v>15</v>
      </c>
      <c r="I177" s="25" t="s">
        <v>14</v>
      </c>
      <c r="J177" s="25" t="s">
        <v>14</v>
      </c>
      <c r="K177" s="24" t="s">
        <v>14</v>
      </c>
      <c r="L177" s="67"/>
      <c r="M177" s="25"/>
      <c r="N177" s="24">
        <v>1000</v>
      </c>
      <c r="O177" s="2">
        <v>4</v>
      </c>
      <c r="Q177" s="24" t="s">
        <v>127</v>
      </c>
      <c r="R177" s="24">
        <v>1000</v>
      </c>
    </row>
    <row r="178" spans="1:36" x14ac:dyDescent="0.3">
      <c r="A178" t="s">
        <v>128</v>
      </c>
      <c r="B178">
        <v>0.05</v>
      </c>
      <c r="C178" s="2">
        <f t="shared" si="11"/>
        <v>0.2</v>
      </c>
      <c r="F178" s="24" t="s">
        <v>128</v>
      </c>
      <c r="G178" s="24">
        <v>0.05</v>
      </c>
      <c r="H178" s="25"/>
      <c r="I178" s="25"/>
      <c r="J178" s="25"/>
      <c r="K178" s="24" t="s">
        <v>15</v>
      </c>
      <c r="L178" s="67"/>
      <c r="M178" s="25"/>
      <c r="N178" s="24">
        <v>1001</v>
      </c>
      <c r="O178" s="2">
        <v>4</v>
      </c>
      <c r="Q178" s="24" t="s">
        <v>128</v>
      </c>
      <c r="R178" s="24">
        <v>1001</v>
      </c>
    </row>
    <row r="179" spans="1:36" x14ac:dyDescent="0.3">
      <c r="A179" t="s">
        <v>129</v>
      </c>
      <c r="B179">
        <v>0.04</v>
      </c>
      <c r="C179" s="2">
        <f t="shared" si="11"/>
        <v>0.16</v>
      </c>
      <c r="F179" s="24" t="s">
        <v>129</v>
      </c>
      <c r="G179" s="24">
        <v>0.04</v>
      </c>
      <c r="H179" s="25"/>
      <c r="I179" s="25"/>
      <c r="J179" s="25" t="s">
        <v>15</v>
      </c>
      <c r="K179" s="24" t="s">
        <v>14</v>
      </c>
      <c r="L179" s="67"/>
      <c r="M179" s="25"/>
      <c r="N179" s="24">
        <v>1010</v>
      </c>
      <c r="O179" s="2">
        <v>4</v>
      </c>
      <c r="Q179" s="24" t="s">
        <v>129</v>
      </c>
      <c r="R179" s="24">
        <v>1010</v>
      </c>
    </row>
    <row r="180" spans="1:36" x14ac:dyDescent="0.3">
      <c r="A180" t="s">
        <v>130</v>
      </c>
      <c r="B180">
        <v>0.04</v>
      </c>
      <c r="C180" s="2">
        <f t="shared" si="11"/>
        <v>0.16</v>
      </c>
      <c r="F180" s="24" t="s">
        <v>130</v>
      </c>
      <c r="G180" s="24">
        <v>0.04</v>
      </c>
      <c r="H180" s="25"/>
      <c r="I180" s="25"/>
      <c r="J180" s="25"/>
      <c r="K180" s="24" t="s">
        <v>15</v>
      </c>
      <c r="L180" s="67"/>
      <c r="M180" s="25"/>
      <c r="N180" s="24">
        <v>1011</v>
      </c>
      <c r="O180" s="2">
        <v>4</v>
      </c>
      <c r="Q180" s="24" t="s">
        <v>130</v>
      </c>
      <c r="R180" s="24">
        <v>1011</v>
      </c>
    </row>
    <row r="181" spans="1:36" x14ac:dyDescent="0.3">
      <c r="A181" t="s">
        <v>131</v>
      </c>
      <c r="B181">
        <v>0.04</v>
      </c>
      <c r="C181" s="2">
        <f t="shared" si="11"/>
        <v>0.16</v>
      </c>
      <c r="F181" s="24" t="s">
        <v>131</v>
      </c>
      <c r="G181" s="24">
        <v>0.04</v>
      </c>
      <c r="H181" s="25"/>
      <c r="I181" s="25" t="s">
        <v>15</v>
      </c>
      <c r="J181" s="25" t="s">
        <v>14</v>
      </c>
      <c r="K181" s="24" t="s">
        <v>14</v>
      </c>
      <c r="L181" s="68"/>
      <c r="M181" s="25"/>
      <c r="N181" s="24">
        <v>1100</v>
      </c>
      <c r="O181" s="2">
        <v>4</v>
      </c>
      <c r="Q181" s="24" t="s">
        <v>131</v>
      </c>
      <c r="R181" s="24">
        <v>1100</v>
      </c>
    </row>
    <row r="182" spans="1:36" x14ac:dyDescent="0.3">
      <c r="A182" t="s">
        <v>132</v>
      </c>
      <c r="B182">
        <v>0.03</v>
      </c>
      <c r="C182" s="2">
        <f t="shared" si="11"/>
        <v>0.15</v>
      </c>
      <c r="F182" s="24" t="s">
        <v>132</v>
      </c>
      <c r="G182" s="24">
        <v>0.03</v>
      </c>
      <c r="H182" s="25"/>
      <c r="I182" s="25"/>
      <c r="J182" s="25"/>
      <c r="K182" s="25" t="s">
        <v>15</v>
      </c>
      <c r="L182" s="24" t="s">
        <v>14</v>
      </c>
      <c r="M182" s="25"/>
      <c r="N182" s="24">
        <v>11010</v>
      </c>
      <c r="O182" s="2">
        <v>5</v>
      </c>
      <c r="Q182" s="24" t="s">
        <v>132</v>
      </c>
      <c r="R182" s="24">
        <v>11010</v>
      </c>
    </row>
    <row r="183" spans="1:36" x14ac:dyDescent="0.3">
      <c r="A183" t="s">
        <v>133</v>
      </c>
      <c r="B183">
        <v>0.03</v>
      </c>
      <c r="C183" s="2">
        <f t="shared" si="11"/>
        <v>0.15</v>
      </c>
      <c r="F183" s="24" t="s">
        <v>133</v>
      </c>
      <c r="G183" s="24">
        <v>0.03</v>
      </c>
      <c r="H183" s="25"/>
      <c r="I183" s="25"/>
      <c r="J183" s="25"/>
      <c r="K183" s="25"/>
      <c r="L183" s="24" t="s">
        <v>15</v>
      </c>
      <c r="M183" s="25"/>
      <c r="N183" s="24">
        <v>11011</v>
      </c>
      <c r="O183" s="2">
        <v>5</v>
      </c>
      <c r="Q183" s="24" t="s">
        <v>133</v>
      </c>
      <c r="R183" s="24">
        <v>11011</v>
      </c>
    </row>
    <row r="184" spans="1:36" x14ac:dyDescent="0.3">
      <c r="A184" t="s">
        <v>134</v>
      </c>
      <c r="B184">
        <v>0.03</v>
      </c>
      <c r="C184" s="2">
        <f t="shared" si="11"/>
        <v>0.15</v>
      </c>
      <c r="F184" s="24" t="s">
        <v>134</v>
      </c>
      <c r="G184" s="24">
        <v>0.03</v>
      </c>
      <c r="H184" s="25"/>
      <c r="I184" s="25"/>
      <c r="J184" s="25" t="s">
        <v>15</v>
      </c>
      <c r="K184" s="25" t="s">
        <v>14</v>
      </c>
      <c r="L184" s="24" t="s">
        <v>14</v>
      </c>
      <c r="M184" s="25"/>
      <c r="N184" s="24">
        <v>11100</v>
      </c>
      <c r="O184" s="2">
        <v>5</v>
      </c>
      <c r="Q184" s="24" t="s">
        <v>134</v>
      </c>
      <c r="R184" s="24">
        <v>11100</v>
      </c>
    </row>
    <row r="185" spans="1:36" x14ac:dyDescent="0.3">
      <c r="A185" t="s">
        <v>135</v>
      </c>
      <c r="B185">
        <v>0.03</v>
      </c>
      <c r="C185" s="2">
        <f t="shared" si="11"/>
        <v>0.15</v>
      </c>
      <c r="F185" s="24" t="s">
        <v>135</v>
      </c>
      <c r="G185" s="24">
        <v>0.03</v>
      </c>
      <c r="H185" s="25"/>
      <c r="I185" s="25"/>
      <c r="J185" s="25"/>
      <c r="K185" s="25"/>
      <c r="L185" s="24" t="s">
        <v>15</v>
      </c>
      <c r="M185" s="25"/>
      <c r="N185" s="24">
        <v>11101</v>
      </c>
      <c r="O185" s="2">
        <v>5</v>
      </c>
      <c r="Q185" s="24" t="s">
        <v>135</v>
      </c>
      <c r="R185" s="24">
        <v>11101</v>
      </c>
    </row>
    <row r="186" spans="1:36" x14ac:dyDescent="0.3">
      <c r="A186" t="s">
        <v>136</v>
      </c>
      <c r="B186">
        <v>0.02</v>
      </c>
      <c r="C186" s="2">
        <f t="shared" si="11"/>
        <v>0.12</v>
      </c>
      <c r="F186" s="24" t="s">
        <v>136</v>
      </c>
      <c r="G186" s="24">
        <v>0.02</v>
      </c>
      <c r="H186" s="25"/>
      <c r="I186" s="25"/>
      <c r="J186" s="25"/>
      <c r="K186" s="25" t="s">
        <v>15</v>
      </c>
      <c r="L186" s="25" t="s">
        <v>14</v>
      </c>
      <c r="M186" s="24" t="s">
        <v>14</v>
      </c>
      <c r="N186" s="24">
        <v>111100</v>
      </c>
      <c r="O186" s="2">
        <v>6</v>
      </c>
      <c r="Q186" s="24" t="s">
        <v>136</v>
      </c>
      <c r="R186" s="24">
        <v>111100</v>
      </c>
    </row>
    <row r="187" spans="1:36" x14ac:dyDescent="0.3">
      <c r="A187" t="s">
        <v>137</v>
      </c>
      <c r="B187">
        <v>0.02</v>
      </c>
      <c r="C187" s="2">
        <f t="shared" si="11"/>
        <v>0.12</v>
      </c>
      <c r="F187" s="24" t="s">
        <v>137</v>
      </c>
      <c r="G187" s="24">
        <v>0.02</v>
      </c>
      <c r="H187" s="25"/>
      <c r="I187" s="25"/>
      <c r="J187" s="25"/>
      <c r="K187" s="25"/>
      <c r="L187" s="25"/>
      <c r="M187" s="24" t="s">
        <v>15</v>
      </c>
      <c r="N187" s="24">
        <v>111101</v>
      </c>
      <c r="O187" s="2">
        <v>6</v>
      </c>
      <c r="Q187" s="24" t="s">
        <v>137</v>
      </c>
      <c r="R187" s="24">
        <v>111101</v>
      </c>
    </row>
    <row r="188" spans="1:36" x14ac:dyDescent="0.3">
      <c r="A188" t="s">
        <v>138</v>
      </c>
      <c r="B188">
        <v>0.01</v>
      </c>
      <c r="C188" s="2">
        <f t="shared" si="11"/>
        <v>0.06</v>
      </c>
      <c r="F188" s="24" t="s">
        <v>138</v>
      </c>
      <c r="G188" s="24">
        <v>0.01</v>
      </c>
      <c r="H188" s="25"/>
      <c r="I188" s="25"/>
      <c r="J188" s="25"/>
      <c r="K188" s="25"/>
      <c r="L188" s="25" t="s">
        <v>15</v>
      </c>
      <c r="M188" s="24" t="s">
        <v>14</v>
      </c>
      <c r="N188" s="24">
        <v>111110</v>
      </c>
      <c r="O188" s="2">
        <v>6</v>
      </c>
      <c r="Q188" s="24" t="s">
        <v>138</v>
      </c>
      <c r="R188" s="24">
        <v>111110</v>
      </c>
    </row>
    <row r="189" spans="1:36" x14ac:dyDescent="0.3">
      <c r="A189" t="s">
        <v>139</v>
      </c>
      <c r="B189">
        <v>0.01</v>
      </c>
      <c r="C189" s="2">
        <f t="shared" si="11"/>
        <v>0.06</v>
      </c>
      <c r="F189" s="24" t="s">
        <v>139</v>
      </c>
      <c r="G189" s="24">
        <v>0.01</v>
      </c>
      <c r="H189" s="25"/>
      <c r="I189" s="25"/>
      <c r="J189" s="25"/>
      <c r="K189" s="25"/>
      <c r="L189" s="25"/>
      <c r="M189" s="24" t="s">
        <v>15</v>
      </c>
      <c r="N189" s="24">
        <v>111111</v>
      </c>
      <c r="O189" s="2">
        <v>6</v>
      </c>
      <c r="Q189" s="24" t="s">
        <v>139</v>
      </c>
      <c r="R189" s="24">
        <v>111111</v>
      </c>
    </row>
    <row r="191" spans="1:36" x14ac:dyDescent="0.3">
      <c r="A191" t="s">
        <v>158</v>
      </c>
      <c r="C191" s="19">
        <f>SUM(C174:C189)</f>
        <v>3.4400000000000008</v>
      </c>
    </row>
    <row r="192" spans="1:36" x14ac:dyDescent="0.3">
      <c r="F192" s="60" t="s">
        <v>140</v>
      </c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</row>
    <row r="193" spans="1:36" x14ac:dyDescent="0.3">
      <c r="A193" t="s">
        <v>77</v>
      </c>
      <c r="B193" t="s">
        <v>11</v>
      </c>
      <c r="F193" s="8" t="s">
        <v>77</v>
      </c>
      <c r="G193" s="9" t="s">
        <v>12</v>
      </c>
      <c r="H193" s="9"/>
      <c r="I193" s="9" t="s">
        <v>45</v>
      </c>
      <c r="J193" s="9"/>
      <c r="K193" s="9" t="s">
        <v>46</v>
      </c>
      <c r="L193" s="9"/>
      <c r="M193" s="9" t="s">
        <v>47</v>
      </c>
      <c r="N193" s="9"/>
      <c r="O193" s="9" t="s">
        <v>48</v>
      </c>
      <c r="P193" s="9"/>
      <c r="Q193" s="9" t="s">
        <v>49</v>
      </c>
      <c r="R193" s="9"/>
      <c r="S193" s="9" t="s">
        <v>50</v>
      </c>
      <c r="T193" s="9"/>
      <c r="U193" s="9" t="s">
        <v>51</v>
      </c>
      <c r="V193" s="9"/>
      <c r="W193" s="9" t="s">
        <v>121</v>
      </c>
      <c r="X193" s="9"/>
      <c r="Y193" s="9" t="s">
        <v>141</v>
      </c>
      <c r="Z193" s="9"/>
      <c r="AA193" s="9" t="s">
        <v>142</v>
      </c>
      <c r="AB193" s="9"/>
      <c r="AC193" s="9" t="s">
        <v>143</v>
      </c>
      <c r="AD193" s="9"/>
      <c r="AE193" s="9" t="s">
        <v>144</v>
      </c>
      <c r="AF193" s="9"/>
      <c r="AG193" s="9" t="s">
        <v>145</v>
      </c>
      <c r="AH193" s="9"/>
      <c r="AI193" s="9" t="s">
        <v>146</v>
      </c>
      <c r="AJ193" s="9"/>
    </row>
    <row r="194" spans="1:36" x14ac:dyDescent="0.3">
      <c r="A194" s="8" t="s">
        <v>124</v>
      </c>
      <c r="B194" s="71" t="s">
        <v>38</v>
      </c>
      <c r="C194" s="2">
        <f>G194*D194</f>
        <v>0.5</v>
      </c>
      <c r="D194" s="2">
        <v>2</v>
      </c>
      <c r="F194" s="8" t="s">
        <v>124</v>
      </c>
      <c r="G194" s="8">
        <v>0.25</v>
      </c>
      <c r="H194" s="71" t="s">
        <v>38</v>
      </c>
      <c r="I194" s="8">
        <f>G194</f>
        <v>0.25</v>
      </c>
      <c r="J194" s="71" t="s">
        <v>38</v>
      </c>
      <c r="K194" s="8">
        <f>I194</f>
        <v>0.25</v>
      </c>
      <c r="L194" s="71" t="s">
        <v>38</v>
      </c>
      <c r="M194" s="8">
        <f>K194</f>
        <v>0.25</v>
      </c>
      <c r="N194" s="71" t="s">
        <v>38</v>
      </c>
      <c r="O194" s="8">
        <f>M194</f>
        <v>0.25</v>
      </c>
      <c r="P194" s="71" t="s">
        <v>38</v>
      </c>
      <c r="Q194" s="8">
        <f>O194</f>
        <v>0.25</v>
      </c>
      <c r="R194" s="71" t="s">
        <v>38</v>
      </c>
      <c r="S194" s="8">
        <f>Q194</f>
        <v>0.25</v>
      </c>
      <c r="T194" s="71" t="s">
        <v>38</v>
      </c>
      <c r="U194" s="8">
        <f>S194</f>
        <v>0.25</v>
      </c>
      <c r="V194" s="71" t="s">
        <v>38</v>
      </c>
      <c r="W194" s="8">
        <f>U194</f>
        <v>0.25</v>
      </c>
      <c r="X194" s="71" t="s">
        <v>38</v>
      </c>
      <c r="Y194" s="8">
        <f>W194</f>
        <v>0.25</v>
      </c>
      <c r="Z194" s="71" t="s">
        <v>38</v>
      </c>
      <c r="AA194" s="8">
        <f>Y194</f>
        <v>0.25</v>
      </c>
      <c r="AB194" s="71" t="s">
        <v>38</v>
      </c>
      <c r="AC194" s="8">
        <f>AA194</f>
        <v>0.25</v>
      </c>
      <c r="AD194" s="71" t="s">
        <v>38</v>
      </c>
      <c r="AE194" s="72">
        <f>SUM(AC197:AC198)</f>
        <v>0.34</v>
      </c>
      <c r="AF194" s="71" t="s">
        <v>39</v>
      </c>
      <c r="AG194" s="72">
        <f>SUM(AE196:AE197)</f>
        <v>0.41000000000000003</v>
      </c>
      <c r="AH194" s="8">
        <v>1</v>
      </c>
      <c r="AI194" s="72">
        <f>SUM(AG195:AG196)</f>
        <v>0.59000000000000008</v>
      </c>
      <c r="AJ194" s="8">
        <v>0</v>
      </c>
    </row>
    <row r="195" spans="1:36" x14ac:dyDescent="0.3">
      <c r="A195" s="8" t="s">
        <v>125</v>
      </c>
      <c r="B195" s="8">
        <v>11</v>
      </c>
      <c r="C195" s="2">
        <f>G195*D195</f>
        <v>0.4</v>
      </c>
      <c r="D195" s="2">
        <v>2</v>
      </c>
      <c r="F195" s="8" t="s">
        <v>125</v>
      </c>
      <c r="G195" s="8">
        <v>0.2</v>
      </c>
      <c r="H195" s="8">
        <v>11</v>
      </c>
      <c r="I195" s="8">
        <f t="shared" ref="I195:I207" si="12">G195</f>
        <v>0.2</v>
      </c>
      <c r="J195" s="8">
        <v>11</v>
      </c>
      <c r="K195" s="8">
        <f t="shared" ref="K195:K201" si="13">I195</f>
        <v>0.2</v>
      </c>
      <c r="L195" s="8">
        <v>11</v>
      </c>
      <c r="M195" s="8">
        <f t="shared" ref="M195:M198" si="14">K195</f>
        <v>0.2</v>
      </c>
      <c r="N195" s="8">
        <v>11</v>
      </c>
      <c r="O195" s="8">
        <f t="shared" ref="O195:O197" si="15">M195</f>
        <v>0.2</v>
      </c>
      <c r="P195" s="8">
        <v>11</v>
      </c>
      <c r="Q195" s="8">
        <f t="shared" ref="Q195:Q197" si="16">O195</f>
        <v>0.2</v>
      </c>
      <c r="R195" s="8">
        <v>11</v>
      </c>
      <c r="S195" s="8">
        <f t="shared" ref="S195:S197" si="17">Q195</f>
        <v>0.2</v>
      </c>
      <c r="T195" s="8">
        <v>11</v>
      </c>
      <c r="U195" s="8">
        <f t="shared" ref="U195:U197" si="18">S195</f>
        <v>0.2</v>
      </c>
      <c r="V195" s="8">
        <v>11</v>
      </c>
      <c r="W195" s="8">
        <f>U195</f>
        <v>0.2</v>
      </c>
      <c r="X195" s="8">
        <v>11</v>
      </c>
      <c r="Y195" s="8">
        <f>W195</f>
        <v>0.2</v>
      </c>
      <c r="Z195" s="8">
        <v>11</v>
      </c>
      <c r="AA195" s="8">
        <f>Y195</f>
        <v>0.2</v>
      </c>
      <c r="AB195" s="8">
        <v>11</v>
      </c>
      <c r="AC195" s="72">
        <f>SUM(AA198:AA199)</f>
        <v>0.21000000000000002</v>
      </c>
      <c r="AD195" s="8">
        <v>10</v>
      </c>
      <c r="AE195" s="8">
        <f>AC194</f>
        <v>0.25</v>
      </c>
      <c r="AF195" s="71" t="s">
        <v>38</v>
      </c>
      <c r="AG195" s="73">
        <f>AE194</f>
        <v>0.34</v>
      </c>
      <c r="AH195" s="71" t="s">
        <v>39</v>
      </c>
      <c r="AI195" s="8">
        <f>AG194</f>
        <v>0.41000000000000003</v>
      </c>
      <c r="AJ195" s="8">
        <v>1</v>
      </c>
    </row>
    <row r="196" spans="1:36" x14ac:dyDescent="0.3">
      <c r="A196" s="8" t="s">
        <v>126</v>
      </c>
      <c r="B196" s="8">
        <v>101</v>
      </c>
      <c r="C196" s="2">
        <f>G196*D196</f>
        <v>0.30000000000000004</v>
      </c>
      <c r="D196" s="2">
        <v>3</v>
      </c>
      <c r="F196" s="8" t="s">
        <v>126</v>
      </c>
      <c r="G196" s="8">
        <v>0.1</v>
      </c>
      <c r="H196" s="8">
        <v>101</v>
      </c>
      <c r="I196" s="8">
        <f t="shared" si="12"/>
        <v>0.1</v>
      </c>
      <c r="J196" s="8">
        <v>101</v>
      </c>
      <c r="K196" s="8">
        <f t="shared" si="13"/>
        <v>0.1</v>
      </c>
      <c r="L196" s="8">
        <v>101</v>
      </c>
      <c r="M196" s="8">
        <f t="shared" si="14"/>
        <v>0.1</v>
      </c>
      <c r="N196" s="8">
        <v>101</v>
      </c>
      <c r="O196" s="8">
        <f t="shared" si="15"/>
        <v>0.1</v>
      </c>
      <c r="P196" s="8">
        <v>101</v>
      </c>
      <c r="Q196" s="8">
        <f t="shared" si="16"/>
        <v>0.1</v>
      </c>
      <c r="R196" s="8">
        <v>101</v>
      </c>
      <c r="S196" s="8">
        <f t="shared" si="17"/>
        <v>0.1</v>
      </c>
      <c r="T196" s="8">
        <v>101</v>
      </c>
      <c r="U196" s="8">
        <f t="shared" si="18"/>
        <v>0.1</v>
      </c>
      <c r="V196" s="8">
        <v>101</v>
      </c>
      <c r="W196" s="72">
        <f>SUM(U201:U202)</f>
        <v>0.11</v>
      </c>
      <c r="X196" s="8">
        <v>100</v>
      </c>
      <c r="Y196" s="72">
        <f>SUM(W200:W201)</f>
        <v>0.15000000000000002</v>
      </c>
      <c r="Z196" s="71" t="s">
        <v>18</v>
      </c>
      <c r="AA196" s="72">
        <f>SUM(Y199:Y200)</f>
        <v>0.19</v>
      </c>
      <c r="AB196" s="71" t="s">
        <v>17</v>
      </c>
      <c r="AC196" s="8">
        <f>AA195</f>
        <v>0.2</v>
      </c>
      <c r="AD196" s="8">
        <v>11</v>
      </c>
      <c r="AE196" s="73">
        <f t="shared" ref="AE196:AE197" si="19">AC195</f>
        <v>0.21000000000000002</v>
      </c>
      <c r="AF196" s="8">
        <v>10</v>
      </c>
      <c r="AG196" s="73">
        <f>AE195</f>
        <v>0.25</v>
      </c>
      <c r="AH196" s="71" t="s">
        <v>38</v>
      </c>
      <c r="AI196" s="8"/>
      <c r="AJ196" s="8"/>
    </row>
    <row r="197" spans="1:36" x14ac:dyDescent="0.3">
      <c r="A197" s="8" t="s">
        <v>127</v>
      </c>
      <c r="B197" s="71" t="s">
        <v>66</v>
      </c>
      <c r="C197" s="2">
        <f>G197*D197</f>
        <v>0.4</v>
      </c>
      <c r="D197" s="2">
        <v>4</v>
      </c>
      <c r="F197" s="8" t="s">
        <v>127</v>
      </c>
      <c r="G197" s="8">
        <v>0.1</v>
      </c>
      <c r="H197" s="71" t="s">
        <v>66</v>
      </c>
      <c r="I197" s="8">
        <f t="shared" si="12"/>
        <v>0.1</v>
      </c>
      <c r="J197" s="71" t="s">
        <v>66</v>
      </c>
      <c r="K197" s="8">
        <f t="shared" si="13"/>
        <v>0.1</v>
      </c>
      <c r="L197" s="71" t="s">
        <v>66</v>
      </c>
      <c r="M197" s="8">
        <f t="shared" si="14"/>
        <v>0.1</v>
      </c>
      <c r="N197" s="71" t="s">
        <v>66</v>
      </c>
      <c r="O197" s="8">
        <f t="shared" si="15"/>
        <v>0.1</v>
      </c>
      <c r="P197" s="71" t="s">
        <v>66</v>
      </c>
      <c r="Q197" s="8">
        <f t="shared" si="16"/>
        <v>0.1</v>
      </c>
      <c r="R197" s="71" t="s">
        <v>66</v>
      </c>
      <c r="S197" s="8">
        <f t="shared" si="17"/>
        <v>0.1</v>
      </c>
      <c r="T197" s="71" t="s">
        <v>66</v>
      </c>
      <c r="U197" s="8">
        <f t="shared" si="18"/>
        <v>0.1</v>
      </c>
      <c r="V197" s="71" t="s">
        <v>66</v>
      </c>
      <c r="W197" s="8">
        <f>U196</f>
        <v>0.1</v>
      </c>
      <c r="X197" s="8">
        <v>101</v>
      </c>
      <c r="Y197" s="8">
        <f>W196</f>
        <v>0.11</v>
      </c>
      <c r="Z197" s="8">
        <v>100</v>
      </c>
      <c r="AA197" s="8">
        <f>Y196</f>
        <v>0.15000000000000002</v>
      </c>
      <c r="AB197" s="71" t="s">
        <v>18</v>
      </c>
      <c r="AC197" s="73">
        <f t="shared" ref="AC197:AC198" si="20">AA196</f>
        <v>0.19</v>
      </c>
      <c r="AD197" s="71" t="s">
        <v>17</v>
      </c>
      <c r="AE197" s="73">
        <f t="shared" si="19"/>
        <v>0.2</v>
      </c>
      <c r="AF197" s="8">
        <v>11</v>
      </c>
      <c r="AG197" s="8"/>
      <c r="AH197" s="8"/>
      <c r="AI197" s="8"/>
      <c r="AJ197" s="8"/>
    </row>
    <row r="198" spans="1:36" x14ac:dyDescent="0.3">
      <c r="A198" s="8" t="s">
        <v>128</v>
      </c>
      <c r="B198" s="8">
        <v>1001</v>
      </c>
      <c r="C198" s="2">
        <f>G198*D198</f>
        <v>0.2</v>
      </c>
      <c r="D198" s="2">
        <v>4</v>
      </c>
      <c r="F198" s="8" t="s">
        <v>128</v>
      </c>
      <c r="G198" s="8">
        <v>0.05</v>
      </c>
      <c r="H198" s="8">
        <v>1001</v>
      </c>
      <c r="I198" s="8">
        <f t="shared" si="12"/>
        <v>0.05</v>
      </c>
      <c r="J198" s="8">
        <v>1001</v>
      </c>
      <c r="K198" s="8">
        <f t="shared" si="13"/>
        <v>0.05</v>
      </c>
      <c r="L198" s="8">
        <v>1001</v>
      </c>
      <c r="M198" s="8">
        <f t="shared" si="14"/>
        <v>0.05</v>
      </c>
      <c r="N198" s="8">
        <v>1001</v>
      </c>
      <c r="O198" s="72">
        <f>SUM(M205:M206)</f>
        <v>0.06</v>
      </c>
      <c r="P198" s="8">
        <v>1000</v>
      </c>
      <c r="Q198" s="72">
        <f>SUM(O204:O205)</f>
        <v>7.0000000000000007E-2</v>
      </c>
      <c r="R198" s="71" t="s">
        <v>65</v>
      </c>
      <c r="S198" s="72">
        <f>SUM(Q203:Q204)</f>
        <v>0.08</v>
      </c>
      <c r="T198" s="71" t="s">
        <v>64</v>
      </c>
      <c r="U198" s="72">
        <f>SUM(S202:S203)</f>
        <v>0.09</v>
      </c>
      <c r="V198" s="71" t="s">
        <v>67</v>
      </c>
      <c r="W198" s="8">
        <f t="shared" ref="W198:W201" si="21">U197</f>
        <v>0.1</v>
      </c>
      <c r="X198" s="71" t="s">
        <v>66</v>
      </c>
      <c r="Y198" s="8">
        <f>W197</f>
        <v>0.1</v>
      </c>
      <c r="Z198" s="8">
        <v>101</v>
      </c>
      <c r="AA198" s="73">
        <f t="shared" ref="AA198:AA199" si="22">Y197</f>
        <v>0.11</v>
      </c>
      <c r="AB198" s="8">
        <v>100</v>
      </c>
      <c r="AC198" s="73">
        <f t="shared" si="20"/>
        <v>0.15000000000000002</v>
      </c>
      <c r="AD198" s="71" t="s">
        <v>18</v>
      </c>
      <c r="AE198" s="8"/>
      <c r="AF198" s="8"/>
      <c r="AG198" s="8"/>
      <c r="AH198" s="8"/>
      <c r="AI198" s="8"/>
      <c r="AJ198" s="8"/>
    </row>
    <row r="199" spans="1:36" x14ac:dyDescent="0.3">
      <c r="A199" s="8" t="s">
        <v>129</v>
      </c>
      <c r="B199" s="71" t="s">
        <v>69</v>
      </c>
      <c r="C199" s="2">
        <f>G199*D199</f>
        <v>0.2</v>
      </c>
      <c r="D199" s="2">
        <v>5</v>
      </c>
      <c r="F199" s="8" t="s">
        <v>129</v>
      </c>
      <c r="G199" s="8">
        <v>0.04</v>
      </c>
      <c r="H199" s="71" t="s">
        <v>69</v>
      </c>
      <c r="I199" s="8">
        <f t="shared" si="12"/>
        <v>0.04</v>
      </c>
      <c r="J199" s="71" t="s">
        <v>69</v>
      </c>
      <c r="K199" s="8">
        <f t="shared" si="13"/>
        <v>0.04</v>
      </c>
      <c r="L199" s="71" t="s">
        <v>69</v>
      </c>
      <c r="M199" s="72">
        <f>SUM(K206:K207)</f>
        <v>0.05</v>
      </c>
      <c r="N199" s="71" t="s">
        <v>68</v>
      </c>
      <c r="O199" s="8">
        <f>M198</f>
        <v>0.05</v>
      </c>
      <c r="P199" s="8">
        <v>1001</v>
      </c>
      <c r="Q199" s="8">
        <f>O198</f>
        <v>0.06</v>
      </c>
      <c r="R199" s="8">
        <v>1000</v>
      </c>
      <c r="S199" s="8">
        <f>Q198</f>
        <v>7.0000000000000007E-2</v>
      </c>
      <c r="T199" s="71" t="s">
        <v>65</v>
      </c>
      <c r="U199" s="8">
        <f>S198</f>
        <v>0.08</v>
      </c>
      <c r="V199" s="71" t="s">
        <v>64</v>
      </c>
      <c r="W199" s="8">
        <f t="shared" si="21"/>
        <v>0.09</v>
      </c>
      <c r="X199" s="71" t="s">
        <v>67</v>
      </c>
      <c r="Y199" s="73">
        <f>W198</f>
        <v>0.1</v>
      </c>
      <c r="Z199" s="71" t="s">
        <v>66</v>
      </c>
      <c r="AA199" s="73">
        <f t="shared" si="22"/>
        <v>0.1</v>
      </c>
      <c r="AB199" s="8">
        <v>101</v>
      </c>
      <c r="AC199" s="8"/>
      <c r="AD199" s="8"/>
      <c r="AE199" s="8"/>
      <c r="AF199" s="8"/>
      <c r="AG199" s="8"/>
      <c r="AH199" s="8"/>
      <c r="AI199" s="8"/>
      <c r="AJ199" s="8"/>
    </row>
    <row r="200" spans="1:36" x14ac:dyDescent="0.3">
      <c r="A200" s="8" t="s">
        <v>130</v>
      </c>
      <c r="B200" s="71" t="s">
        <v>147</v>
      </c>
      <c r="C200" s="2">
        <f>G200*D200</f>
        <v>0.2</v>
      </c>
      <c r="D200" s="2">
        <v>5</v>
      </c>
      <c r="F200" s="8" t="s">
        <v>130</v>
      </c>
      <c r="G200" s="8">
        <v>0.04</v>
      </c>
      <c r="H200" s="71" t="s">
        <v>147</v>
      </c>
      <c r="I200" s="8">
        <f t="shared" si="12"/>
        <v>0.04</v>
      </c>
      <c r="J200" s="71" t="s">
        <v>147</v>
      </c>
      <c r="K200" s="8">
        <f t="shared" si="13"/>
        <v>0.04</v>
      </c>
      <c r="L200" s="71" t="s">
        <v>147</v>
      </c>
      <c r="M200" s="8">
        <f>K199</f>
        <v>0.04</v>
      </c>
      <c r="N200" s="71" t="s">
        <v>69</v>
      </c>
      <c r="O200" s="8">
        <f t="shared" ref="O200:O205" si="23">M199</f>
        <v>0.05</v>
      </c>
      <c r="P200" s="71" t="s">
        <v>68</v>
      </c>
      <c r="Q200" s="8">
        <f t="shared" ref="Q200:Q204" si="24">O199</f>
        <v>0.05</v>
      </c>
      <c r="R200" s="8">
        <v>1001</v>
      </c>
      <c r="S200" s="8">
        <f t="shared" ref="S200:S203" si="25">Q199</f>
        <v>0.06</v>
      </c>
      <c r="T200" s="8">
        <v>1000</v>
      </c>
      <c r="U200" s="8">
        <f t="shared" ref="U200:U202" si="26">S199</f>
        <v>7.0000000000000007E-2</v>
      </c>
      <c r="V200" s="71" t="s">
        <v>65</v>
      </c>
      <c r="W200" s="73">
        <f t="shared" si="21"/>
        <v>0.08</v>
      </c>
      <c r="X200" s="71" t="s">
        <v>64</v>
      </c>
      <c r="Y200" s="73">
        <f>W199</f>
        <v>0.09</v>
      </c>
      <c r="Z200" s="71" t="s">
        <v>67</v>
      </c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spans="1:36" x14ac:dyDescent="0.3">
      <c r="A201" s="8" t="s">
        <v>131</v>
      </c>
      <c r="B201" s="71" t="s">
        <v>148</v>
      </c>
      <c r="C201" s="2">
        <f>G201*D201</f>
        <v>0.2</v>
      </c>
      <c r="D201" s="2">
        <v>5</v>
      </c>
      <c r="F201" s="8" t="s">
        <v>131</v>
      </c>
      <c r="G201" s="8">
        <v>0.04</v>
      </c>
      <c r="H201" s="71" t="s">
        <v>148</v>
      </c>
      <c r="I201" s="8">
        <f t="shared" si="12"/>
        <v>0.04</v>
      </c>
      <c r="J201" s="71" t="s">
        <v>148</v>
      </c>
      <c r="K201" s="8">
        <f t="shared" si="13"/>
        <v>0.04</v>
      </c>
      <c r="L201" s="71" t="s">
        <v>148</v>
      </c>
      <c r="M201" s="8">
        <f t="shared" ref="M201:M206" si="27">K200</f>
        <v>0.04</v>
      </c>
      <c r="N201" s="71" t="s">
        <v>147</v>
      </c>
      <c r="O201" s="8">
        <f t="shared" si="23"/>
        <v>0.04</v>
      </c>
      <c r="P201" s="71" t="s">
        <v>69</v>
      </c>
      <c r="Q201" s="8">
        <f t="shared" si="24"/>
        <v>0.05</v>
      </c>
      <c r="R201" s="71" t="s">
        <v>68</v>
      </c>
      <c r="S201" s="8">
        <f t="shared" si="25"/>
        <v>0.05</v>
      </c>
      <c r="T201" s="8">
        <v>1001</v>
      </c>
      <c r="U201" s="73">
        <f t="shared" si="26"/>
        <v>0.06</v>
      </c>
      <c r="V201" s="8">
        <v>1000</v>
      </c>
      <c r="W201" s="73">
        <f t="shared" si="21"/>
        <v>7.0000000000000007E-2</v>
      </c>
      <c r="X201" s="71" t="s">
        <v>65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spans="1:36" x14ac:dyDescent="0.3">
      <c r="A202" s="8" t="s">
        <v>132</v>
      </c>
      <c r="B202" s="71" t="s">
        <v>150</v>
      </c>
      <c r="C202" s="2">
        <f>G202*D202</f>
        <v>0.15</v>
      </c>
      <c r="D202" s="2">
        <v>5</v>
      </c>
      <c r="F202" s="8" t="s">
        <v>132</v>
      </c>
      <c r="G202" s="8">
        <v>0.03</v>
      </c>
      <c r="H202" s="71" t="s">
        <v>150</v>
      </c>
      <c r="I202" s="8">
        <f t="shared" si="12"/>
        <v>0.03</v>
      </c>
      <c r="J202" s="71" t="s">
        <v>150</v>
      </c>
      <c r="K202" s="72">
        <f>SUM(I207:I208)</f>
        <v>0.04</v>
      </c>
      <c r="L202" s="71" t="s">
        <v>149</v>
      </c>
      <c r="M202" s="8">
        <f t="shared" si="27"/>
        <v>0.04</v>
      </c>
      <c r="N202" s="71" t="s">
        <v>148</v>
      </c>
      <c r="O202" s="8">
        <f t="shared" si="23"/>
        <v>0.04</v>
      </c>
      <c r="P202" s="71" t="s">
        <v>147</v>
      </c>
      <c r="Q202" s="8">
        <f t="shared" si="24"/>
        <v>0.04</v>
      </c>
      <c r="R202" s="71" t="s">
        <v>69</v>
      </c>
      <c r="S202" s="73">
        <f t="shared" si="25"/>
        <v>0.05</v>
      </c>
      <c r="T202" s="71" t="s">
        <v>68</v>
      </c>
      <c r="U202" s="73">
        <f t="shared" si="26"/>
        <v>0.05</v>
      </c>
      <c r="V202" s="8">
        <v>1001</v>
      </c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spans="1:36" x14ac:dyDescent="0.3">
      <c r="A203" s="8" t="s">
        <v>133</v>
      </c>
      <c r="B203" s="8">
        <v>10000</v>
      </c>
      <c r="C203" s="2">
        <f>G203*D203</f>
        <v>0.15</v>
      </c>
      <c r="D203" s="2">
        <v>5</v>
      </c>
      <c r="F203" s="8" t="s">
        <v>133</v>
      </c>
      <c r="G203" s="8">
        <v>0.03</v>
      </c>
      <c r="H203" s="8">
        <v>10000</v>
      </c>
      <c r="I203" s="8">
        <f t="shared" si="12"/>
        <v>0.03</v>
      </c>
      <c r="J203" s="8">
        <v>10000</v>
      </c>
      <c r="K203" s="8">
        <f>I202</f>
        <v>0.03</v>
      </c>
      <c r="L203" s="71" t="s">
        <v>150</v>
      </c>
      <c r="M203" s="8">
        <f t="shared" si="27"/>
        <v>0.04</v>
      </c>
      <c r="N203" s="71" t="s">
        <v>149</v>
      </c>
      <c r="O203" s="8">
        <f t="shared" si="23"/>
        <v>0.04</v>
      </c>
      <c r="P203" s="71" t="s">
        <v>148</v>
      </c>
      <c r="Q203" s="73">
        <f t="shared" si="24"/>
        <v>0.04</v>
      </c>
      <c r="R203" s="71" t="s">
        <v>147</v>
      </c>
      <c r="S203" s="73">
        <f t="shared" si="25"/>
        <v>0.04</v>
      </c>
      <c r="T203" s="71" t="s">
        <v>69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spans="1:36" x14ac:dyDescent="0.3">
      <c r="A204" s="8" t="s">
        <v>134</v>
      </c>
      <c r="B204" s="8">
        <v>10001</v>
      </c>
      <c r="C204" s="2">
        <f>G204*D204</f>
        <v>0.15</v>
      </c>
      <c r="D204" s="2">
        <v>5</v>
      </c>
      <c r="F204" s="8" t="s">
        <v>134</v>
      </c>
      <c r="G204" s="8">
        <v>0.03</v>
      </c>
      <c r="H204" s="8">
        <v>10001</v>
      </c>
      <c r="I204" s="8">
        <f t="shared" si="12"/>
        <v>0.03</v>
      </c>
      <c r="J204" s="8">
        <v>10001</v>
      </c>
      <c r="K204" s="8">
        <f t="shared" ref="K204:K207" si="28">I203</f>
        <v>0.03</v>
      </c>
      <c r="L204" s="8">
        <v>10000</v>
      </c>
      <c r="M204" s="8">
        <f t="shared" si="27"/>
        <v>0.03</v>
      </c>
      <c r="N204" s="71" t="s">
        <v>150</v>
      </c>
      <c r="O204" s="73">
        <f t="shared" si="23"/>
        <v>0.04</v>
      </c>
      <c r="P204" s="71" t="s">
        <v>149</v>
      </c>
      <c r="Q204" s="73">
        <f t="shared" si="24"/>
        <v>0.04</v>
      </c>
      <c r="R204" s="71" t="s">
        <v>148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spans="1:36" x14ac:dyDescent="0.3">
      <c r="A205" s="8" t="s">
        <v>135</v>
      </c>
      <c r="B205" s="71" t="s">
        <v>151</v>
      </c>
      <c r="C205" s="2">
        <f>G205*D205</f>
        <v>0.18</v>
      </c>
      <c r="D205" s="2">
        <v>6</v>
      </c>
      <c r="F205" s="8" t="s">
        <v>135</v>
      </c>
      <c r="G205" s="8">
        <v>0.03</v>
      </c>
      <c r="H205" s="71" t="s">
        <v>151</v>
      </c>
      <c r="I205" s="8">
        <f t="shared" si="12"/>
        <v>0.03</v>
      </c>
      <c r="J205" s="71" t="s">
        <v>151</v>
      </c>
      <c r="K205" s="8">
        <f t="shared" si="28"/>
        <v>0.03</v>
      </c>
      <c r="L205" s="8">
        <v>10001</v>
      </c>
      <c r="M205" s="73">
        <f t="shared" si="27"/>
        <v>0.03</v>
      </c>
      <c r="N205" s="8">
        <v>10000</v>
      </c>
      <c r="O205" s="73">
        <f t="shared" si="23"/>
        <v>0.03</v>
      </c>
      <c r="P205" s="71" t="s">
        <v>150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spans="1:36" x14ac:dyDescent="0.3">
      <c r="A206" s="8" t="s">
        <v>136</v>
      </c>
      <c r="B206" s="71" t="s">
        <v>153</v>
      </c>
      <c r="C206" s="2">
        <f>G206*D206</f>
        <v>0.12</v>
      </c>
      <c r="D206" s="2">
        <v>6</v>
      </c>
      <c r="F206" s="8" t="s">
        <v>136</v>
      </c>
      <c r="G206" s="8">
        <v>0.02</v>
      </c>
      <c r="H206" s="71" t="s">
        <v>153</v>
      </c>
      <c r="I206" s="8">
        <f t="shared" si="12"/>
        <v>0.02</v>
      </c>
      <c r="J206" s="71" t="s">
        <v>153</v>
      </c>
      <c r="K206" s="73">
        <f t="shared" si="28"/>
        <v>0.03</v>
      </c>
      <c r="L206" s="71" t="s">
        <v>151</v>
      </c>
      <c r="M206" s="73">
        <f t="shared" si="27"/>
        <v>0.03</v>
      </c>
      <c r="N206" s="8">
        <v>10001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spans="1:36" x14ac:dyDescent="0.3">
      <c r="A207" s="8" t="s">
        <v>137</v>
      </c>
      <c r="B207" s="71" t="s">
        <v>154</v>
      </c>
      <c r="C207" s="2">
        <f>G207*D207</f>
        <v>0.12</v>
      </c>
      <c r="D207" s="2">
        <v>6</v>
      </c>
      <c r="F207" s="8" t="s">
        <v>137</v>
      </c>
      <c r="G207" s="8">
        <v>0.02</v>
      </c>
      <c r="H207" s="71" t="s">
        <v>154</v>
      </c>
      <c r="I207" s="73">
        <f t="shared" si="12"/>
        <v>0.02</v>
      </c>
      <c r="J207" s="71" t="s">
        <v>154</v>
      </c>
      <c r="K207" s="73">
        <f t="shared" si="28"/>
        <v>0.02</v>
      </c>
      <c r="L207" s="71" t="s">
        <v>152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spans="1:36" x14ac:dyDescent="0.3">
      <c r="A208" s="8" t="s">
        <v>138</v>
      </c>
      <c r="B208" s="71" t="s">
        <v>157</v>
      </c>
      <c r="C208" s="2">
        <f>G208*D208</f>
        <v>7.0000000000000007E-2</v>
      </c>
      <c r="D208" s="2">
        <v>7</v>
      </c>
      <c r="F208" s="8" t="s">
        <v>138</v>
      </c>
      <c r="G208" s="73">
        <v>0.01</v>
      </c>
      <c r="H208" s="71" t="s">
        <v>157</v>
      </c>
      <c r="I208" s="74">
        <f>SUM(G208:G209)</f>
        <v>0.02</v>
      </c>
      <c r="J208" s="71" t="s">
        <v>155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spans="1:36" x14ac:dyDescent="0.3">
      <c r="A209" s="8" t="s">
        <v>139</v>
      </c>
      <c r="B209" s="71" t="s">
        <v>156</v>
      </c>
      <c r="C209" s="2">
        <f>G209*D209</f>
        <v>7.0000000000000007E-2</v>
      </c>
      <c r="D209" s="2">
        <v>7</v>
      </c>
      <c r="F209" s="8" t="s">
        <v>139</v>
      </c>
      <c r="G209" s="73">
        <v>0.01</v>
      </c>
      <c r="H209" s="71" t="s">
        <v>156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1" spans="1:36" x14ac:dyDescent="0.3">
      <c r="A211" s="23" t="s">
        <v>159</v>
      </c>
      <c r="C211">
        <f>SUM(C194:C209)</f>
        <v>3.41</v>
      </c>
    </row>
  </sheetData>
  <mergeCells count="147">
    <mergeCell ref="A1:XFD1"/>
    <mergeCell ref="A170:XFD170"/>
    <mergeCell ref="A91:XFD91"/>
    <mergeCell ref="A73:XFD73"/>
    <mergeCell ref="A62:XFD62"/>
    <mergeCell ref="A49:XFD49"/>
    <mergeCell ref="A24:XFD24"/>
    <mergeCell ref="A10:XFD10"/>
    <mergeCell ref="AE193:AF193"/>
    <mergeCell ref="AG193:AH193"/>
    <mergeCell ref="AI193:AJ193"/>
    <mergeCell ref="F192:AJ192"/>
    <mergeCell ref="A139:XFD139"/>
    <mergeCell ref="A115:XFD115"/>
    <mergeCell ref="S193:T193"/>
    <mergeCell ref="U193:V193"/>
    <mergeCell ref="W193:X193"/>
    <mergeCell ref="Y193:Z193"/>
    <mergeCell ref="AA193:AB193"/>
    <mergeCell ref="AC193:AD193"/>
    <mergeCell ref="G193:H193"/>
    <mergeCell ref="I193:J193"/>
    <mergeCell ref="K193:L193"/>
    <mergeCell ref="M193:N193"/>
    <mergeCell ref="O193:P193"/>
    <mergeCell ref="Q193:R193"/>
    <mergeCell ref="K186:K189"/>
    <mergeCell ref="K184:K185"/>
    <mergeCell ref="K182:K183"/>
    <mergeCell ref="L186:L187"/>
    <mergeCell ref="L188:L189"/>
    <mergeCell ref="M174:M185"/>
    <mergeCell ref="L174:L181"/>
    <mergeCell ref="K174:K176"/>
    <mergeCell ref="H177:H189"/>
    <mergeCell ref="I175:I176"/>
    <mergeCell ref="I177:I180"/>
    <mergeCell ref="I181:I189"/>
    <mergeCell ref="J177:J178"/>
    <mergeCell ref="J179:J180"/>
    <mergeCell ref="J181:J183"/>
    <mergeCell ref="J184:J189"/>
    <mergeCell ref="P156:Q156"/>
    <mergeCell ref="R156:S156"/>
    <mergeCell ref="T156:U156"/>
    <mergeCell ref="V156:W156"/>
    <mergeCell ref="E155:W155"/>
    <mergeCell ref="H174:H176"/>
    <mergeCell ref="H173:M173"/>
    <mergeCell ref="F172:N172"/>
    <mergeCell ref="E141:L141"/>
    <mergeCell ref="F156:G156"/>
    <mergeCell ref="H156:I156"/>
    <mergeCell ref="J156:K156"/>
    <mergeCell ref="L156:M156"/>
    <mergeCell ref="N156:O156"/>
    <mergeCell ref="J149:J150"/>
    <mergeCell ref="J151:J152"/>
    <mergeCell ref="G142:K142"/>
    <mergeCell ref="K143:K148"/>
    <mergeCell ref="J143:J146"/>
    <mergeCell ref="I143:I144"/>
    <mergeCell ref="G143:G144"/>
    <mergeCell ref="G145:G152"/>
    <mergeCell ref="H145:H146"/>
    <mergeCell ref="H147:H152"/>
    <mergeCell ref="I149:I152"/>
    <mergeCell ref="I147:I148"/>
    <mergeCell ref="G121:N121"/>
    <mergeCell ref="I122:I123"/>
    <mergeCell ref="J122:J125"/>
    <mergeCell ref="K122:K127"/>
    <mergeCell ref="L122:L128"/>
    <mergeCell ref="M122:M132"/>
    <mergeCell ref="N122:N135"/>
    <mergeCell ref="J128:J130"/>
    <mergeCell ref="J131:J137"/>
    <mergeCell ref="K133:K137"/>
    <mergeCell ref="K131:K132"/>
    <mergeCell ref="L135:L137"/>
    <mergeCell ref="M136:M137"/>
    <mergeCell ref="L133:L134"/>
    <mergeCell ref="K129:K130"/>
    <mergeCell ref="G122:G123"/>
    <mergeCell ref="G124:G137"/>
    <mergeCell ref="H126:H137"/>
    <mergeCell ref="H124:H125"/>
    <mergeCell ref="I128:I137"/>
    <mergeCell ref="I126:I127"/>
    <mergeCell ref="I105:I107"/>
    <mergeCell ref="J106:J107"/>
    <mergeCell ref="J110:J112"/>
    <mergeCell ref="J108:J109"/>
    <mergeCell ref="K111:K112"/>
    <mergeCell ref="G96:L96"/>
    <mergeCell ref="J97:J100"/>
    <mergeCell ref="K97:K105"/>
    <mergeCell ref="L97:L110"/>
    <mergeCell ref="G97:G100"/>
    <mergeCell ref="G101:G112"/>
    <mergeCell ref="H101:H104"/>
    <mergeCell ref="H105:H112"/>
    <mergeCell ref="I101:I102"/>
    <mergeCell ref="H97:H98"/>
    <mergeCell ref="H99:H100"/>
    <mergeCell ref="I103:I104"/>
    <mergeCell ref="I108:I112"/>
    <mergeCell ref="G84:H84"/>
    <mergeCell ref="I84:J84"/>
    <mergeCell ref="K84:L84"/>
    <mergeCell ref="M84:N84"/>
    <mergeCell ref="E83:N83"/>
    <mergeCell ref="G77:G78"/>
    <mergeCell ref="G79:G81"/>
    <mergeCell ref="H80:H81"/>
    <mergeCell ref="G76:I76"/>
    <mergeCell ref="E75:J75"/>
    <mergeCell ref="I77:I79"/>
    <mergeCell ref="L51:M51"/>
    <mergeCell ref="N51:O51"/>
    <mergeCell ref="P51:Q51"/>
    <mergeCell ref="R51:S51"/>
    <mergeCell ref="F64:G64"/>
    <mergeCell ref="H64:I64"/>
    <mergeCell ref="J64:K64"/>
    <mergeCell ref="L64:M64"/>
    <mergeCell ref="N64:O64"/>
    <mergeCell ref="P64:Q64"/>
    <mergeCell ref="G38:K38"/>
    <mergeCell ref="F51:G51"/>
    <mergeCell ref="H51:I51"/>
    <mergeCell ref="J51:K51"/>
    <mergeCell ref="G40:G46"/>
    <mergeCell ref="H40:H41"/>
    <mergeCell ref="H42:H46"/>
    <mergeCell ref="I43:I46"/>
    <mergeCell ref="J43:J44"/>
    <mergeCell ref="J45:J46"/>
    <mergeCell ref="D12:G12"/>
    <mergeCell ref="G33:G35"/>
    <mergeCell ref="H34:H35"/>
    <mergeCell ref="G31:I31"/>
    <mergeCell ref="D14:D19"/>
    <mergeCell ref="E14:E15"/>
    <mergeCell ref="E16:E19"/>
    <mergeCell ref="F16:F17"/>
    <mergeCell ref="F18:F19"/>
  </mergeCells>
  <conditionalFormatting sqref="E51:S59">
    <cfRule type="notContainsBlanks" dxfId="13" priority="17">
      <formula>LEN(TRIM(E51))&gt;0</formula>
    </cfRule>
    <cfRule type="containsBlanks" dxfId="12" priority="18">
      <formula>LEN(TRIM(E51))=0</formula>
    </cfRule>
  </conditionalFormatting>
  <conditionalFormatting sqref="E64:O71 E75:E81">
    <cfRule type="notContainsBlanks" dxfId="11" priority="15">
      <formula>LEN(TRIM(E64))&gt;0</formula>
    </cfRule>
    <cfRule type="containsBlanks" dxfId="10" priority="16">
      <formula>LEN(TRIM(E64))=0</formula>
    </cfRule>
  </conditionalFormatting>
  <conditionalFormatting sqref="E83:N89">
    <cfRule type="notContainsBlanks" dxfId="9" priority="13">
      <formula>LEN(TRIM(E83))&gt;0</formula>
    </cfRule>
    <cfRule type="containsBlanks" dxfId="8" priority="14">
      <formula>LEN(TRIM(E83))=0</formula>
    </cfRule>
  </conditionalFormatting>
  <conditionalFormatting sqref="E155:W166">
    <cfRule type="notContainsBlanks" dxfId="7" priority="9">
      <formula>LEN(TRIM(E155))&gt;0</formula>
    </cfRule>
    <cfRule type="containsBlanks" dxfId="6" priority="10">
      <formula>LEN(TRIM(E155))=0</formula>
    </cfRule>
  </conditionalFormatting>
  <conditionalFormatting sqref="A157:A166 A168 A170">
    <cfRule type="notContainsBlanks" dxfId="5" priority="7">
      <formula>LEN(TRIM(A157))&gt;0</formula>
    </cfRule>
    <cfRule type="containsBlanks" dxfId="4" priority="8">
      <formula>LEN(TRIM(A157))=0</formula>
    </cfRule>
  </conditionalFormatting>
  <conditionalFormatting sqref="B157:B166">
    <cfRule type="notContainsBlanks" dxfId="3" priority="5">
      <formula>LEN(TRIM(B157))&gt;0</formula>
    </cfRule>
    <cfRule type="containsBlanks" dxfId="2" priority="6">
      <formula>LEN(TRIM(B157))=0</formula>
    </cfRule>
  </conditionalFormatting>
  <conditionalFormatting sqref="F192:AJ209">
    <cfRule type="notContainsBlanks" dxfId="1" priority="3">
      <formula>LEN(TRIM(F192))&gt;0</formula>
    </cfRule>
    <cfRule type="containsBlanks" dxfId="0" priority="4">
      <formula>LEN(TRIM(F192))=0</formula>
    </cfRule>
  </conditionalFormatting>
  <pageMargins left="0.7" right="0.7" top="0.75" bottom="0.75" header="0.3" footer="0.3"/>
  <pageSetup paperSize="9" orientation="portrait" verticalDpi="0" r:id="rId1"/>
  <ignoredErrors>
    <ignoredError sqref="C32:C35 G52:S55 G57:S59 G56 I56:S56 A64:C71 G66:Q69 G71:Q71 G70 I70:Q70 E85:E89 F85:N89 M97:M112 H13:H19 J32:J35 N32:N35 C96:C112 C122:O138 A141:D141 B154 D142 A153 C153:L153 I143:K143 A155:D155 C156:D156 L143:L144 D154:L154 A156:B166 H194:AJ209 N174:N176 R174:R176 B194:B209 C140:O140" numberStoredAsText="1"/>
    <ignoredError sqref="H56 H70" numberStoredAsText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Остапенко</dc:creator>
  <cp:lastModifiedBy>Степан Остапенко</cp:lastModifiedBy>
  <dcterms:created xsi:type="dcterms:W3CDTF">2023-05-27T00:32:52Z</dcterms:created>
  <dcterms:modified xsi:type="dcterms:W3CDTF">2023-05-28T19:43:16Z</dcterms:modified>
</cp:coreProperties>
</file>