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tap\Desktop\учёба в вузе конспекты\2. ЛАБЫ, ПРАКТИКИ\ТИ\ЛР4\Решение\"/>
    </mc:Choice>
  </mc:AlternateContent>
  <bookViews>
    <workbookView xWindow="2808" yWindow="0" windowWidth="22104" windowHeight="920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4" i="1"/>
  <c r="B47" i="1"/>
  <c r="G34" i="1" l="1"/>
  <c r="G45" i="1" s="1"/>
  <c r="G39" i="1"/>
  <c r="G50" i="1" s="1"/>
  <c r="G40" i="1"/>
  <c r="G51" i="1" s="1"/>
  <c r="G33" i="1"/>
  <c r="I36" i="1"/>
  <c r="G36" i="1" s="1"/>
  <c r="I37" i="1"/>
  <c r="G37" i="1" s="1"/>
  <c r="I38" i="1"/>
  <c r="G38" i="1" s="1"/>
  <c r="G49" i="1" s="1"/>
  <c r="I35" i="1"/>
  <c r="G35" i="1" s="1"/>
  <c r="G44" i="1" s="1"/>
  <c r="A35" i="1"/>
  <c r="P23" i="1"/>
  <c r="M22" i="1"/>
  <c r="M23" i="1"/>
  <c r="M24" i="1"/>
  <c r="M25" i="1"/>
  <c r="M26" i="1"/>
  <c r="M27" i="1"/>
  <c r="M28" i="1"/>
  <c r="M21" i="1"/>
  <c r="M20" i="1"/>
  <c r="E21" i="1"/>
  <c r="E25" i="1"/>
  <c r="E26" i="1"/>
  <c r="E27" i="1"/>
  <c r="E28" i="1"/>
  <c r="E24" i="1"/>
  <c r="E23" i="1"/>
  <c r="E22" i="1"/>
  <c r="C22" i="1"/>
  <c r="F22" i="1" s="1"/>
  <c r="C24" i="1"/>
  <c r="F24" i="1" s="1"/>
  <c r="C25" i="1"/>
  <c r="F25" i="1" s="1"/>
  <c r="H37" i="1" s="1"/>
  <c r="J38" i="1" s="1"/>
  <c r="C26" i="1"/>
  <c r="F26" i="1" s="1"/>
  <c r="H38" i="1" s="1"/>
  <c r="J39" i="1" s="1"/>
  <c r="C27" i="1"/>
  <c r="F27" i="1" s="1"/>
  <c r="C28" i="1"/>
  <c r="F28" i="1" s="1"/>
  <c r="H40" i="1" s="1"/>
  <c r="C21" i="1"/>
  <c r="F23" i="1" s="1"/>
  <c r="H35" i="1" s="1"/>
  <c r="A23" i="1"/>
  <c r="C23" i="1" s="1"/>
  <c r="F21" i="1" s="1"/>
  <c r="C37" i="1" l="1"/>
  <c r="G48" i="1"/>
  <c r="C36" i="1"/>
  <c r="G47" i="1"/>
  <c r="C35" i="1"/>
  <c r="G46" i="1"/>
  <c r="L36" i="1"/>
  <c r="N37" i="1" s="1"/>
  <c r="C39" i="1"/>
  <c r="G24" i="1"/>
  <c r="H36" i="1"/>
  <c r="J36" i="1" s="1"/>
  <c r="L37" i="1" s="1"/>
  <c r="G22" i="1"/>
  <c r="H22" i="1" s="1"/>
  <c r="I22" i="1" s="1"/>
  <c r="C40" i="1"/>
  <c r="C34" i="1"/>
  <c r="C33" i="1"/>
  <c r="C38" i="1"/>
  <c r="H33" i="1"/>
  <c r="J33" i="1" s="1"/>
  <c r="L33" i="1" s="1"/>
  <c r="N33" i="1" s="1"/>
  <c r="P33" i="1" s="1"/>
  <c r="R33" i="1" s="1"/>
  <c r="T33" i="1" s="1"/>
  <c r="G21" i="1"/>
  <c r="H21" i="1" s="1"/>
  <c r="I21" i="1" s="1"/>
  <c r="J21" i="1" s="1"/>
  <c r="G27" i="1"/>
  <c r="H27" i="1" s="1"/>
  <c r="H39" i="1"/>
  <c r="J35" i="1" s="1"/>
  <c r="L35" i="1" s="1"/>
  <c r="N36" i="1" s="1"/>
  <c r="J37" i="1"/>
  <c r="L38" i="1" s="1"/>
  <c r="H34" i="1"/>
  <c r="J34" i="1" s="1"/>
  <c r="L34" i="1" s="1"/>
  <c r="N34" i="1" s="1"/>
  <c r="P35" i="1" s="1"/>
  <c r="G25" i="1"/>
  <c r="N35" i="1" l="1"/>
  <c r="P36" i="1" s="1"/>
  <c r="R34" i="1" s="1"/>
  <c r="P34" i="1"/>
  <c r="R35" i="1" s="1"/>
  <c r="H24" i="1"/>
  <c r="I24" i="1" s="1"/>
  <c r="J22" i="1" s="1"/>
  <c r="K21" i="1" s="1"/>
  <c r="T34" i="1" l="1"/>
  <c r="V33" i="1" s="1"/>
</calcChain>
</file>

<file path=xl/sharedStrings.xml><?xml version="1.0" encoding="utf-8"?>
<sst xmlns="http://schemas.openxmlformats.org/spreadsheetml/2006/main" count="76" uniqueCount="47">
  <si>
    <t>документ</t>
  </si>
  <si>
    <t>расширение</t>
  </si>
  <si>
    <t>объём файла до архивации, Кбайт</t>
  </si>
  <si>
    <t>объём файла после архивации, Кбайт</t>
  </si>
  <si>
    <t>Задание 2</t>
  </si>
  <si>
    <t>Символ</t>
  </si>
  <si>
    <t>Вероятность появления</t>
  </si>
  <si>
    <t>Ккккктттттттто тттттам?</t>
  </si>
  <si>
    <t>К</t>
  </si>
  <si>
    <t>к</t>
  </si>
  <si>
    <t>т</t>
  </si>
  <si>
    <t>о</t>
  </si>
  <si>
    <t>а</t>
  </si>
  <si>
    <t>м</t>
  </si>
  <si>
    <t>?</t>
  </si>
  <si>
    <t>_</t>
  </si>
  <si>
    <t>1К 4к 8т 1о 1  5т 1а 1м 1?</t>
  </si>
  <si>
    <t>000</t>
  </si>
  <si>
    <t>001</t>
  </si>
  <si>
    <t>0110</t>
  </si>
  <si>
    <t>01110</t>
  </si>
  <si>
    <t>01111</t>
  </si>
  <si>
    <t>0100</t>
  </si>
  <si>
    <t>0101</t>
  </si>
  <si>
    <t>Двоичный код</t>
  </si>
  <si>
    <t>Задание 3</t>
  </si>
  <si>
    <t>символ</t>
  </si>
  <si>
    <t>оранжевое</t>
  </si>
  <si>
    <t>прим.</t>
  </si>
  <si>
    <t>то что складывается</t>
  </si>
  <si>
    <t>результат сложения</t>
  </si>
  <si>
    <t>красное</t>
  </si>
  <si>
    <t>вероятность</t>
  </si>
  <si>
    <t>Код</t>
  </si>
  <si>
    <t>Задание 4</t>
  </si>
  <si>
    <t>Видео</t>
  </si>
  <si>
    <t>Рисунок</t>
  </si>
  <si>
    <t>Фотография</t>
  </si>
  <si>
    <t>Текст</t>
  </si>
  <si>
    <t>Звук</t>
  </si>
  <si>
    <t>.doc</t>
  </si>
  <si>
    <t>.jpg</t>
  </si>
  <si>
    <t>.bmp</t>
  </si>
  <si>
    <t>.avi</t>
  </si>
  <si>
    <t>.mp3</t>
  </si>
  <si>
    <t>Коэффициент сжатия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</si>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</sst>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0" tint="-0.1499984740745262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indexed="64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2" fontId="0" fillId="0" borderId="0" xfId="0" applyNumberFormat="1"/>
    <xf numFmtId="2" fontId="0" fillId="0" borderId="10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2" fontId="3" fillId="0" borderId="1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1" xfId="0" applyBorder="1"/>
    <xf numFmtId="49" fontId="0" fillId="0" borderId="1" xfId="0" applyNumberFormat="1" applyBorder="1"/>
    <xf numFmtId="0" fontId="0" fillId="2" borderId="0" xfId="0" applyFill="1"/>
    <xf numFmtId="0" fontId="1" fillId="0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5" xfId="0" applyBorder="1"/>
    <xf numFmtId="2" fontId="0" fillId="0" borderId="26" xfId="0" applyNumberFormat="1" applyBorder="1" applyAlignment="1">
      <alignment horizontal="center" vertical="center"/>
    </xf>
    <xf numFmtId="2" fontId="1" fillId="0" borderId="27" xfId="0" applyNumberFormat="1" applyFont="1" applyBorder="1" applyAlignment="1">
      <alignment horizontal="center" vertical="center"/>
    </xf>
    <xf numFmtId="0" fontId="0" fillId="0" borderId="0" xfId="0" applyBorder="1"/>
    <xf numFmtId="2" fontId="0" fillId="2" borderId="26" xfId="0" applyNumberFormat="1" applyFill="1" applyBorder="1" applyAlignment="1">
      <alignment horizontal="center" vertical="center"/>
    </xf>
    <xf numFmtId="0" fontId="0" fillId="0" borderId="27" xfId="0" applyBorder="1" applyAlignment="1">
      <alignment horizontal="right" vertical="center"/>
    </xf>
    <xf numFmtId="2" fontId="1" fillId="0" borderId="26" xfId="0" applyNumberFormat="1" applyFont="1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2" fontId="1" fillId="2" borderId="26" xfId="0" applyNumberFormat="1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4" fillId="0" borderId="0" xfId="0" applyFont="1" applyAlignment="1">
      <alignment horizontal="right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right" vertical="center"/>
    </xf>
    <xf numFmtId="165" fontId="0" fillId="0" borderId="1" xfId="0" applyNumberFormat="1" applyBorder="1"/>
    <xf numFmtId="0" fontId="0" fillId="0" borderId="0" xfId="0" applyAlignment="1">
      <alignment horizontal="left"/>
    </xf>
    <xf numFmtId="2" fontId="0" fillId="0" borderId="1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7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zoomScale="40" zoomScaleNormal="40" workbookViewId="0">
      <selection activeCell="T5" sqref="T5"/>
    </sheetView>
  </sheetViews>
  <sheetFormatPr defaultRowHeight="14.4" x14ac:dyDescent="0.3"/>
  <cols>
    <col min="1" max="1" width="11.21875" bestFit="1" customWidth="1"/>
    <col min="2" max="2" width="11.6640625" bestFit="1" customWidth="1"/>
    <col min="3" max="4" width="18.88671875" customWidth="1"/>
    <col min="5" max="5" width="13.6640625" customWidth="1"/>
    <col min="8" max="8" width="9.44140625" bestFit="1" customWidth="1"/>
    <col min="22" max="22" width="8.88671875" customWidth="1"/>
    <col min="23" max="23" width="5" bestFit="1" customWidth="1"/>
  </cols>
  <sheetData>
    <row r="1" spans="1:7" x14ac:dyDescent="0.3">
      <c r="A1" t="s">
        <v>34</v>
      </c>
    </row>
    <row r="3" spans="1:7" ht="28.8" x14ac:dyDescent="0.3">
      <c r="A3" s="14" t="s">
        <v>0</v>
      </c>
      <c r="B3" s="14" t="s">
        <v>1</v>
      </c>
      <c r="C3" s="33" t="s">
        <v>2</v>
      </c>
      <c r="D3" s="33" t="s">
        <v>3</v>
      </c>
      <c r="E3" s="33" t="s">
        <v>45</v>
      </c>
      <c r="F3" s="1"/>
      <c r="G3" s="1"/>
    </row>
    <row r="4" spans="1:7" x14ac:dyDescent="0.3">
      <c r="A4" s="14" t="s">
        <v>38</v>
      </c>
      <c r="B4" s="14" t="s">
        <v>40</v>
      </c>
      <c r="C4" s="34">
        <v>913.5</v>
      </c>
      <c r="D4" s="14">
        <v>186.4</v>
      </c>
      <c r="E4" s="35">
        <f>D4/C4</f>
        <v>0.20405035577449371</v>
      </c>
    </row>
    <row r="5" spans="1:7" x14ac:dyDescent="0.3">
      <c r="A5" s="14" t="s">
        <v>37</v>
      </c>
      <c r="B5" s="14" t="s">
        <v>41</v>
      </c>
      <c r="C5" s="34">
        <v>270.2</v>
      </c>
      <c r="D5" s="14">
        <v>270.39999999999998</v>
      </c>
      <c r="E5" s="35">
        <f t="shared" ref="E5:E8" si="0">D5/C5</f>
        <v>1.000740192450037</v>
      </c>
    </row>
    <row r="6" spans="1:7" x14ac:dyDescent="0.3">
      <c r="A6" s="14" t="s">
        <v>36</v>
      </c>
      <c r="B6" s="14" t="s">
        <v>42</v>
      </c>
      <c r="C6" s="34">
        <v>1037.8</v>
      </c>
      <c r="D6" s="14">
        <v>15.2</v>
      </c>
      <c r="E6" s="35">
        <f t="shared" si="0"/>
        <v>1.4646367315475044E-2</v>
      </c>
    </row>
    <row r="7" spans="1:7" x14ac:dyDescent="0.3">
      <c r="A7" s="14" t="s">
        <v>35</v>
      </c>
      <c r="B7" s="14" t="s">
        <v>43</v>
      </c>
      <c r="C7" s="34">
        <v>745</v>
      </c>
      <c r="D7" s="14">
        <v>736.9</v>
      </c>
      <c r="E7" s="35">
        <f t="shared" si="0"/>
        <v>0.98912751677852351</v>
      </c>
    </row>
    <row r="8" spans="1:7" x14ac:dyDescent="0.3">
      <c r="A8" s="14" t="s">
        <v>39</v>
      </c>
      <c r="B8" s="14" t="s">
        <v>44</v>
      </c>
      <c r="C8" s="34">
        <v>4675.2</v>
      </c>
      <c r="D8" s="14">
        <v>4664.3999999999996</v>
      </c>
      <c r="E8" s="35">
        <f t="shared" si="0"/>
        <v>0.99768993839835729</v>
      </c>
    </row>
    <row r="10" spans="1:7" x14ac:dyDescent="0.3">
      <c r="C10" s="32"/>
    </row>
    <row r="11" spans="1:7" x14ac:dyDescent="0.3">
      <c r="C11" s="32"/>
    </row>
    <row r="12" spans="1:7" x14ac:dyDescent="0.3">
      <c r="C12" s="32"/>
    </row>
    <row r="13" spans="1:7" x14ac:dyDescent="0.3">
      <c r="C13" s="32"/>
    </row>
    <row r="14" spans="1:7" x14ac:dyDescent="0.3">
      <c r="C14" s="32"/>
    </row>
    <row r="18" spans="1:22" ht="15.6" x14ac:dyDescent="0.3">
      <c r="A18" t="s">
        <v>4</v>
      </c>
      <c r="E18" s="3" t="s">
        <v>7</v>
      </c>
      <c r="H18" s="4" t="s">
        <v>16</v>
      </c>
    </row>
    <row r="20" spans="1:22" ht="15" thickBot="1" x14ac:dyDescent="0.35">
      <c r="A20" s="63">
        <v>23</v>
      </c>
      <c r="B20" t="s">
        <v>5</v>
      </c>
      <c r="C20" t="s">
        <v>6</v>
      </c>
      <c r="E20" s="10" t="s">
        <v>5</v>
      </c>
      <c r="F20" s="43" t="s">
        <v>6</v>
      </c>
      <c r="G20" s="44"/>
      <c r="H20" s="44"/>
      <c r="I20" s="44"/>
      <c r="J20" s="44"/>
      <c r="K20" s="45"/>
      <c r="M20" s="14" t="str">
        <f>E20</f>
        <v>Символ</v>
      </c>
      <c r="N20" s="14" t="s">
        <v>24</v>
      </c>
    </row>
    <row r="21" spans="1:22" x14ac:dyDescent="0.3">
      <c r="A21" s="63">
        <v>1</v>
      </c>
      <c r="B21" t="s">
        <v>8</v>
      </c>
      <c r="C21" s="5">
        <f t="shared" ref="C21:C28" si="1">A21/$A$20</f>
        <v>4.3478260869565216E-2</v>
      </c>
      <c r="D21" s="13"/>
      <c r="E21" s="9" t="str">
        <f>B23</f>
        <v>т</v>
      </c>
      <c r="F21" s="6">
        <f>C23</f>
        <v>0.56521739130434778</v>
      </c>
      <c r="G21" s="11">
        <f>F21</f>
        <v>0.56521739130434778</v>
      </c>
      <c r="H21" s="11">
        <f t="shared" ref="H21:J21" si="2">G21</f>
        <v>0.56521739130434778</v>
      </c>
      <c r="I21" s="11">
        <f t="shared" si="2"/>
        <v>0.56521739130434778</v>
      </c>
      <c r="J21" s="11">
        <f t="shared" si="2"/>
        <v>0.56521739130434778</v>
      </c>
      <c r="K21" s="37">
        <f>SUM(J21:J28)</f>
        <v>1</v>
      </c>
      <c r="M21" s="14" t="str">
        <f>B21</f>
        <v>К</v>
      </c>
      <c r="N21" s="15" t="s">
        <v>18</v>
      </c>
      <c r="O21" s="13"/>
    </row>
    <row r="22" spans="1:22" x14ac:dyDescent="0.3">
      <c r="A22" s="63">
        <v>4</v>
      </c>
      <c r="B22" t="s">
        <v>9</v>
      </c>
      <c r="C22" s="5">
        <f t="shared" si="1"/>
        <v>0.17391304347826086</v>
      </c>
      <c r="D22" s="13"/>
      <c r="E22" s="9" t="str">
        <f>B22</f>
        <v>к</v>
      </c>
      <c r="F22" s="7">
        <f>C22</f>
        <v>0.17391304347826086</v>
      </c>
      <c r="G22" s="52">
        <f>SUM(F22:F23)</f>
        <v>0.21739130434782608</v>
      </c>
      <c r="H22" s="54">
        <f>G22</f>
        <v>0.21739130434782608</v>
      </c>
      <c r="I22" s="46">
        <f>H22</f>
        <v>0.21739130434782608</v>
      </c>
      <c r="J22" s="59">
        <f>G22+I24</f>
        <v>0.43478260869565216</v>
      </c>
      <c r="K22" s="38"/>
      <c r="M22" s="14" t="str">
        <f t="shared" ref="M22:M28" si="3">B22</f>
        <v>к</v>
      </c>
      <c r="N22" s="15" t="s">
        <v>17</v>
      </c>
      <c r="O22" s="13"/>
    </row>
    <row r="23" spans="1:22" x14ac:dyDescent="0.3">
      <c r="A23" s="63">
        <f>8+5</f>
        <v>13</v>
      </c>
      <c r="B23" t="s">
        <v>10</v>
      </c>
      <c r="C23" s="5">
        <f t="shared" si="1"/>
        <v>0.56521739130434778</v>
      </c>
      <c r="D23" s="13"/>
      <c r="E23" s="9" t="str">
        <f>B21</f>
        <v>К</v>
      </c>
      <c r="F23" s="7">
        <f>C21</f>
        <v>4.3478260869565216E-2</v>
      </c>
      <c r="G23" s="53"/>
      <c r="H23" s="58"/>
      <c r="I23" s="47"/>
      <c r="J23" s="60"/>
      <c r="K23" s="38"/>
      <c r="M23" s="14" t="str">
        <f t="shared" si="3"/>
        <v>т</v>
      </c>
      <c r="N23" s="15" t="s">
        <v>46</v>
      </c>
      <c r="O23" s="13"/>
      <c r="P23" s="2">
        <f>50/184</f>
        <v>0.27173913043478259</v>
      </c>
    </row>
    <row r="24" spans="1:22" x14ac:dyDescent="0.3">
      <c r="A24" s="63">
        <v>1</v>
      </c>
      <c r="B24" t="s">
        <v>11</v>
      </c>
      <c r="C24" s="5">
        <f t="shared" si="1"/>
        <v>4.3478260869565216E-2</v>
      </c>
      <c r="D24" s="13"/>
      <c r="E24" s="9" t="str">
        <f>B24</f>
        <v>о</v>
      </c>
      <c r="F24" s="7">
        <f>C24</f>
        <v>4.3478260869565216E-2</v>
      </c>
      <c r="G24" s="12">
        <f>F24</f>
        <v>4.3478260869565216E-2</v>
      </c>
      <c r="H24" s="40">
        <f>SUM(G24:G26)</f>
        <v>0.13043478260869565</v>
      </c>
      <c r="I24" s="48">
        <f>SUM(H24:H28)</f>
        <v>0.21739130434782608</v>
      </c>
      <c r="J24" s="60"/>
      <c r="K24" s="38"/>
      <c r="M24" s="14" t="str">
        <f t="shared" si="3"/>
        <v>о</v>
      </c>
      <c r="N24" s="15" t="s">
        <v>19</v>
      </c>
      <c r="O24" s="13"/>
    </row>
    <row r="25" spans="1:22" x14ac:dyDescent="0.3">
      <c r="A25" s="63">
        <v>1</v>
      </c>
      <c r="B25" t="s">
        <v>15</v>
      </c>
      <c r="C25" s="5">
        <f t="shared" si="1"/>
        <v>4.3478260869565216E-2</v>
      </c>
      <c r="D25" s="13"/>
      <c r="E25" s="9" t="str">
        <f t="shared" ref="E25:E28" si="4">B25</f>
        <v>_</v>
      </c>
      <c r="F25" s="7">
        <f t="shared" ref="F25:F28" si="5">C25</f>
        <v>4.3478260869565216E-2</v>
      </c>
      <c r="G25" s="50">
        <f>SUM(F25:F26)</f>
        <v>8.6956521739130432E-2</v>
      </c>
      <c r="H25" s="41"/>
      <c r="I25" s="56"/>
      <c r="J25" s="60"/>
      <c r="K25" s="38"/>
      <c r="M25" s="14" t="str">
        <f t="shared" si="3"/>
        <v>_</v>
      </c>
      <c r="N25" s="15" t="s">
        <v>20</v>
      </c>
      <c r="O25" s="13"/>
    </row>
    <row r="26" spans="1:22" x14ac:dyDescent="0.3">
      <c r="A26" s="63">
        <v>1</v>
      </c>
      <c r="B26" t="s">
        <v>12</v>
      </c>
      <c r="C26" s="5">
        <f t="shared" si="1"/>
        <v>4.3478260869565216E-2</v>
      </c>
      <c r="D26" s="13"/>
      <c r="E26" s="9" t="str">
        <f t="shared" si="4"/>
        <v>а</v>
      </c>
      <c r="F26" s="7">
        <f t="shared" si="5"/>
        <v>4.3478260869565216E-2</v>
      </c>
      <c r="G26" s="51"/>
      <c r="H26" s="42"/>
      <c r="I26" s="56"/>
      <c r="J26" s="60"/>
      <c r="K26" s="38"/>
      <c r="M26" s="14" t="str">
        <f t="shared" si="3"/>
        <v>а</v>
      </c>
      <c r="N26" s="15" t="s">
        <v>21</v>
      </c>
      <c r="O26" s="13"/>
    </row>
    <row r="27" spans="1:22" x14ac:dyDescent="0.3">
      <c r="A27" s="63">
        <v>1</v>
      </c>
      <c r="B27" t="s">
        <v>13</v>
      </c>
      <c r="C27" s="5">
        <f t="shared" si="1"/>
        <v>4.3478260869565216E-2</v>
      </c>
      <c r="D27" s="13"/>
      <c r="E27" s="9" t="str">
        <f t="shared" si="4"/>
        <v>м</v>
      </c>
      <c r="F27" s="7">
        <f t="shared" si="5"/>
        <v>4.3478260869565216E-2</v>
      </c>
      <c r="G27" s="54">
        <f>SUM(F27:F28)</f>
        <v>8.6956521739130432E-2</v>
      </c>
      <c r="H27" s="48">
        <f>G27</f>
        <v>8.6956521739130432E-2</v>
      </c>
      <c r="I27" s="56"/>
      <c r="J27" s="60"/>
      <c r="K27" s="38"/>
      <c r="M27" s="14" t="str">
        <f t="shared" si="3"/>
        <v>м</v>
      </c>
      <c r="N27" s="15" t="s">
        <v>22</v>
      </c>
      <c r="O27" s="13"/>
    </row>
    <row r="28" spans="1:22" ht="15" thickBot="1" x14ac:dyDescent="0.35">
      <c r="A28" s="63">
        <v>1</v>
      </c>
      <c r="B28" t="s">
        <v>14</v>
      </c>
      <c r="C28" s="5">
        <f t="shared" si="1"/>
        <v>4.3478260869565216E-2</v>
      </c>
      <c r="D28" s="13"/>
      <c r="E28" s="9" t="str">
        <f t="shared" si="4"/>
        <v>?</v>
      </c>
      <c r="F28" s="8">
        <f t="shared" si="5"/>
        <v>4.3478260869565216E-2</v>
      </c>
      <c r="G28" s="55"/>
      <c r="H28" s="49"/>
      <c r="I28" s="57"/>
      <c r="J28" s="61"/>
      <c r="K28" s="39"/>
      <c r="M28" s="14" t="str">
        <f t="shared" si="3"/>
        <v>?</v>
      </c>
      <c r="N28" s="15" t="s">
        <v>23</v>
      </c>
      <c r="O28" s="13"/>
    </row>
    <row r="31" spans="1:22" ht="15" thickBot="1" x14ac:dyDescent="0.35">
      <c r="A31" t="s">
        <v>25</v>
      </c>
    </row>
    <row r="32" spans="1:22" ht="15" thickBot="1" x14ac:dyDescent="0.35">
      <c r="A32">
        <v>23</v>
      </c>
      <c r="B32" t="s">
        <v>5</v>
      </c>
      <c r="C32" t="s">
        <v>33</v>
      </c>
      <c r="F32" s="62" t="s">
        <v>26</v>
      </c>
      <c r="G32" s="62"/>
      <c r="H32" s="62" t="s">
        <v>32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</row>
    <row r="33" spans="1:22" ht="15" thickBot="1" x14ac:dyDescent="0.35">
      <c r="A33">
        <v>1</v>
      </c>
      <c r="B33" t="s">
        <v>8</v>
      </c>
      <c r="C33" s="18">
        <f>G35</f>
        <v>1010</v>
      </c>
      <c r="F33" s="20" t="s">
        <v>10</v>
      </c>
      <c r="G33" s="20">
        <f t="shared" ref="G33:G40" si="6">I33</f>
        <v>0</v>
      </c>
      <c r="H33" s="21">
        <f t="shared" ref="H33:H40" si="7">F21</f>
        <v>0.56521739130434778</v>
      </c>
      <c r="I33" s="25">
        <v>0</v>
      </c>
      <c r="J33" s="21">
        <f>H33</f>
        <v>0.56521739130434778</v>
      </c>
      <c r="K33" s="25">
        <v>0</v>
      </c>
      <c r="L33" s="21">
        <f>J33</f>
        <v>0.56521739130434778</v>
      </c>
      <c r="M33" s="25">
        <v>0</v>
      </c>
      <c r="N33" s="21">
        <f>L33</f>
        <v>0.56521739130434778</v>
      </c>
      <c r="O33" s="25">
        <v>0</v>
      </c>
      <c r="P33" s="21">
        <f>N33</f>
        <v>0.56521739130434778</v>
      </c>
      <c r="Q33" s="25">
        <v>0</v>
      </c>
      <c r="R33" s="21">
        <f>P33</f>
        <v>0.56521739130434778</v>
      </c>
      <c r="S33" s="25">
        <v>0</v>
      </c>
      <c r="T33" s="24">
        <f>R33</f>
        <v>0.56521739130434778</v>
      </c>
      <c r="U33" s="25">
        <v>0</v>
      </c>
      <c r="V33" s="22">
        <f>SUM(T33:T34)</f>
        <v>1</v>
      </c>
    </row>
    <row r="34" spans="1:22" ht="15" thickBot="1" x14ac:dyDescent="0.35">
      <c r="A34">
        <v>4</v>
      </c>
      <c r="B34" t="s">
        <v>9</v>
      </c>
      <c r="C34" s="19">
        <f>G34</f>
        <v>100</v>
      </c>
      <c r="F34" s="20" t="s">
        <v>9</v>
      </c>
      <c r="G34" s="20">
        <f t="shared" si="6"/>
        <v>100</v>
      </c>
      <c r="H34" s="21">
        <f t="shared" si="7"/>
        <v>0.17391304347826086</v>
      </c>
      <c r="I34" s="25">
        <v>100</v>
      </c>
      <c r="J34" s="21">
        <f>H34</f>
        <v>0.17391304347826086</v>
      </c>
      <c r="K34" s="25">
        <v>100</v>
      </c>
      <c r="L34" s="21">
        <f>J34</f>
        <v>0.17391304347826086</v>
      </c>
      <c r="M34" s="25">
        <v>100</v>
      </c>
      <c r="N34" s="21">
        <f>L34</f>
        <v>0.17391304347826086</v>
      </c>
      <c r="O34" s="25">
        <v>100</v>
      </c>
      <c r="P34" s="26">
        <f>SUM(N36:N37)</f>
        <v>0.17391304347826086</v>
      </c>
      <c r="Q34" s="25">
        <v>11</v>
      </c>
      <c r="R34" s="28">
        <f>SUM(P35:P36)</f>
        <v>0.2608695652173913</v>
      </c>
      <c r="S34" s="25">
        <v>10</v>
      </c>
      <c r="T34" s="28">
        <f>SUM(R34:R35)</f>
        <v>0.43478260869565216</v>
      </c>
      <c r="U34" s="25">
        <v>1</v>
      </c>
      <c r="V34" s="23"/>
    </row>
    <row r="35" spans="1:22" ht="15" thickBot="1" x14ac:dyDescent="0.35">
      <c r="A35">
        <f>8+5</f>
        <v>13</v>
      </c>
      <c r="B35" t="s">
        <v>10</v>
      </c>
      <c r="C35" s="19">
        <f>G33</f>
        <v>0</v>
      </c>
      <c r="F35" s="20" t="s">
        <v>8</v>
      </c>
      <c r="G35" s="20">
        <f t="shared" si="6"/>
        <v>1010</v>
      </c>
      <c r="H35" s="21">
        <f t="shared" si="7"/>
        <v>4.3478260869565216E-2</v>
      </c>
      <c r="I35" s="25">
        <f>K36</f>
        <v>1010</v>
      </c>
      <c r="J35" s="26">
        <f>SUM(H39:H40)</f>
        <v>8.6956521739130432E-2</v>
      </c>
      <c r="K35" s="25">
        <v>110</v>
      </c>
      <c r="L35" s="27">
        <f>J35</f>
        <v>8.6956521739130432E-2</v>
      </c>
      <c r="M35" s="25">
        <v>110</v>
      </c>
      <c r="N35" s="26">
        <f>SUM(L37:L38)</f>
        <v>8.6956521739130432E-2</v>
      </c>
      <c r="O35" s="25">
        <v>101</v>
      </c>
      <c r="P35" s="24">
        <f>N34</f>
        <v>0.17391304347826086</v>
      </c>
      <c r="Q35" s="25">
        <v>100</v>
      </c>
      <c r="R35" s="24">
        <f>P34</f>
        <v>0.17391304347826086</v>
      </c>
      <c r="S35" s="25">
        <v>11</v>
      </c>
      <c r="T35" s="23"/>
      <c r="U35" s="23"/>
      <c r="V35" s="23"/>
    </row>
    <row r="36" spans="1:22" ht="15" thickBot="1" x14ac:dyDescent="0.35">
      <c r="A36">
        <v>1</v>
      </c>
      <c r="B36" t="s">
        <v>11</v>
      </c>
      <c r="C36" s="19">
        <f>G36</f>
        <v>1011</v>
      </c>
      <c r="F36" s="20" t="s">
        <v>11</v>
      </c>
      <c r="G36" s="20">
        <f t="shared" si="6"/>
        <v>1011</v>
      </c>
      <c r="H36" s="21">
        <f t="shared" si="7"/>
        <v>4.3478260869565216E-2</v>
      </c>
      <c r="I36" s="25">
        <f t="shared" ref="I36:I38" si="8">K37</f>
        <v>1011</v>
      </c>
      <c r="J36" s="21">
        <f>H36</f>
        <v>4.3478260869565216E-2</v>
      </c>
      <c r="K36" s="25">
        <v>1010</v>
      </c>
      <c r="L36" s="26">
        <f>SUM(J38:J39)</f>
        <v>8.6956521739130432E-2</v>
      </c>
      <c r="M36" s="25">
        <v>111</v>
      </c>
      <c r="N36" s="24">
        <f>L35</f>
        <v>8.6956521739130432E-2</v>
      </c>
      <c r="O36" s="25">
        <v>110</v>
      </c>
      <c r="P36" s="24">
        <f>N35</f>
        <v>8.6956521739130432E-2</v>
      </c>
      <c r="Q36" s="25">
        <v>101</v>
      </c>
      <c r="R36" s="23"/>
      <c r="S36" s="23"/>
      <c r="T36" s="23"/>
      <c r="U36" s="23"/>
      <c r="V36" s="23"/>
    </row>
    <row r="37" spans="1:22" ht="15" thickBot="1" x14ac:dyDescent="0.35">
      <c r="A37">
        <v>1</v>
      </c>
      <c r="B37" t="s">
        <v>15</v>
      </c>
      <c r="C37" s="19">
        <f>G37</f>
        <v>1110</v>
      </c>
      <c r="F37" s="20" t="s">
        <v>15</v>
      </c>
      <c r="G37" s="20">
        <f t="shared" si="6"/>
        <v>1110</v>
      </c>
      <c r="H37" s="21">
        <f t="shared" si="7"/>
        <v>4.3478260869565216E-2</v>
      </c>
      <c r="I37" s="25">
        <f t="shared" si="8"/>
        <v>1110</v>
      </c>
      <c r="J37" s="21">
        <f>H37</f>
        <v>4.3478260869565216E-2</v>
      </c>
      <c r="K37" s="25">
        <v>1011</v>
      </c>
      <c r="L37" s="24">
        <f>J36</f>
        <v>4.3478260869565216E-2</v>
      </c>
      <c r="M37" s="25">
        <v>1010</v>
      </c>
      <c r="N37" s="24">
        <f>L36</f>
        <v>8.6956521739130432E-2</v>
      </c>
      <c r="O37" s="25">
        <v>111</v>
      </c>
      <c r="P37" s="23"/>
      <c r="Q37" s="23"/>
      <c r="R37" s="23"/>
      <c r="S37" s="23"/>
      <c r="T37" s="23"/>
      <c r="U37" s="23"/>
      <c r="V37" s="23"/>
    </row>
    <row r="38" spans="1:22" ht="15" thickBot="1" x14ac:dyDescent="0.35">
      <c r="A38">
        <v>1</v>
      </c>
      <c r="B38" t="s">
        <v>12</v>
      </c>
      <c r="C38" s="19">
        <f>G38</f>
        <v>1111</v>
      </c>
      <c r="F38" s="20" t="s">
        <v>12</v>
      </c>
      <c r="G38" s="20">
        <f t="shared" si="6"/>
        <v>1111</v>
      </c>
      <c r="H38" s="21">
        <f t="shared" si="7"/>
        <v>4.3478260869565216E-2</v>
      </c>
      <c r="I38" s="25">
        <f t="shared" si="8"/>
        <v>1111</v>
      </c>
      <c r="J38" s="24">
        <f>H37</f>
        <v>4.3478260869565216E-2</v>
      </c>
      <c r="K38" s="25">
        <v>1110</v>
      </c>
      <c r="L38" s="24">
        <f>J37</f>
        <v>4.3478260869565216E-2</v>
      </c>
      <c r="M38" s="25">
        <v>1011</v>
      </c>
      <c r="N38" s="23"/>
      <c r="O38" s="23"/>
      <c r="P38" s="23"/>
      <c r="Q38" s="23"/>
      <c r="R38" s="23"/>
      <c r="S38" s="23"/>
      <c r="T38" s="23"/>
      <c r="U38" s="23"/>
      <c r="V38" s="23"/>
    </row>
    <row r="39" spans="1:22" ht="15" thickBot="1" x14ac:dyDescent="0.35">
      <c r="A39">
        <v>1</v>
      </c>
      <c r="B39" t="s">
        <v>13</v>
      </c>
      <c r="C39" s="19">
        <f>G39</f>
        <v>1100</v>
      </c>
      <c r="F39" s="20" t="s">
        <v>13</v>
      </c>
      <c r="G39" s="20">
        <f t="shared" si="6"/>
        <v>1100</v>
      </c>
      <c r="H39" s="24">
        <f t="shared" si="7"/>
        <v>4.3478260869565216E-2</v>
      </c>
      <c r="I39" s="25">
        <v>1100</v>
      </c>
      <c r="J39" s="24">
        <f>H38</f>
        <v>4.3478260869565216E-2</v>
      </c>
      <c r="K39" s="25">
        <v>1111</v>
      </c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15" thickBot="1" x14ac:dyDescent="0.35">
      <c r="A40">
        <v>1</v>
      </c>
      <c r="B40" t="s">
        <v>14</v>
      </c>
      <c r="C40" s="19">
        <f>G40</f>
        <v>1101</v>
      </c>
      <c r="F40" s="20" t="s">
        <v>14</v>
      </c>
      <c r="G40" s="20">
        <f t="shared" si="6"/>
        <v>1101</v>
      </c>
      <c r="H40" s="24">
        <f t="shared" si="7"/>
        <v>4.3478260869565216E-2</v>
      </c>
      <c r="I40" s="25">
        <v>1101</v>
      </c>
      <c r="J40" s="29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1"/>
    </row>
    <row r="42" spans="1:22" x14ac:dyDescent="0.3">
      <c r="B42" s="36" t="s">
        <v>28</v>
      </c>
      <c r="C42" s="36"/>
    </row>
    <row r="43" spans="1:22" x14ac:dyDescent="0.3">
      <c r="B43" s="16" t="s">
        <v>27</v>
      </c>
      <c r="C43" t="s">
        <v>29</v>
      </c>
      <c r="F43" t="s">
        <v>5</v>
      </c>
      <c r="G43" t="s">
        <v>33</v>
      </c>
    </row>
    <row r="44" spans="1:22" x14ac:dyDescent="0.3">
      <c r="B44" s="17" t="s">
        <v>31</v>
      </c>
      <c r="C44" t="s">
        <v>30</v>
      </c>
      <c r="F44" t="s">
        <v>8</v>
      </c>
      <c r="G44" s="19">
        <f>G35</f>
        <v>1010</v>
      </c>
    </row>
    <row r="45" spans="1:22" x14ac:dyDescent="0.3">
      <c r="F45" t="s">
        <v>9</v>
      </c>
      <c r="G45" s="19">
        <f>G34</f>
        <v>100</v>
      </c>
    </row>
    <row r="46" spans="1:22" x14ac:dyDescent="0.3">
      <c r="F46" t="s">
        <v>10</v>
      </c>
      <c r="G46" s="19">
        <f>G33</f>
        <v>0</v>
      </c>
    </row>
    <row r="47" spans="1:22" x14ac:dyDescent="0.3">
      <c r="B47" s="2">
        <f>49/184</f>
        <v>0.26630434782608697</v>
      </c>
      <c r="F47" t="s">
        <v>11</v>
      </c>
      <c r="G47" s="19">
        <f>G36</f>
        <v>1011</v>
      </c>
    </row>
    <row r="48" spans="1:22" x14ac:dyDescent="0.3">
      <c r="F48" t="s">
        <v>15</v>
      </c>
      <c r="G48" s="19">
        <f>G37</f>
        <v>1110</v>
      </c>
    </row>
    <row r="49" spans="6:7" x14ac:dyDescent="0.3">
      <c r="F49" t="s">
        <v>12</v>
      </c>
      <c r="G49" s="19">
        <f>G38</f>
        <v>1111</v>
      </c>
    </row>
    <row r="50" spans="6:7" x14ac:dyDescent="0.3">
      <c r="F50" t="s">
        <v>13</v>
      </c>
      <c r="G50" s="19">
        <f>G39</f>
        <v>1100</v>
      </c>
    </row>
    <row r="51" spans="6:7" x14ac:dyDescent="0.3">
      <c r="F51" t="s">
        <v>14</v>
      </c>
      <c r="G51" s="19">
        <f>G40</f>
        <v>1101</v>
      </c>
    </row>
  </sheetData>
  <mergeCells count="14">
    <mergeCell ref="B42:C42"/>
    <mergeCell ref="K21:K28"/>
    <mergeCell ref="H24:H26"/>
    <mergeCell ref="F20:K20"/>
    <mergeCell ref="I22:I23"/>
    <mergeCell ref="H27:H28"/>
    <mergeCell ref="G25:G26"/>
    <mergeCell ref="G22:G23"/>
    <mergeCell ref="G27:G28"/>
    <mergeCell ref="I24:I28"/>
    <mergeCell ref="H22:H23"/>
    <mergeCell ref="J22:J28"/>
    <mergeCell ref="F32:G32"/>
    <mergeCell ref="H32:V32"/>
  </mergeCells>
  <conditionalFormatting sqref="G33:G40">
    <cfRule type="duplicateValues" dxfId="2" priority="3"/>
  </conditionalFormatting>
  <conditionalFormatting sqref="F33:V40">
    <cfRule type="containsBlanks" dxfId="1" priority="2">
      <formula>LEN(TRIM(F33))=0</formula>
    </cfRule>
  </conditionalFormatting>
  <conditionalFormatting sqref="F32:V40">
    <cfRule type="notContainsBlanks" dxfId="0" priority="1">
      <formula>LEN(TRIM(F32))&gt;0</formula>
    </cfRule>
  </conditionalFormatting>
  <pageMargins left="0.7" right="0.7" top="0.75" bottom="0.75" header="0.3" footer="0.3"/>
  <pageSetup paperSize="9" orientation="portrait" verticalDpi="0" r:id="rId1"/>
  <ignoredErrors>
    <ignoredError sqref="N21:N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Остапенко</dc:creator>
  <cp:lastModifiedBy>Степан Остапенко</cp:lastModifiedBy>
  <dcterms:created xsi:type="dcterms:W3CDTF">2023-05-27T09:27:55Z</dcterms:created>
  <dcterms:modified xsi:type="dcterms:W3CDTF">2023-05-28T00:40:14Z</dcterms:modified>
</cp:coreProperties>
</file>