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My Personal Document\MSBAE\MSBAE_Research\Review Papers\"/>
    </mc:Choice>
  </mc:AlternateContent>
  <xr:revisionPtr revIDLastSave="0" documentId="8_{A26CABBB-39DC-44AF-A21B-6ECC273EEFA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ata" sheetId="14" r:id="rId1"/>
    <sheet name="Explications" sheetId="16" r:id="rId2"/>
  </sheets>
  <definedNames>
    <definedName name="_xlnm._FilterDatabase" localSheetId="0" hidden="1">Data!$A$1:$AJ$2440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2" i="14" l="1"/>
  <c r="W537" i="14" l="1"/>
  <c r="W536" i="14"/>
  <c r="V536" i="14"/>
  <c r="W535" i="14"/>
  <c r="V535" i="14"/>
  <c r="W534" i="14"/>
  <c r="V534" i="14"/>
  <c r="W533" i="14"/>
  <c r="V533" i="14"/>
  <c r="W532" i="14"/>
  <c r="V532" i="14"/>
  <c r="W531" i="14"/>
  <c r="V531" i="14"/>
  <c r="W530" i="14"/>
  <c r="V530" i="14"/>
  <c r="W529" i="14"/>
  <c r="V529" i="14"/>
  <c r="W528" i="14"/>
  <c r="V528" i="14"/>
  <c r="W527" i="14"/>
  <c r="V527" i="14"/>
  <c r="W526" i="14"/>
  <c r="V526" i="14"/>
  <c r="W525" i="14"/>
  <c r="V525" i="14"/>
  <c r="W524" i="14"/>
  <c r="V524" i="14"/>
  <c r="W523" i="14"/>
  <c r="V523" i="14"/>
  <c r="W522" i="14"/>
  <c r="V522" i="14"/>
  <c r="W521" i="14"/>
  <c r="W520" i="14"/>
  <c r="W519" i="14"/>
  <c r="W518" i="14"/>
  <c r="AF29" i="14" l="1"/>
  <c r="AF28" i="14"/>
  <c r="AF27" i="14"/>
  <c r="AF26" i="14"/>
  <c r="AJ275" i="14" l="1"/>
  <c r="AJ274" i="14"/>
  <c r="AJ272" i="14"/>
  <c r="AJ271" i="14"/>
  <c r="AJ270" i="14"/>
  <c r="AJ269" i="14"/>
  <c r="AJ268" i="14"/>
  <c r="AJ267" i="14"/>
  <c r="AJ266" i="14"/>
  <c r="AJ265" i="14"/>
  <c r="AJ263" i="14"/>
  <c r="AJ262" i="14"/>
  <c r="AJ261" i="14"/>
  <c r="AJ260" i="14"/>
  <c r="AJ259" i="14"/>
  <c r="AJ258" i="14"/>
  <c r="AJ257" i="14"/>
  <c r="AJ256" i="14"/>
  <c r="AJ255" i="14"/>
  <c r="AJ254" i="14"/>
  <c r="AJ253" i="14"/>
  <c r="AJ252" i="14"/>
  <c r="AJ251" i="14"/>
  <c r="AJ250" i="14"/>
  <c r="AJ249" i="14"/>
  <c r="AJ247" i="14"/>
  <c r="AJ246" i="14"/>
  <c r="AJ245" i="14"/>
  <c r="AJ244" i="14"/>
  <c r="AJ239" i="14"/>
  <c r="AJ238" i="14"/>
  <c r="AJ237" i="14"/>
  <c r="AJ236" i="14"/>
  <c r="AJ235" i="14"/>
  <c r="AJ234" i="14"/>
  <c r="AJ233" i="14"/>
  <c r="AJ232" i="14"/>
  <c r="AJ231" i="14"/>
  <c r="AJ229" i="14"/>
  <c r="AJ228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3" i="14"/>
  <c r="AF212" i="14"/>
  <c r="AJ212" i="14" s="1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G69" i="14" l="1"/>
  <c r="G68" i="14"/>
  <c r="G67" i="14"/>
  <c r="G66" i="14"/>
  <c r="G65" i="14"/>
  <c r="G64" i="14"/>
  <c r="G59" i="14"/>
  <c r="G58" i="14"/>
  <c r="G57" i="14"/>
  <c r="G56" i="14"/>
  <c r="G55" i="14"/>
  <c r="G54" i="14"/>
  <c r="G53" i="14"/>
  <c r="G52" i="14"/>
  <c r="G51" i="14"/>
  <c r="G49" i="14"/>
  <c r="G48" i="14"/>
  <c r="G45" i="14"/>
  <c r="AJ189" i="14" l="1"/>
  <c r="Z189" i="14"/>
  <c r="AB189" i="14" s="1"/>
  <c r="V189" i="14"/>
  <c r="G189" i="14"/>
  <c r="AJ188" i="14"/>
  <c r="Z188" i="14"/>
  <c r="AB188" i="14" s="1"/>
  <c r="V188" i="14"/>
  <c r="G188" i="14"/>
  <c r="AJ187" i="14"/>
  <c r="Z187" i="14"/>
  <c r="AB187" i="14" s="1"/>
  <c r="V187" i="14"/>
  <c r="G187" i="14"/>
  <c r="AJ186" i="14" l="1"/>
  <c r="Z186" i="14"/>
  <c r="AB186" i="14" s="1"/>
  <c r="V186" i="14"/>
  <c r="G186" i="14"/>
  <c r="AJ185" i="14"/>
  <c r="Z185" i="14"/>
  <c r="AB185" i="14" s="1"/>
  <c r="V185" i="14"/>
  <c r="G185" i="14"/>
  <c r="AJ184" i="14"/>
  <c r="Z184" i="14"/>
  <c r="AB184" i="14" s="1"/>
  <c r="V184" i="14"/>
  <c r="G184" i="14"/>
  <c r="Z183" i="14" l="1"/>
  <c r="AB183" i="14" s="1"/>
  <c r="V183" i="14"/>
  <c r="G183" i="14"/>
  <c r="AJ182" i="14" l="1"/>
  <c r="Z182" i="14"/>
  <c r="AB182" i="14" s="1"/>
  <c r="V182" i="14"/>
  <c r="G182" i="14"/>
  <c r="AJ181" i="14"/>
  <c r="Z181" i="14"/>
  <c r="AB181" i="14" s="1"/>
  <c r="V181" i="14"/>
  <c r="G181" i="14"/>
  <c r="AJ180" i="14"/>
  <c r="Z180" i="14"/>
  <c r="AB180" i="14" s="1"/>
  <c r="V180" i="14"/>
  <c r="G180" i="14"/>
  <c r="AJ179" i="14" l="1"/>
  <c r="AF179" i="14"/>
  <c r="Z179" i="14"/>
  <c r="AB179" i="14" s="1"/>
  <c r="V179" i="14"/>
  <c r="G179" i="14"/>
  <c r="AJ178" i="14"/>
  <c r="AF178" i="14"/>
  <c r="Z178" i="14"/>
  <c r="AB178" i="14" s="1"/>
  <c r="V178" i="14"/>
  <c r="G178" i="14"/>
  <c r="AJ177" i="14"/>
  <c r="AF177" i="14"/>
  <c r="Z177" i="14"/>
  <c r="AB177" i="14" s="1"/>
  <c r="V177" i="14"/>
  <c r="G177" i="14"/>
  <c r="AJ176" i="14"/>
  <c r="AF176" i="14"/>
  <c r="Z176" i="14"/>
  <c r="AB176" i="14" s="1"/>
  <c r="V176" i="14"/>
  <c r="G176" i="14"/>
  <c r="AJ175" i="14"/>
  <c r="AF175" i="14"/>
  <c r="Z175" i="14"/>
  <c r="AB175" i="14" s="1"/>
  <c r="V175" i="14"/>
  <c r="G175" i="14"/>
  <c r="AJ174" i="14"/>
  <c r="AF174" i="14"/>
  <c r="Z174" i="14"/>
  <c r="AB174" i="14" s="1"/>
  <c r="V174" i="14"/>
  <c r="G174" i="14"/>
  <c r="AF173" i="14"/>
  <c r="Z173" i="14"/>
  <c r="AB173" i="14" s="1"/>
  <c r="V173" i="14"/>
  <c r="G173" i="14"/>
  <c r="AF172" i="14"/>
  <c r="Z172" i="14"/>
  <c r="AB172" i="14" s="1"/>
  <c r="V172" i="14"/>
  <c r="G172" i="14"/>
  <c r="AF171" i="14"/>
  <c r="Z171" i="14"/>
  <c r="AB171" i="14" s="1"/>
  <c r="V171" i="14"/>
  <c r="G171" i="14"/>
  <c r="AF170" i="14" l="1"/>
  <c r="AF169" i="14"/>
  <c r="AF168" i="14"/>
  <c r="AJ170" i="14"/>
  <c r="Z170" i="14"/>
  <c r="AB170" i="14" s="1"/>
  <c r="V170" i="14"/>
  <c r="G170" i="14"/>
  <c r="AJ169" i="14"/>
  <c r="Z169" i="14"/>
  <c r="AB169" i="14" s="1"/>
  <c r="V169" i="14"/>
  <c r="G169" i="14"/>
  <c r="Z168" i="14"/>
  <c r="AB168" i="14" s="1"/>
  <c r="AJ168" i="14"/>
  <c r="V168" i="14"/>
  <c r="G168" i="14"/>
  <c r="AJ167" i="14" l="1"/>
  <c r="AF167" i="14"/>
  <c r="Z167" i="14"/>
  <c r="AB167" i="14" s="1"/>
  <c r="V167" i="14"/>
  <c r="G167" i="14"/>
  <c r="AF166" i="14"/>
  <c r="Z166" i="14"/>
  <c r="AB166" i="14" s="1"/>
  <c r="AJ166" i="14"/>
  <c r="V166" i="14"/>
  <c r="G166" i="14"/>
  <c r="AJ102" i="14" l="1"/>
  <c r="AF102" i="14"/>
  <c r="AB102" i="14"/>
  <c r="X102" i="14"/>
  <c r="V102" i="14"/>
  <c r="G102" i="14"/>
  <c r="AJ101" i="14"/>
  <c r="AF101" i="14"/>
  <c r="AB101" i="14"/>
  <c r="X101" i="14"/>
  <c r="V101" i="14"/>
  <c r="G101" i="14"/>
  <c r="AJ100" i="14"/>
  <c r="AF100" i="14"/>
  <c r="AB100" i="14"/>
  <c r="X100" i="14"/>
  <c r="V100" i="14"/>
  <c r="G100" i="14"/>
  <c r="AF97" i="14" l="1"/>
  <c r="AJ99" i="14"/>
  <c r="AF99" i="14"/>
  <c r="AB99" i="14"/>
  <c r="X99" i="14"/>
  <c r="V99" i="14"/>
  <c r="G99" i="14"/>
  <c r="AJ98" i="14"/>
  <c r="AF98" i="14"/>
  <c r="AB98" i="14"/>
  <c r="X98" i="14"/>
  <c r="V98" i="14"/>
  <c r="G98" i="14"/>
  <c r="AJ165" i="14" l="1"/>
  <c r="AF165" i="14"/>
  <c r="V165" i="14"/>
  <c r="G165" i="14"/>
  <c r="AJ164" i="14"/>
  <c r="AF164" i="14"/>
  <c r="V164" i="14"/>
  <c r="G164" i="14"/>
  <c r="AJ163" i="14"/>
  <c r="AF163" i="14"/>
  <c r="V163" i="14"/>
  <c r="G163" i="14"/>
  <c r="AJ162" i="14" l="1"/>
  <c r="AF162" i="14"/>
  <c r="V162" i="14"/>
  <c r="G162" i="14"/>
  <c r="AJ161" i="14"/>
  <c r="AF161" i="14"/>
  <c r="V161" i="14"/>
  <c r="G161" i="14"/>
  <c r="AJ160" i="14"/>
  <c r="AF160" i="14"/>
  <c r="V160" i="14"/>
  <c r="G160" i="14"/>
  <c r="AJ159" i="14" l="1"/>
  <c r="AB159" i="14"/>
  <c r="V159" i="14"/>
  <c r="G159" i="14"/>
  <c r="AJ158" i="14"/>
  <c r="AB158" i="14"/>
  <c r="V158" i="14"/>
  <c r="G158" i="14"/>
  <c r="AJ157" i="14"/>
  <c r="AF157" i="14"/>
  <c r="AB157" i="14"/>
  <c r="V157" i="14"/>
  <c r="G157" i="14"/>
  <c r="AJ156" i="14" l="1"/>
  <c r="AB156" i="14"/>
  <c r="V156" i="14"/>
  <c r="G156" i="14"/>
  <c r="AJ155" i="14"/>
  <c r="AB155" i="14"/>
  <c r="V155" i="14"/>
  <c r="G155" i="14"/>
  <c r="AJ154" i="14"/>
  <c r="AF154" i="14"/>
  <c r="AB154" i="14"/>
  <c r="V154" i="14"/>
  <c r="G154" i="14"/>
  <c r="AJ153" i="14"/>
  <c r="AB153" i="14"/>
  <c r="V153" i="14"/>
  <c r="G153" i="14"/>
  <c r="AJ152" i="14"/>
  <c r="AB152" i="14"/>
  <c r="V152" i="14"/>
  <c r="G152" i="14"/>
  <c r="AJ151" i="14"/>
  <c r="AF151" i="14"/>
  <c r="AB151" i="14"/>
  <c r="V151" i="14"/>
  <c r="G151" i="14"/>
  <c r="AF148" i="14" l="1"/>
  <c r="AJ150" i="14"/>
  <c r="AB150" i="14"/>
  <c r="V150" i="14"/>
  <c r="G150" i="14"/>
  <c r="AJ149" i="14"/>
  <c r="AB149" i="14"/>
  <c r="V149" i="14"/>
  <c r="G149" i="14"/>
  <c r="AJ148" i="14"/>
  <c r="AB148" i="14"/>
  <c r="V148" i="14"/>
  <c r="G148" i="14"/>
  <c r="V3" i="14" l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" i="14"/>
  <c r="G211" i="14" l="1"/>
  <c r="G210" i="14"/>
  <c r="G209" i="14"/>
  <c r="G208" i="14"/>
  <c r="G207" i="14"/>
  <c r="G206" i="14"/>
  <c r="G97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79" i="14"/>
  <c r="G70" i="14" l="1"/>
  <c r="G71" i="14"/>
  <c r="G72" i="14"/>
  <c r="G73" i="14"/>
  <c r="G74" i="14"/>
  <c r="G75" i="14"/>
  <c r="G76" i="14"/>
  <c r="G77" i="14"/>
  <c r="G78" i="14"/>
  <c r="G50" i="14"/>
  <c r="G47" i="14"/>
  <c r="G46" i="14"/>
  <c r="AJ147" i="14" l="1"/>
  <c r="AF147" i="14"/>
  <c r="AB147" i="14"/>
  <c r="AH132" i="14" l="1"/>
  <c r="AJ132" i="14" s="1"/>
  <c r="AB132" i="14"/>
  <c r="AH136" i="14" l="1"/>
  <c r="AJ136" i="14" s="1"/>
  <c r="AB136" i="14"/>
  <c r="AH143" i="14" l="1"/>
  <c r="AJ143" i="14" s="1"/>
  <c r="AB143" i="14"/>
  <c r="AJ146" i="14" l="1"/>
  <c r="AF146" i="14"/>
  <c r="AB146" i="14"/>
  <c r="AJ145" i="14"/>
  <c r="AF145" i="14"/>
  <c r="AB145" i="14"/>
  <c r="AF144" i="14"/>
  <c r="AJ144" i="14" l="1"/>
  <c r="AB144" i="14"/>
  <c r="X113" i="14" l="1"/>
  <c r="X114" i="14"/>
  <c r="X115" i="14"/>
  <c r="X116" i="14"/>
  <c r="X117" i="14"/>
  <c r="AH142" i="14"/>
  <c r="AJ142" i="14" s="1"/>
  <c r="AH141" i="14"/>
  <c r="AJ141" i="14" s="1"/>
  <c r="AB142" i="14"/>
  <c r="AB141" i="14"/>
  <c r="AB140" i="14"/>
  <c r="AJ140" i="14"/>
  <c r="AH139" i="14"/>
  <c r="AJ139" i="14" s="1"/>
  <c r="AH138" i="14"/>
  <c r="AJ138" i="14" s="1"/>
  <c r="AB139" i="14"/>
  <c r="AB138" i="14"/>
  <c r="AB137" i="14"/>
  <c r="AJ137" i="14"/>
  <c r="AH135" i="14"/>
  <c r="AJ135" i="14" s="1"/>
  <c r="AH134" i="14"/>
  <c r="AJ134" i="14" s="1"/>
  <c r="AB135" i="14"/>
  <c r="AB134" i="14"/>
  <c r="AJ133" i="14"/>
  <c r="AB133" i="14"/>
  <c r="AH131" i="14"/>
  <c r="AJ131" i="14" s="1"/>
  <c r="AH130" i="14"/>
  <c r="AJ130" i="14" s="1"/>
  <c r="AB131" i="14"/>
  <c r="AB130" i="14"/>
  <c r="AJ129" i="14"/>
  <c r="AB129" i="14"/>
  <c r="AH128" i="14"/>
  <c r="AJ128" i="14" s="1"/>
  <c r="AH127" i="14"/>
  <c r="AJ127" i="14" s="1"/>
  <c r="AB128" i="14"/>
  <c r="AB127" i="14"/>
  <c r="AJ126" i="14"/>
  <c r="AB126" i="14"/>
  <c r="AH125" i="14"/>
  <c r="AJ125" i="14" s="1"/>
  <c r="AH124" i="14"/>
  <c r="AJ124" i="14" s="1"/>
  <c r="AB125" i="14"/>
  <c r="AB124" i="14"/>
  <c r="AJ123" i="14"/>
  <c r="AB123" i="14"/>
  <c r="AH122" i="14"/>
  <c r="AJ122" i="14" s="1"/>
  <c r="AB122" i="14"/>
  <c r="X122" i="14"/>
  <c r="AJ121" i="14"/>
  <c r="AB121" i="14"/>
  <c r="X121" i="14"/>
  <c r="AJ120" i="14"/>
  <c r="AB120" i="14"/>
  <c r="X120" i="14"/>
  <c r="AH119" i="14"/>
  <c r="AJ119" i="14" s="1"/>
  <c r="AB119" i="14"/>
  <c r="X119" i="14"/>
  <c r="AJ114" i="14"/>
  <c r="AJ115" i="14"/>
  <c r="AJ116" i="14"/>
  <c r="AJ117" i="14"/>
  <c r="AJ113" i="14"/>
  <c r="AB113" i="14"/>
  <c r="AB114" i="14"/>
  <c r="AB115" i="14"/>
  <c r="AB116" i="14"/>
  <c r="AB117" i="14"/>
  <c r="AH111" i="14"/>
  <c r="AH110" i="14"/>
  <c r="AI111" i="14"/>
  <c r="AB111" i="14"/>
  <c r="X111" i="14"/>
  <c r="AI110" i="14"/>
  <c r="AB110" i="14"/>
  <c r="X110" i="14"/>
  <c r="AH106" i="14"/>
  <c r="AH107" i="14"/>
  <c r="AH105" i="14"/>
  <c r="AI105" i="14"/>
  <c r="AB105" i="14"/>
  <c r="X105" i="14"/>
  <c r="AI107" i="14"/>
  <c r="AB107" i="14"/>
  <c r="X107" i="14"/>
  <c r="AI106" i="14"/>
  <c r="AB106" i="14"/>
  <c r="X106" i="14"/>
  <c r="AJ108" i="14"/>
  <c r="AJ105" i="14" l="1"/>
  <c r="AJ107" i="14"/>
  <c r="AJ111" i="14"/>
  <c r="AJ106" i="14"/>
  <c r="AJ110" i="14"/>
  <c r="AJ118" i="14" l="1"/>
  <c r="AF118" i="14"/>
  <c r="AB118" i="14"/>
  <c r="X118" i="14"/>
  <c r="AI211" i="14" l="1"/>
  <c r="AJ211" i="14" s="1"/>
  <c r="X211" i="14"/>
  <c r="AI210" i="14" l="1"/>
  <c r="AF210" i="14"/>
  <c r="AJ210" i="14" l="1"/>
  <c r="X210" i="14"/>
  <c r="AB210" i="14"/>
  <c r="X69" i="14" l="1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X2" i="14"/>
  <c r="AF42" i="14" l="1"/>
  <c r="Z207" i="14" l="1"/>
  <c r="AB207" i="14" s="1"/>
  <c r="Z208" i="14"/>
  <c r="AB208" i="14" s="1"/>
  <c r="Z209" i="14"/>
  <c r="AB209" i="14" s="1"/>
  <c r="Z206" i="14"/>
  <c r="AB206" i="14" s="1"/>
  <c r="X204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103" i="14"/>
  <c r="X104" i="14"/>
  <c r="X108" i="14"/>
  <c r="X109" i="14"/>
  <c r="X112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5" i="14"/>
  <c r="AF205" i="14" l="1"/>
  <c r="AJ205" i="14" s="1"/>
  <c r="AB205" i="14"/>
  <c r="AF204" i="14"/>
  <c r="AJ204" i="14" s="1"/>
  <c r="AB204" i="14"/>
  <c r="AF203" i="14"/>
  <c r="AJ203" i="14" s="1"/>
  <c r="AB203" i="14"/>
  <c r="AF202" i="14"/>
  <c r="AJ202" i="14" s="1"/>
  <c r="AB202" i="14"/>
  <c r="AF201" i="14"/>
  <c r="AJ201" i="14" s="1"/>
  <c r="AB201" i="14"/>
  <c r="AF200" i="14"/>
  <c r="AJ200" i="14" s="1"/>
  <c r="AB200" i="14"/>
  <c r="AF199" i="14"/>
  <c r="AJ199" i="14" s="1"/>
  <c r="AB199" i="14"/>
  <c r="AF198" i="14"/>
  <c r="AJ198" i="14" s="1"/>
  <c r="AB198" i="14"/>
  <c r="AF191" i="14"/>
  <c r="AJ191" i="14" s="1"/>
  <c r="AF192" i="14"/>
  <c r="AJ192" i="14" s="1"/>
  <c r="AF193" i="14"/>
  <c r="AJ193" i="14" s="1"/>
  <c r="AF194" i="14"/>
  <c r="AJ194" i="14" s="1"/>
  <c r="AF195" i="14"/>
  <c r="AJ195" i="14" s="1"/>
  <c r="AF196" i="14"/>
  <c r="AJ196" i="14" s="1"/>
  <c r="AF197" i="14"/>
  <c r="AJ197" i="14" s="1"/>
  <c r="AF190" i="14"/>
  <c r="AJ190" i="14" s="1"/>
  <c r="AB191" i="14"/>
  <c r="AB192" i="14"/>
  <c r="AB193" i="14"/>
  <c r="AB194" i="14"/>
  <c r="AB195" i="14"/>
  <c r="AB196" i="14"/>
  <c r="AB197" i="14"/>
  <c r="AB190" i="14"/>
  <c r="AI109" i="14" l="1"/>
  <c r="AJ109" i="14" s="1"/>
  <c r="AB109" i="14"/>
  <c r="AB108" i="14"/>
  <c r="AI104" i="14"/>
  <c r="AJ104" i="14" s="1"/>
  <c r="AB104" i="14"/>
  <c r="AJ97" i="14"/>
  <c r="AB97" i="14"/>
  <c r="AF95" i="14" l="1"/>
  <c r="AJ95" i="14"/>
  <c r="AF96" i="14"/>
  <c r="AJ96" i="14"/>
  <c r="AI46" i="14" l="1"/>
  <c r="AF46" i="14"/>
  <c r="AI45" i="14"/>
  <c r="AF45" i="14"/>
  <c r="AB45" i="14"/>
  <c r="AB46" i="14"/>
  <c r="AB47" i="14"/>
  <c r="AB48" i="14"/>
  <c r="AB49" i="14"/>
  <c r="AB50" i="14"/>
  <c r="AB51" i="14"/>
  <c r="AF50" i="14"/>
  <c r="AF49" i="14"/>
  <c r="AF48" i="14"/>
  <c r="AF47" i="14"/>
  <c r="AJ45" i="14" l="1"/>
  <c r="AJ46" i="14"/>
  <c r="AF37" i="14"/>
  <c r="AF38" i="14"/>
  <c r="AF39" i="14"/>
  <c r="AF40" i="14"/>
  <c r="AB37" i="14"/>
  <c r="AB38" i="14"/>
  <c r="AB39" i="14"/>
  <c r="AB40" i="14"/>
  <c r="AF103" i="14" l="1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44" i="14"/>
  <c r="AF43" i="14"/>
  <c r="AF41" i="14"/>
  <c r="AF36" i="14"/>
  <c r="AF35" i="14"/>
  <c r="AF34" i="14"/>
  <c r="AF33" i="14"/>
  <c r="AF32" i="14"/>
  <c r="AF31" i="14"/>
  <c r="AF30" i="14"/>
  <c r="AJ112" i="14" l="1"/>
  <c r="AB112" i="14"/>
  <c r="AJ103" i="14"/>
  <c r="AB103" i="14"/>
  <c r="AB3" i="14" l="1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41" i="14"/>
  <c r="AB42" i="14"/>
  <c r="AB43" i="14"/>
  <c r="AB44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2" i="14"/>
</calcChain>
</file>

<file path=xl/sharedStrings.xml><?xml version="1.0" encoding="utf-8"?>
<sst xmlns="http://schemas.openxmlformats.org/spreadsheetml/2006/main" count="19612" uniqueCount="846">
  <si>
    <t>Oil</t>
  </si>
  <si>
    <t>Char</t>
  </si>
  <si>
    <t>Gas</t>
  </si>
  <si>
    <t>Ash</t>
  </si>
  <si>
    <t>Cellulose</t>
  </si>
  <si>
    <t>Sugar</t>
  </si>
  <si>
    <t>Lipids</t>
  </si>
  <si>
    <t>HemiCellulose</t>
  </si>
  <si>
    <t>Temperature</t>
  </si>
  <si>
    <t>WaterPhase</t>
  </si>
  <si>
    <t>DryMatter</t>
  </si>
  <si>
    <t>Guaiacol</t>
  </si>
  <si>
    <t>Resource</t>
  </si>
  <si>
    <t>HoldingTime</t>
  </si>
  <si>
    <t>TotalTime</t>
  </si>
  <si>
    <t>HeatingTime</t>
  </si>
  <si>
    <t>Author</t>
  </si>
  <si>
    <t>DFOR</t>
  </si>
  <si>
    <t>Biocrude</t>
  </si>
  <si>
    <t>Details</t>
  </si>
  <si>
    <t>FW</t>
  </si>
  <si>
    <t>Dunaliella salina</t>
  </si>
  <si>
    <t>Chlamydomonas reinhardtii</t>
  </si>
  <si>
    <t>Sludge</t>
  </si>
  <si>
    <t>Solvent</t>
  </si>
  <si>
    <t>EA</t>
  </si>
  <si>
    <t>Wood</t>
  </si>
  <si>
    <t>Beech</t>
  </si>
  <si>
    <t>FW1</t>
  </si>
  <si>
    <t>FW2</t>
  </si>
  <si>
    <t>Method</t>
  </si>
  <si>
    <t>Polarity</t>
  </si>
  <si>
    <t>DCM</t>
  </si>
  <si>
    <t>HeatingRate</t>
  </si>
  <si>
    <t>Linear</t>
  </si>
  <si>
    <t>Vinasses Beet</t>
  </si>
  <si>
    <t>Vinasses Cane</t>
  </si>
  <si>
    <t>HeatingProfile</t>
  </si>
  <si>
    <t>RAS</t>
  </si>
  <si>
    <t>DMSO</t>
  </si>
  <si>
    <t>FW1+BL</t>
  </si>
  <si>
    <t>CEA</t>
  </si>
  <si>
    <t>Chlorella sorokiniana</t>
  </si>
  <si>
    <t>FW2-Rec</t>
  </si>
  <si>
    <t>TCM</t>
  </si>
  <si>
    <t>New Mex Univ Restaurant</t>
  </si>
  <si>
    <t>MicroAlgae</t>
  </si>
  <si>
    <t>Mixture</t>
  </si>
  <si>
    <t>ChampaignIll</t>
  </si>
  <si>
    <t>SaladDressing</t>
  </si>
  <si>
    <t>CreamCheese</t>
  </si>
  <si>
    <t>Beef</t>
  </si>
  <si>
    <t>Chicken</t>
  </si>
  <si>
    <t>HamburgerBun</t>
  </si>
  <si>
    <t>VegetableTomCarBroc</t>
  </si>
  <si>
    <t>OrangeBananaPeel</t>
  </si>
  <si>
    <t>MacroAlgae</t>
  </si>
  <si>
    <t>Fucus vesiculosus</t>
  </si>
  <si>
    <t>Laminaria saccharina</t>
  </si>
  <si>
    <t>Alaria esculenta</t>
  </si>
  <si>
    <t>Albumin</t>
  </si>
  <si>
    <t>Asparagine</t>
  </si>
  <si>
    <t>Glutamine</t>
  </si>
  <si>
    <t>Glucose</t>
  </si>
  <si>
    <t>Starch</t>
  </si>
  <si>
    <t>SunflowerOil</t>
  </si>
  <si>
    <t>With Na2CO3</t>
  </si>
  <si>
    <t>With Form Acid</t>
  </si>
  <si>
    <t>Pinus</t>
  </si>
  <si>
    <t>Leaves</t>
  </si>
  <si>
    <t>Cupressus funebis</t>
  </si>
  <si>
    <t>Platanus</t>
  </si>
  <si>
    <t>Cinnamomum</t>
  </si>
  <si>
    <t>Pittosporum</t>
  </si>
  <si>
    <t>Distylium racemosum</t>
  </si>
  <si>
    <t>Viburnum odoratissinum</t>
  </si>
  <si>
    <t>Salix</t>
  </si>
  <si>
    <t>Branches</t>
  </si>
  <si>
    <t>WWTP</t>
  </si>
  <si>
    <t>Herb</t>
  </si>
  <si>
    <t>Duckweed</t>
  </si>
  <si>
    <t>Hebei provice China</t>
  </si>
  <si>
    <t>Lysine</t>
  </si>
  <si>
    <t>Lactose</t>
  </si>
  <si>
    <t>PalmaticAcid</t>
  </si>
  <si>
    <t>LysineLatose</t>
  </si>
  <si>
    <t>LysinePalmAcid</t>
  </si>
  <si>
    <t>LactosePlmAcid</t>
  </si>
  <si>
    <t>LysineLactosePA</t>
  </si>
  <si>
    <t>Acacia mangium</t>
  </si>
  <si>
    <t xml:space="preserve">Bagasse </t>
  </si>
  <si>
    <t>Bagasse pith</t>
  </si>
  <si>
    <t>Banana stem</t>
  </si>
  <si>
    <t>Coconut husk</t>
  </si>
  <si>
    <t>Coconut shell</t>
  </si>
  <si>
    <t>Corn stalk</t>
  </si>
  <si>
    <t xml:space="preserve">Kenaf </t>
  </si>
  <si>
    <t>Metroxylon sp. Petioles</t>
  </si>
  <si>
    <t>Metroxylon sp. Stem</t>
  </si>
  <si>
    <t>Oil-palm empty fruit bunch</t>
  </si>
  <si>
    <t>Oil-palm husk</t>
  </si>
  <si>
    <t>Oil-palm petioles</t>
  </si>
  <si>
    <t>Oil-palm shell</t>
  </si>
  <si>
    <t>Pineapple leaf</t>
  </si>
  <si>
    <t>Rice husk</t>
  </si>
  <si>
    <t>Rice straw</t>
  </si>
  <si>
    <t>Rubber tree</t>
  </si>
  <si>
    <t>Glucose+glycine</t>
  </si>
  <si>
    <t>Dunaliella tertiolecta</t>
  </si>
  <si>
    <t>Ulva fasciata</t>
  </si>
  <si>
    <t>Enteromorpha sp.</t>
  </si>
  <si>
    <t>Sargassum tenerrimum</t>
  </si>
  <si>
    <t>Nannochloropsis salina</t>
  </si>
  <si>
    <t>Cunninghamia lanceolata</t>
  </si>
  <si>
    <t>China</t>
  </si>
  <si>
    <t>Pinus massoniana</t>
  </si>
  <si>
    <t>Populus tomentosa</t>
  </si>
  <si>
    <t>Fraxinus mandshurica</t>
  </si>
  <si>
    <t>Chlorella vulgaris</t>
  </si>
  <si>
    <t>PNNL</t>
  </si>
  <si>
    <t>Nannochloropsis sp.</t>
  </si>
  <si>
    <t>Chlorella sp.</t>
  </si>
  <si>
    <t>Nannochloropsis oculata</t>
  </si>
  <si>
    <t>PNNL-HighProt</t>
  </si>
  <si>
    <t>PNNL-High Lipid</t>
  </si>
  <si>
    <t>Spirulina platensis</t>
  </si>
  <si>
    <t>PNNL-Commercial</t>
  </si>
  <si>
    <t>Sunfower Oil</t>
  </si>
  <si>
    <t>Bovine serum albumin</t>
  </si>
  <si>
    <t>Alkali Lignin</t>
  </si>
  <si>
    <t>Tetraselmis sp.</t>
  </si>
  <si>
    <t>Oleic acid</t>
  </si>
  <si>
    <t>Alanine</t>
  </si>
  <si>
    <t>Ac Linolique</t>
  </si>
  <si>
    <t>Ligning alkali</t>
  </si>
  <si>
    <t>FPW</t>
  </si>
  <si>
    <t>Vinhy Lesaffre</t>
  </si>
  <si>
    <t>FattyAcids</t>
  </si>
  <si>
    <t>Glycerol</t>
  </si>
  <si>
    <t>AminoAcids</t>
  </si>
  <si>
    <t>Proteins</t>
  </si>
  <si>
    <t>Lignin</t>
  </si>
  <si>
    <t>Swine Manure</t>
  </si>
  <si>
    <t>NC AT State University farm</t>
  </si>
  <si>
    <t>ETHANOL</t>
  </si>
  <si>
    <t>ISOPROPANOL</t>
  </si>
  <si>
    <t>TOLUENE</t>
  </si>
  <si>
    <t>HEXANE</t>
  </si>
  <si>
    <t>ACETONE</t>
  </si>
  <si>
    <t>Spirulina sp.</t>
  </si>
  <si>
    <t>Ref</t>
  </si>
  <si>
    <t>https://doi.org/10.1016/j.cej.2020.127007</t>
  </si>
  <si>
    <t>https://doi.org/10.1016/j.biortech.2019.03.076</t>
  </si>
  <si>
    <t>http://dx.doi.org/10.1016/j.algal.2015.06.023</t>
  </si>
  <si>
    <t>https://doi.org/10.3389/fsufs.2021.658592</t>
  </si>
  <si>
    <t>https://doi.org/10.1016/j.biortech.2010.06.028</t>
  </si>
  <si>
    <t>Porphyridium sp.</t>
  </si>
  <si>
    <t>https://doi.org/10.1039/C5RA24760H</t>
  </si>
  <si>
    <t>http://dx.doi.org/10.1016/j.apenergy.2014.04.068</t>
  </si>
  <si>
    <t>AWtoSW 1to0</t>
  </si>
  <si>
    <t>AWtoSW 3to1</t>
  </si>
  <si>
    <t>AWtoSW 1to1</t>
  </si>
  <si>
    <t>AWtoSW 1to3</t>
  </si>
  <si>
    <t>AWtoSW 0to1</t>
  </si>
  <si>
    <t>http://dx.doi.org/10.1016/j.biortech.2013.10.111</t>
  </si>
  <si>
    <t>http://dx.doi.org/10.1016/j.biortech.2012.08.106</t>
  </si>
  <si>
    <t>https://doi.org/10.1016/j.jaap.2020.104798</t>
  </si>
  <si>
    <t>https://doi.org/10.1016/S0961-9534(98)00006-3</t>
  </si>
  <si>
    <t>https://www.jstage.jst.go.jp/article/jie1992/83/10/83_10_794/_pdf</t>
  </si>
  <si>
    <t>https://pubs.acs.org/doi/10.1021/acs.energyfuels.9b02936</t>
  </si>
  <si>
    <t>https://doi.org/10.1016/j.cej.2021.131228</t>
  </si>
  <si>
    <t>https://doi.org/10.1016/j.cej.2020.124397</t>
  </si>
  <si>
    <t>https://doi.org/10.1016/j.energy.2010.07.013</t>
  </si>
  <si>
    <t>http://dx.doi.org/10.1016/j.fuel.2015.01.018</t>
  </si>
  <si>
    <t>Veraval</t>
  </si>
  <si>
    <t>http://dx.doi.org/10.1016/j.biortech.2012.12.144</t>
  </si>
  <si>
    <t>https://doi.org/10.3390/en15010364</t>
  </si>
  <si>
    <t>http://dx.doi.org/10.1016/j.biombioe.2016.02.005</t>
  </si>
  <si>
    <t>https://doi.org/10.1016/j.energy.2004.03.096</t>
  </si>
  <si>
    <t>https://doi.org/10.1016/j.scp.2021.100476</t>
  </si>
  <si>
    <t>Urla Organic Agriculture Co. Izmir</t>
  </si>
  <si>
    <t>Sigma-Aldrich</t>
  </si>
  <si>
    <t>Soy Protein</t>
  </si>
  <si>
    <t>Les Vergers de Boiron</t>
  </si>
  <si>
    <t>DiesAlgue</t>
  </si>
  <si>
    <t>Melbourne Water</t>
  </si>
  <si>
    <t>The University of Adelaide</t>
  </si>
  <si>
    <t>Unknown</t>
  </si>
  <si>
    <t>Crisco</t>
  </si>
  <si>
    <t>Acros Organics</t>
  </si>
  <si>
    <t>Serana Europe</t>
  </si>
  <si>
    <t>Tokyo Chemical Industries</t>
  </si>
  <si>
    <t>Chem-Supply</t>
  </si>
  <si>
    <t>CSMCRI</t>
  </si>
  <si>
    <t>BioRefine Denmark A/S</t>
  </si>
  <si>
    <t>Natur-Drogeriet, Denmark</t>
  </si>
  <si>
    <t>Solix Biofuels</t>
  </si>
  <si>
    <t>Tim Hortons, Truro, Canada</t>
  </si>
  <si>
    <t>NOSOLVENT</t>
  </si>
  <si>
    <t>Sewage</t>
  </si>
  <si>
    <t>MixedCurture Algae</t>
  </si>
  <si>
    <t>HHVResource</t>
  </si>
  <si>
    <t>Grape Pommace</t>
  </si>
  <si>
    <t>Pine wood</t>
  </si>
  <si>
    <t>Protein Extracted Grass</t>
  </si>
  <si>
    <t>UNGDA - biocrude air dry</t>
  </si>
  <si>
    <t>Les Vergers de Boiron - BC air dry</t>
  </si>
  <si>
    <t>Raspberry Pommace</t>
  </si>
  <si>
    <t>Les Vergers de Boiron - BC KF moisture</t>
  </si>
  <si>
    <t>Brass Drome - BC KF Moisture</t>
  </si>
  <si>
    <t>Secondaire</t>
  </si>
  <si>
    <t>Primary</t>
  </si>
  <si>
    <t>Digested</t>
  </si>
  <si>
    <t>Spent Coffee Grains</t>
  </si>
  <si>
    <t>Additive</t>
  </si>
  <si>
    <t>None</t>
  </si>
  <si>
    <t>https://link.springer.com/article/10.1007/s12649-016-9726-7</t>
  </si>
  <si>
    <t>https://doi.org/10.1016/j.biombioe.2016.10.012</t>
  </si>
  <si>
    <t>http://www.theses.fr/2021LYSE1027</t>
  </si>
  <si>
    <t>NaOH</t>
  </si>
  <si>
    <t>Na2CO3</t>
  </si>
  <si>
    <t>HCOOH</t>
  </si>
  <si>
    <t>K2CO3</t>
  </si>
  <si>
    <t>http://dx.doi.org/10.1016/j.biortech.2017.02.087</t>
  </si>
  <si>
    <t>SCG+PF</t>
  </si>
  <si>
    <t>Tim Hortons+Dollarama</t>
  </si>
  <si>
    <t>SCG+CS</t>
  </si>
  <si>
    <t>Tim Hortons+SawMill</t>
  </si>
  <si>
    <t>SCG+WPB</t>
  </si>
  <si>
    <t>Paper Filter</t>
  </si>
  <si>
    <t>Dollarama</t>
  </si>
  <si>
    <t>Corn Stalks</t>
  </si>
  <si>
    <t>Saw Mill</t>
  </si>
  <si>
    <t>White Pine Bark</t>
  </si>
  <si>
    <t>https://doi.org/10.1016/S0360-5442(02)00178-0</t>
  </si>
  <si>
    <t>http://dx.doi.org/10.1016/j.biortech.2017.03.165</t>
  </si>
  <si>
    <t xml:space="preserve">Cyanidioschyzon merolae </t>
  </si>
  <si>
    <t xml:space="preserve">Galdieria sulphuraria </t>
  </si>
  <si>
    <t>Cyanidioschyzon merolae : Galdieria sulphuraria 8:2</t>
  </si>
  <si>
    <t>Cyanidioschyzon merolae : Galdieria sulphuraria 5:5</t>
  </si>
  <si>
    <t>Cyanidioschyzon merolae : Galdieria sulphuraria 2:8</t>
  </si>
  <si>
    <t>http://dx.doi.org/10.1016/j.biortech.2014.07.083</t>
  </si>
  <si>
    <t>Muradel Pty Ltd</t>
  </si>
  <si>
    <t>http://dx.doi.org/10.1016/j.biortech.2013.07.123</t>
  </si>
  <si>
    <t>Scenedesmus obliquus</t>
  </si>
  <si>
    <t>Ghent University</t>
  </si>
  <si>
    <t>Phaeodactylum tricornutum</t>
  </si>
  <si>
    <t>Nannochloropsis gaditana</t>
  </si>
  <si>
    <t>Scenedesmus almeriensis</t>
  </si>
  <si>
    <t>Tetraselmis suecia</t>
  </si>
  <si>
    <t>Porphyridium purpureum</t>
  </si>
  <si>
    <t>https://doi.org/10.1016/j.jaap.2018.07.008</t>
  </si>
  <si>
    <t>Scenedesmus sp.</t>
  </si>
  <si>
    <t>Ingrepro B.V</t>
  </si>
  <si>
    <t>https://link.springer.com/article/10.1007/s11814-019-0345-4</t>
  </si>
  <si>
    <t>Wudi Lvqi Bioengineering Co</t>
  </si>
  <si>
    <t>Xian Jinheng Chemical Co</t>
  </si>
  <si>
    <t>Cyanophyta sp.</t>
  </si>
  <si>
    <t>Wuxi China</t>
  </si>
  <si>
    <t>Euglena sp.</t>
  </si>
  <si>
    <t>Shaanxi Sciphar Natural Products Co</t>
  </si>
  <si>
    <t>Enteromorpha prolifera</t>
  </si>
  <si>
    <t>Jiangsu Qiangsheng International Trade Co</t>
  </si>
  <si>
    <t>https://pubs.acs.org/doi/10.1021/ef201415s</t>
  </si>
  <si>
    <t>Desmodesmus sp.</t>
  </si>
  <si>
    <t>Ingrepro B.V.</t>
  </si>
  <si>
    <t>http://dx.doi.org/10.1016/j.fuel.2016.06.013</t>
  </si>
  <si>
    <t>Cyanobacteria sp.</t>
  </si>
  <si>
    <t>Lake Dian, Yunnan province</t>
  </si>
  <si>
    <t>Bacillariophyta sp.</t>
  </si>
  <si>
    <t>Farm Hainan province (China</t>
  </si>
  <si>
    <t>Derbesia sp.</t>
  </si>
  <si>
    <t>James Cook University, Townsville</t>
  </si>
  <si>
    <t>Ulva  sp.</t>
  </si>
  <si>
    <t>Chaetomorpha sp.</t>
  </si>
  <si>
    <t>Cladophora sp.</t>
  </si>
  <si>
    <t>Oedogonium sp.</t>
  </si>
  <si>
    <t xml:space="preserve">Derbesia tenuissima </t>
  </si>
  <si>
    <t xml:space="preserve">Ulva ohnoi </t>
  </si>
  <si>
    <t>http://dx.doi.org/10.1016/j.biortech.2017.08.011</t>
  </si>
  <si>
    <t>Nannochloropsis /Protein9:1</t>
  </si>
  <si>
    <t>Nannochloropsis /Protein8:2</t>
  </si>
  <si>
    <t>Nannochloropsis /Protein7:3</t>
  </si>
  <si>
    <t>Nannochloropsis /Protein6:4</t>
  </si>
  <si>
    <t>Nannochloropsis /Protein5:5</t>
  </si>
  <si>
    <t>Nannochloropsis /CastorOil9:1</t>
  </si>
  <si>
    <t>Nannochloropsis /CastorOil8:2</t>
  </si>
  <si>
    <t>Nannochloropsis /CastorOil7:3</t>
  </si>
  <si>
    <t>Nannochloropsis /CastorOil6:4</t>
  </si>
  <si>
    <t>Nannochloropsis /CastorOil5:5</t>
  </si>
  <si>
    <t>Nannochloropsis /Glucose9:1</t>
  </si>
  <si>
    <t>Nannochloropsis /Glucose8:2</t>
  </si>
  <si>
    <t>Nannochloropsis /Glucose7:3</t>
  </si>
  <si>
    <t>Nannochloropsis /Glucose6:4</t>
  </si>
  <si>
    <t>Nannochloropsis /Glucose5:5</t>
  </si>
  <si>
    <t>Castor Oil</t>
  </si>
  <si>
    <t>Lanyi Chemical Products Beijng</t>
  </si>
  <si>
    <t>Castor Oil and Glucose</t>
  </si>
  <si>
    <t>Castor Oil and Soy Protein</t>
  </si>
  <si>
    <t>Glucose and Soy Protein</t>
  </si>
  <si>
    <t>http://dx.doi.org/10.1016/j.biortech.2013.01.069</t>
  </si>
  <si>
    <t>Chlorella pyrenoidosa</t>
  </si>
  <si>
    <t>Shandong Binzhou Tianjian Biotechnology Co</t>
  </si>
  <si>
    <t>https://doi.org/10.1016/j.biortech.2017.10.059</t>
  </si>
  <si>
    <t>Gracilaria gracilis</t>
  </si>
  <si>
    <t>Caspian Sea</t>
  </si>
  <si>
    <t>Cladophora glomerata</t>
  </si>
  <si>
    <t>http://dx.doi.org/10.1016/j.ijhydene.2017.06.010</t>
  </si>
  <si>
    <t>Taihu Lake China</t>
  </si>
  <si>
    <t>http://dx.doi.org/10.1016/j.biortech.2014.04.013</t>
  </si>
  <si>
    <t>Chlorella protothecoides</t>
  </si>
  <si>
    <t>University of Kentucky</t>
  </si>
  <si>
    <t>Reed Mariculture Inc.</t>
  </si>
  <si>
    <t>Dens 0.3</t>
  </si>
  <si>
    <t>Dens 0.4</t>
  </si>
  <si>
    <t>http://dx.doi.org/10.1016/j.biombioe.2012.08.009</t>
  </si>
  <si>
    <t>https://dx.doi.org/10.1021/acs.iecr.9b06655</t>
  </si>
  <si>
    <t>Maple Sawdust</t>
  </si>
  <si>
    <t>Woodshop Dalhousie Agro Campus</t>
  </si>
  <si>
    <t>Tim Hortons</t>
  </si>
  <si>
    <t>Buy Algae</t>
  </si>
  <si>
    <t>Red Seawead</t>
  </si>
  <si>
    <t>Strirlings Farm Marked</t>
  </si>
  <si>
    <t>SawDust-Chlorella</t>
  </si>
  <si>
    <t>25/75</t>
  </si>
  <si>
    <t>50/50</t>
  </si>
  <si>
    <t>75/50</t>
  </si>
  <si>
    <t>SpentCoffGr-Chlorella</t>
  </si>
  <si>
    <t>Sawdust-Seaweed</t>
  </si>
  <si>
    <t>SpentCoffGr-Seaweed</t>
  </si>
  <si>
    <t>http://dx.doi.org/10.1016/j.supflu.2014.10.014</t>
  </si>
  <si>
    <t>Empty Fruit Bunch</t>
  </si>
  <si>
    <t>FELCRA Nasaruddin Oil Palm Mill</t>
  </si>
  <si>
    <t>Palm Mesocarp Fiber</t>
  </si>
  <si>
    <t>Palm Kernel Shell</t>
  </si>
  <si>
    <t>http://dx.doi.org/10.1016/j.apenergy.2015.11.067</t>
  </si>
  <si>
    <t>http://dx.doi.org/10.1016/j.apenergy.2014.10.005</t>
  </si>
  <si>
    <t>Barley Straw</t>
  </si>
  <si>
    <t>Denmark</t>
  </si>
  <si>
    <t>https://pubs.acs.org/doi/10.1021/acssuschemeng.8b01368</t>
  </si>
  <si>
    <t>Potato starch</t>
  </si>
  <si>
    <t>VWR</t>
  </si>
  <si>
    <t>Casein</t>
  </si>
  <si>
    <t>NutraBio</t>
  </si>
  <si>
    <t>Sunflower oil</t>
  </si>
  <si>
    <t>Spectrum Chemical Mfg. Corp.</t>
  </si>
  <si>
    <t>https://dx.doi.org/10.1021/acsestengg.0c00115</t>
  </si>
  <si>
    <t>Mix Real Food</t>
  </si>
  <si>
    <t>Supermarket</t>
  </si>
  <si>
    <t>http://dx.doi.org/10.1016/j.ijhydene.2017.05.083</t>
  </si>
  <si>
    <t>University of Illinois</t>
  </si>
  <si>
    <t>https://doi.org/10.1039/C1EE01541A</t>
  </si>
  <si>
    <t>Food grade</t>
  </si>
  <si>
    <t>https://doi.org/10.1016/j.algal.2012.02.002</t>
  </si>
  <si>
    <t>Chlorogloeopsis fritschii</t>
  </si>
  <si>
    <t>Plymouth Marine Laboratories</t>
  </si>
  <si>
    <t>Scenedesmus dimorphous</t>
  </si>
  <si>
    <t>University of Leeds</t>
  </si>
  <si>
    <t>https://doi.org/10.1016/j.biortech.2011.02.057</t>
  </si>
  <si>
    <t>http://dx.doi.org/10.1016/j.biortech.2013.12.074</t>
  </si>
  <si>
    <t>ENN Science &amp; Technology</t>
  </si>
  <si>
    <t>https://aiche.onlinelibrary.wiley.com/doi/epdf/10.1002/ep.12629</t>
  </si>
  <si>
    <t>My Elixir of Life, LLC</t>
  </si>
  <si>
    <t> Ram-Man Enterprises</t>
  </si>
  <si>
    <t>Boise State University</t>
  </si>
  <si>
    <t>https://doi.org/10.1016/0016-2361(95)80001-X</t>
  </si>
  <si>
    <t>Open tank</t>
  </si>
  <si>
    <t>https://doi.org/10.1016/j.fuproc.2021.106795</t>
  </si>
  <si>
    <t>Spent Mushroom Compost</t>
  </si>
  <si>
    <t>Processing factory in Ireland</t>
  </si>
  <si>
    <t>https://doi.org/10.1016/j.fuel.2021.122169</t>
  </si>
  <si>
    <t>Chemsupply</t>
  </si>
  <si>
    <t>https://doi.org/10.1016/j.fuel.2021.120450</t>
  </si>
  <si>
    <t>Hemp stems</t>
  </si>
  <si>
    <t>Leawood Hemp</t>
  </si>
  <si>
    <t>Hemp huls</t>
  </si>
  <si>
    <t>https://doi.org/10.1016/j.carbon.2009.04.026</t>
  </si>
  <si>
    <t>Aldrich</t>
  </si>
  <si>
    <t>https://pubs.acs.org/doi/10.1021/acssuschemeng.5b00925</t>
  </si>
  <si>
    <t>Kraft-Acidified</t>
  </si>
  <si>
    <t>Pinewood</t>
  </si>
  <si>
    <t>Beijing suburb</t>
  </si>
  <si>
    <t>https://pubs.acs.org/doi/10.1021/ef501760d</t>
  </si>
  <si>
    <t>Local health shop</t>
  </si>
  <si>
    <t>Cornstarch</t>
  </si>
  <si>
    <t>Fisher Scientific</t>
  </si>
  <si>
    <t>Castor oil</t>
  </si>
  <si>
    <t>Soy-Sunf</t>
  </si>
  <si>
    <t>Corn-Sunf</t>
  </si>
  <si>
    <t>Corn-Soy-Sunf</t>
  </si>
  <si>
    <t>Corn-Soy</t>
  </si>
  <si>
    <t>Cell-Alb</t>
  </si>
  <si>
    <t>Cell-Castor</t>
  </si>
  <si>
    <t>Alb-Castor</t>
  </si>
  <si>
    <t>Cell-Alb-Castor</t>
  </si>
  <si>
    <t>http://dx.doi.org/10.1016/j.cej.2016.07.104</t>
  </si>
  <si>
    <t>Aurantiochytrium sp.</t>
  </si>
  <si>
    <t>KRS101</t>
  </si>
  <si>
    <t>https://pubs.acs.org/doi/abs/10.1021/ef100203u</t>
  </si>
  <si>
    <t>Reed Mariculture, Inc.</t>
  </si>
  <si>
    <t>https://pubs.acs.org/doi/10.1021/ef5012808</t>
  </si>
  <si>
    <t>Subitec GmbH, Germany</t>
  </si>
  <si>
    <t>https://pubs.acs.org/doi/10.1021/acs.energyfuels.9b03209</t>
  </si>
  <si>
    <t>Chitin</t>
  </si>
  <si>
    <t>MP Biomedicals</t>
  </si>
  <si>
    <t>https://pubs.acs.org/doi/10.1021/acs.iecr.0c03537?ref=pdf</t>
  </si>
  <si>
    <t>Alfa Aesar</t>
  </si>
  <si>
    <t>Amylose</t>
  </si>
  <si>
    <t>Amylopectin</t>
  </si>
  <si>
    <t>Carbosynth),</t>
  </si>
  <si>
    <t>Pectin</t>
  </si>
  <si>
    <t>TCI America</t>
  </si>
  <si>
    <t>HCCOOH</t>
  </si>
  <si>
    <t>https://pubs.acs.org/doi/abs/10.1021/acssuschemeng.7b01473</t>
  </si>
  <si>
    <t>KIER Daejeon, Korea</t>
  </si>
  <si>
    <t>https://pubs.acs.org/doi/10.1021/acssuschemeng.6b00226</t>
  </si>
  <si>
    <t>Health food store</t>
  </si>
  <si>
    <t>https://pubs.acs.org/doi/10.1021/acs.energyfuels.9b03100</t>
  </si>
  <si>
    <t>Streaky pork</t>
  </si>
  <si>
    <t>Supermarket Xian</t>
  </si>
  <si>
    <t>https://doi.org/10.3390/app11104337</t>
  </si>
  <si>
    <t>Alga Energy SA</t>
  </si>
  <si>
    <t>https://www.mdpi.com/1996-1073/13/12/3114</t>
  </si>
  <si>
    <t>Wheat straw</t>
  </si>
  <si>
    <t>Aalborg</t>
  </si>
  <si>
    <t>https://doi.org/10.1039/C3RA46607H</t>
  </si>
  <si>
    <t>NOW FOODS, Bloomingdale, IL</t>
  </si>
  <si>
    <t>https://doi.org/10.1039/C6RA02868C</t>
  </si>
  <si>
    <t>Sawdust</t>
  </si>
  <si>
    <t>Furniture</t>
  </si>
  <si>
    <t>https://doi.org/10.1039/C5GC00574D</t>
  </si>
  <si>
    <t>National Center for Marine Algae and Microbiota</t>
  </si>
  <si>
    <t>https://doi.org/10.1039/C8GC03244K</t>
  </si>
  <si>
    <t>Pine and Spruce</t>
  </si>
  <si>
    <t>Pellets</t>
  </si>
  <si>
    <t>Pellets with Cata</t>
  </si>
  <si>
    <t>NiMo/AlMg Catal</t>
  </si>
  <si>
    <t>https://doi.org/10.1039/C7RA08311D</t>
  </si>
  <si>
    <t>Shandong Binzhou Tianjian Biotechnology Co., Ltd.</t>
  </si>
  <si>
    <t>https://doi.org/10.1039/C5GC02953H</t>
  </si>
  <si>
    <t>Lanyi Chemical Products Co</t>
  </si>
  <si>
    <t>https://doi.org/10.1039/C3EE24241B</t>
  </si>
  <si>
    <t>Open Pond</t>
  </si>
  <si>
    <t>Urbana-Champaign Sanitary District</t>
  </si>
  <si>
    <t>Carboy batch jar</t>
  </si>
  <si>
    <t>PBR</t>
  </si>
  <si>
    <t>https://doi.org/10.1039/C002550J</t>
  </si>
  <si>
    <t>https://doi.org/10.1016/j.biortech.2022.127100</t>
  </si>
  <si>
    <t>https://webthesis.biblio.polito.it/21945/1/tesi.pdf</t>
  </si>
  <si>
    <t>Sigma Aldrich</t>
  </si>
  <si>
    <t>Commercial Suplliers</t>
  </si>
  <si>
    <t>Glycine</t>
  </si>
  <si>
    <t>https://doi.org/10.1016/j.enconman.2010.08.028</t>
  </si>
  <si>
    <t>https://doi.org/10.1016/j.biortech.2022.127031</t>
  </si>
  <si>
    <t>Rice Straw</t>
  </si>
  <si>
    <t>Sukhbir Agro Energy</t>
  </si>
  <si>
    <t>Milli Q Water</t>
  </si>
  <si>
    <t>Tap Water</t>
  </si>
  <si>
    <t>Seawater</t>
  </si>
  <si>
    <t>Rec Water</t>
  </si>
  <si>
    <t>Indus water</t>
  </si>
  <si>
    <t>FFOM</t>
  </si>
  <si>
    <t>http://dx.doi.org/10.1016/j.algal.2015.08.025</t>
  </si>
  <si>
    <t>University of Almería</t>
  </si>
  <si>
    <t>https://doi.org/10.1016/j.biortech.2019.121884</t>
  </si>
  <si>
    <t>Galdieria sulphuraria</t>
  </si>
  <si>
    <t>WWT 5587.1 strain</t>
  </si>
  <si>
    <t>WWT Soos</t>
  </si>
  <si>
    <t>Media 5587.1 strain</t>
  </si>
  <si>
    <t>https://doi.org/10.1016/j.renene.2017.11.041</t>
  </si>
  <si>
    <t>https://doi.org/10.1016/j.biombioe.2018.11.021</t>
  </si>
  <si>
    <t>Kirchneriella sp.</t>
  </si>
  <si>
    <t>Arizona State University</t>
  </si>
  <si>
    <t>http://dx.doi.org/10.1016/j.enconman.2015.02.056</t>
  </si>
  <si>
    <t>http://dx.doi.org/10.1016/j.algal.2015.06.025</t>
  </si>
  <si>
    <t>Cyanophyta consortium (Microcystis, Basketballalgae, Oscillatoria sp., Nostoc, seaweed)</t>
  </si>
  <si>
    <t>Taihu lake in China</t>
  </si>
  <si>
    <t>https://doi.org/10.1016/j.algal.2019.101421</t>
  </si>
  <si>
    <t>Qatar University</t>
  </si>
  <si>
    <t>https://doi.org/10.1016/j.scitotenv.2019.135677</t>
  </si>
  <si>
    <t>fromFish Park Aquarium co. LTD</t>
  </si>
  <si>
    <t>Sargassum sp.</t>
  </si>
  <si>
    <t>Rongcheng Haihao Biotechnology co., LTD</t>
  </si>
  <si>
    <t>http://dx.doi.org/10.1016/j.biortech.2013.09.045</t>
  </si>
  <si>
    <t>Spirulina-Entermorpha</t>
  </si>
  <si>
    <t>http://dx.doi.org/10.1016/j.psep.2014.03.002</t>
  </si>
  <si>
    <t>Veraval (Gujarat)</t>
  </si>
  <si>
    <t>ETHER</t>
  </si>
  <si>
    <t>http://dx.doi.org/10.1016/j.biortech.2014.10.093</t>
  </si>
  <si>
    <t>Dianchi Lake</t>
  </si>
  <si>
    <t>https://doi.org/10.1016/j.biortech.2011.06.041</t>
  </si>
  <si>
    <t>Cyanotech (Kailua-Kona, Hawaii)</t>
  </si>
  <si>
    <t>Swine manure</t>
  </si>
  <si>
    <t>Swine Research Center at the University of Illinois</t>
  </si>
  <si>
    <t>Digested anaerobic sludge</t>
  </si>
  <si>
    <t>https://doi.org/10.1016/j.jclepro.2022.131718</t>
  </si>
  <si>
    <t>KUET</t>
  </si>
  <si>
    <t>https://doi.org/10.1016/j.energy.2018.11.003</t>
  </si>
  <si>
    <t>ENN Science &amp; Technology Co.</t>
  </si>
  <si>
    <t>Enteromorpha pr.</t>
  </si>
  <si>
    <t>Seawin Biotech Group Co.</t>
  </si>
  <si>
    <t>http://dx.doi.org/10.1016/j.algal.2014.08.007</t>
  </si>
  <si>
    <t>http://dx.doi.org/10.1016/j.biortech.2017.04.127</t>
  </si>
  <si>
    <t>Brass du Dauphiné</t>
  </si>
  <si>
    <t>https://doi.org/10.1016/j.fuel.2022.124641</t>
  </si>
  <si>
    <t>Shandong Yantai HaiRong Biotech</t>
  </si>
  <si>
    <t>https://doi.org/10.1016/j.joei.2022.04.008</t>
  </si>
  <si>
    <t>Sewage Sludge</t>
  </si>
  <si>
    <t>Tianjin Jingu wastewater treatment plant, China</t>
  </si>
  <si>
    <t xml:space="preserve">Chlorella vulgaris </t>
  </si>
  <si>
    <t>https://doi.org/10.1007/s13399-022-03019-6</t>
  </si>
  <si>
    <t>Aurospirul Spirulina farm  India</t>
  </si>
  <si>
    <t>Asymptote</t>
  </si>
  <si>
    <t>https://open-research-europe.ec.europa.eu/articles/2-111/v1</t>
  </si>
  <si>
    <t>https://doi.org/10.1016/j.fuel.2022.126226</t>
  </si>
  <si>
    <t>Phycocyanin</t>
  </si>
  <si>
    <t>Zhejiang Binmei Biotechnology Co., ltd., Ch</t>
  </si>
  <si>
    <t>https://doi.org/10.1016/j.joei.2018.04.005</t>
  </si>
  <si>
    <t>Palm kernel shells</t>
  </si>
  <si>
    <t>FELCRA Nasaruddin Oil Palm Mill, Bota, Perak, Malaysia</t>
  </si>
  <si>
    <t>FW-Wood</t>
  </si>
  <si>
    <t>Greener Chemistry LLC and BDP Industries Inc., Greenwich, NY</t>
  </si>
  <si>
    <t>https://pubs.acs.org/doi/10.1021/acssuschemeng.6b01857</t>
  </si>
  <si>
    <t>Soy Protein Isolate</t>
  </si>
  <si>
    <t>Fitness Laboratories</t>
  </si>
  <si>
    <t>https://pubs.acs.org/doi/10.1021/acssuschemeng.6b01858</t>
  </si>
  <si>
    <t>https://pubs.acs.org/doi/10.1021/acssuschemeng.6b01859</t>
  </si>
  <si>
    <t>https://pubs.acs.org/doi/10.1021/acssuschemeng.6b01860</t>
  </si>
  <si>
    <t>https://pubs.acs.org/doi/10.1021/acssuschemeng.6b01861</t>
  </si>
  <si>
    <t>https://pubs.acs.org/doi/10.1021/acssuschemeng.6b01862</t>
  </si>
  <si>
    <t>https://pubs.acs.org/doi/10.1021/acssuschemeng.6b01863</t>
  </si>
  <si>
    <t>https://pubs.acs.org/doi/10.1021/acssuschemeng.6b01864</t>
  </si>
  <si>
    <t>https://pubs.acs.org/doi/10.1021/acssuschemeng.6b01865</t>
  </si>
  <si>
    <t>https://pubs.acs.org/doi/10.1021/acssuschemeng.6b01866</t>
  </si>
  <si>
    <t>https://pubs.acs.org/doi/10.1021/acssuschemeng.6b01867</t>
  </si>
  <si>
    <t>https://pubs.acs.org/doi/10.1021/acssuschemeng.6b01868</t>
  </si>
  <si>
    <t>https://pubs.acs.org/doi/10.1021/acssuschemeng.6b01869</t>
  </si>
  <si>
    <t>https://pubs.acs.org/doi/10.1021/acssuschemeng.6b01870</t>
  </si>
  <si>
    <t>https://pubs.acs.org/doi/10.1021/acssuschemeng.6b01871</t>
  </si>
  <si>
    <t>https://pubs.acs.org/doi/10.1021/acssuschemeng.6b01872</t>
  </si>
  <si>
    <t>https://pubs.acs.org/doi/10.1021/acssuschemeng.6b01873</t>
  </si>
  <si>
    <t>https://pubs.acs.org/doi/10.1021/acssuschemeng.6b01874</t>
  </si>
  <si>
    <t>https://pubs.acs.org/doi/10.1021/acssuschemeng.6b01875</t>
  </si>
  <si>
    <t>https://pubs.acs.org/doi/10.1021/acssuschemeng.6b01876</t>
  </si>
  <si>
    <t>https://pubs.acs.org/doi/10.1021/acssuschemeng.6b01877</t>
  </si>
  <si>
    <t>https://pubs.acs.org/doi/10.1021/acssuschemeng.6b01878</t>
  </si>
  <si>
    <t>https://pubs.acs.org/doi/10.1021/acssuschemeng.6b01879</t>
  </si>
  <si>
    <t>https://pubs.acs.org/doi/10.1021/acssuschemeng.6b01880</t>
  </si>
  <si>
    <t>https://pubs.acs.org/doi/10.1021/acssuschemeng.6b01881</t>
  </si>
  <si>
    <t>https://pubs.acs.org/doi/10.1021/acssuschemeng.6b01882</t>
  </si>
  <si>
    <t>https://pubs.acs.org/doi/10.1021/acssuschemeng.6b01883</t>
  </si>
  <si>
    <t>https://pubs.acs.org/doi/10.1021/acssuschemeng.6b01884</t>
  </si>
  <si>
    <t>https://pubs.acs.org/doi/10.1021/acssuschemeng.6b01885</t>
  </si>
  <si>
    <t>https://pubs.acs.org/doi/10.1021/acssuschemeng.6b01886</t>
  </si>
  <si>
    <t>https://pubs.acs.org/doi/10.1021/acssuschemeng.6b01887</t>
  </si>
  <si>
    <t>https://pubs.acs.org/doi/10.1021/acssuschemeng.6b01888</t>
  </si>
  <si>
    <t>https://pubs.acs.org/doi/10.1021/acssuschemeng.6b01889</t>
  </si>
  <si>
    <t>https://doi.org/10.1016/j.fuel.2022.126981</t>
  </si>
  <si>
    <t>Unkown</t>
  </si>
  <si>
    <t>Albumin/Starch</t>
  </si>
  <si>
    <t>Albumin/Tripalmitin</t>
  </si>
  <si>
    <t>Albumin/Starch/Triolein</t>
  </si>
  <si>
    <t>https://doi.org/10.1016/j.fuel.2018.11.136</t>
  </si>
  <si>
    <t>Phenylalanine</t>
  </si>
  <si>
    <t>With Acetic acid</t>
  </si>
  <si>
    <t>Acetic acid</t>
  </si>
  <si>
    <t>With Formic acid</t>
  </si>
  <si>
    <t>Formic acid</t>
  </si>
  <si>
    <t>Leucine</t>
  </si>
  <si>
    <t>Briand, 2021</t>
  </si>
  <si>
    <t>Deniel, 2016</t>
  </si>
  <si>
    <t>Haarlemmer, 2022</t>
  </si>
  <si>
    <t>Aierzhati, 2019</t>
  </si>
  <si>
    <t>Bayat, 2021</t>
  </si>
  <si>
    <t>Yang, 2016</t>
  </si>
  <si>
    <t>Evcil, 2021</t>
  </si>
  <si>
    <t>Yang, 2020</t>
  </si>
  <si>
    <t>Motavaf, 2021</t>
  </si>
  <si>
    <t>Yang, 2019</t>
  </si>
  <si>
    <t>Yang, 2017</t>
  </si>
  <si>
    <t>Haarlemmer, 2023</t>
  </si>
  <si>
    <t>https://doi.org/10.3390/eng4010031</t>
  </si>
  <si>
    <t>Dong, 2022</t>
  </si>
  <si>
    <t>Zhu, 2022</t>
  </si>
  <si>
    <t>Saral, 2022</t>
  </si>
  <si>
    <t>https://doi.org/10.1016/j.biortech.2022.127911</t>
  </si>
  <si>
    <t>Spirulina+Rice Husk</t>
  </si>
  <si>
    <t>Aurospirul spirulina farm and others Kozhikode, India</t>
  </si>
  <si>
    <t>Shakya, 2015</t>
  </si>
  <si>
    <t>http://dx.doi.org/10.1016/j.algal.2015.08.006</t>
  </si>
  <si>
    <t>Pavlova sp.</t>
  </si>
  <si>
    <t>Isochrysis sp.</t>
  </si>
  <si>
    <t>Genel, 2023</t>
  </si>
  <si>
    <t>Ammi visnaga</t>
  </si>
  <si>
    <t>City of Hatay, Turkey</t>
  </si>
  <si>
    <t>Aluminium</t>
  </si>
  <si>
    <t>Molybdenium</t>
  </si>
  <si>
    <t>Cobalt</t>
  </si>
  <si>
    <t>Aluminium+Molybdenium</t>
  </si>
  <si>
    <t>Aluminium+Cobalt</t>
  </si>
  <si>
    <t>Molybdenium+Cobalt</t>
  </si>
  <si>
    <t>Sudibyo, 2023</t>
  </si>
  <si>
    <t>https://doi.org/10.1021/acs.energyfuels.2c03860</t>
  </si>
  <si>
    <t>Whey-Manure</t>
  </si>
  <si>
    <t>FAGE USA Dairy Industry Inc. and Sunnyside dairy farm</t>
  </si>
  <si>
    <t>López Barreiro, 2015</t>
  </si>
  <si>
    <t>Cao, 2016</t>
  </si>
  <si>
    <t>Chen, 2014</t>
  </si>
  <si>
    <t>Fan, 2020</t>
  </si>
  <si>
    <t>Minowa, 1998</t>
  </si>
  <si>
    <t>Minowa, 2004</t>
  </si>
  <si>
    <t>Obeid, 2020</t>
  </si>
  <si>
    <t>Obeid, 2022</t>
  </si>
  <si>
    <t>Shuping 2010</t>
  </si>
  <si>
    <t>Singh, 2015</t>
  </si>
  <si>
    <t>Toor, 2022</t>
  </si>
  <si>
    <t>Cors Stalk</t>
  </si>
  <si>
    <t>Qu, 2003</t>
  </si>
  <si>
    <t>Zhong, 2004</t>
  </si>
  <si>
    <t>Duan, 2013</t>
  </si>
  <si>
    <t>Dandamudi, 2017</t>
  </si>
  <si>
    <t>Eboibi, 2014</t>
  </si>
  <si>
    <t>Wadrzyk, 2018</t>
  </si>
  <si>
    <t>Song, 2019</t>
  </si>
  <si>
    <t>Alba, 2012</t>
  </si>
  <si>
    <t>Huang, 2016</t>
  </si>
  <si>
    <t>Malins, 2017</t>
  </si>
  <si>
    <t>http://dx.doi.org/10.1016/j.enconman.2017.04.053</t>
  </si>
  <si>
    <t>Sawdust Birch</t>
  </si>
  <si>
    <t>Latvijas finieris AS</t>
  </si>
  <si>
    <t>H2</t>
  </si>
  <si>
    <t>H2-FeSO4</t>
  </si>
  <si>
    <t>H2-ZnSO4</t>
  </si>
  <si>
    <t>H2-NiSO4</t>
  </si>
  <si>
    <t>H2-RaneyNi</t>
  </si>
  <si>
    <t>H2-Ni</t>
  </si>
  <si>
    <t>http://dx.doi.org/10.1016/j.enconman.2017.04.054</t>
  </si>
  <si>
    <t>H2-Na2CO3</t>
  </si>
  <si>
    <t>http://dx.doi.org/10.1016/j.enconman.2017.04.055</t>
  </si>
  <si>
    <t>H2-NaOH</t>
  </si>
  <si>
    <t>http://dx.doi.org/10.1016/j.enconman.2017.04.056</t>
  </si>
  <si>
    <t>http://dx.doi.org/10.1016/j.enconman.2017.04.057</t>
  </si>
  <si>
    <t>http://dx.doi.org/10.1016/j.enconman.2017.04.058</t>
  </si>
  <si>
    <t>http://dx.doi.org/10.1016/j.enconman.2017.04.059</t>
  </si>
  <si>
    <t>http://dx.doi.org/10.1016/j.enconman.2017.04.060</t>
  </si>
  <si>
    <t>http://dx.doi.org/10.1016/j.enconman.2017.04.061</t>
  </si>
  <si>
    <t>http://dx.doi.org/10.1016/j.enconman.2017.04.062</t>
  </si>
  <si>
    <t>http://dx.doi.org/10.1016/j.enconman.2017.04.063</t>
  </si>
  <si>
    <t>http://dx.doi.org/10.1016/j.enconman.2017.04.064</t>
  </si>
  <si>
    <t>http://dx.doi.org/10.1016/j.enconman.2017.04.065</t>
  </si>
  <si>
    <t>http://dx.doi.org/10.1016/j.enconman.2017.04.066</t>
  </si>
  <si>
    <t>http://dx.doi.org/10.1016/j.enconman.2017.04.067</t>
  </si>
  <si>
    <t>http://dx.doi.org/10.1016/j.enconman.2017.04.068</t>
  </si>
  <si>
    <t>Song, 2017</t>
  </si>
  <si>
    <t>Valdez, 2014</t>
  </si>
  <si>
    <t>Valdez, 2012</t>
  </si>
  <si>
    <t>Chan, 2014</t>
  </si>
  <si>
    <t>Zhu, 2014</t>
  </si>
  <si>
    <t>Yu, 2011</t>
  </si>
  <si>
    <t>Watson, 2017</t>
  </si>
  <si>
    <t>Gollakota, 2018</t>
  </si>
  <si>
    <t>Biller, 2012</t>
  </si>
  <si>
    <t>Jena, 2011</t>
  </si>
  <si>
    <t>Liang, 2017</t>
  </si>
  <si>
    <t>Minowa, 1995</t>
  </si>
  <si>
    <t>Atallah, 2021</t>
  </si>
  <si>
    <t>Keiller, 2021</t>
  </si>
  <si>
    <t>Sevilla, 2009</t>
  </si>
  <si>
    <t>Wikberg, 2015</t>
  </si>
  <si>
    <t>Teri, 2014</t>
  </si>
  <si>
    <t>Vo, 2016</t>
  </si>
  <si>
    <t>Ding, 2022</t>
  </si>
  <si>
    <t>Leucci, 2022</t>
  </si>
  <si>
    <t>Harisankar, 2022</t>
  </si>
  <si>
    <t>Cheng, 2019</t>
  </si>
  <si>
    <t>Gai, 2015</t>
  </si>
  <si>
    <t>Guo, 2015</t>
  </si>
  <si>
    <t>Han, 2019</t>
  </si>
  <si>
    <t>Jin, 2013</t>
  </si>
  <si>
    <t>Singh, 2014</t>
  </si>
  <si>
    <t>http://dx.doi.org/10.1016/j.biortech.2015.11.076</t>
  </si>
  <si>
    <t>Vardon, 2011</t>
  </si>
  <si>
    <t>Bin Kabir, 2022</t>
  </si>
  <si>
    <t>Xu, 2014</t>
  </si>
  <si>
    <t>Brown, 2010</t>
  </si>
  <si>
    <t>Christensen, 2014</t>
  </si>
  <si>
    <t>Gollakota, 2019</t>
  </si>
  <si>
    <t>Gollakota, 2020</t>
  </si>
  <si>
    <t>Jin, 2017</t>
  </si>
  <si>
    <t>Luo, 2016</t>
  </si>
  <si>
    <t>Sánchez-Bayo, 2021</t>
  </si>
  <si>
    <t>Sehaar, 2020</t>
  </si>
  <si>
    <t>Gai, 2014</t>
  </si>
  <si>
    <t>Jindal, 2016</t>
  </si>
  <si>
    <t>Leow, 2015</t>
  </si>
  <si>
    <t>Remon, 2019</t>
  </si>
  <si>
    <t>Wang, 2017</t>
  </si>
  <si>
    <t>Montmorillonite</t>
  </si>
  <si>
    <t>Kaoline</t>
  </si>
  <si>
    <t>Dolomite</t>
  </si>
  <si>
    <t>Zhang, 2016</t>
  </si>
  <si>
    <t>Zhou, 2013</t>
  </si>
  <si>
    <t>Zou, 2010</t>
  </si>
  <si>
    <t>Aquapole, Grenoble</t>
  </si>
  <si>
    <t>EGE, Oslo</t>
  </si>
  <si>
    <t>CEA-H1</t>
  </si>
  <si>
    <t>CEA-H1-FE</t>
  </si>
  <si>
    <t>SUEZ, Montpellier</t>
  </si>
  <si>
    <t>Lesaffre</t>
  </si>
  <si>
    <t>2020RAFCS1, CEA-Cadarache</t>
  </si>
  <si>
    <t>2020RAFCS2, CEA-Cadarache</t>
  </si>
  <si>
    <t>2020RAFCS3, CEA-Cadarache</t>
  </si>
  <si>
    <t>2020RAFCS4, CEA-Cadarache</t>
  </si>
  <si>
    <t>2021RAFCS2, CEA-Cadarache</t>
  </si>
  <si>
    <t>Black Currant Pommace</t>
  </si>
  <si>
    <t>Brewers' Spent Grains</t>
  </si>
  <si>
    <t>Glutamic Acid</t>
  </si>
  <si>
    <t>Linolic Acid</t>
  </si>
  <si>
    <t>CarboHydrates</t>
  </si>
  <si>
    <t>Matricon, 2023</t>
  </si>
  <si>
    <t>2021RAFCV1, CEA-Cadarache</t>
  </si>
  <si>
    <t>2021RAFCV3, CEA-Cadarache</t>
  </si>
  <si>
    <t>2021RAFCV4, CEA-Cadarache</t>
  </si>
  <si>
    <t>Porphyridium cruentum</t>
  </si>
  <si>
    <t>Biller, 2011</t>
  </si>
  <si>
    <t>López Barreiro, 2013</t>
  </si>
  <si>
    <t>https://www.theses.fr/s235494</t>
  </si>
  <si>
    <t>https://digital.detritusjournal.com/articles/economic-evaluation-of-a-hydrothermal-liquefaction-process/145</t>
  </si>
  <si>
    <t>Haarlemmer, 2018</t>
  </si>
  <si>
    <t>https://doi.org/10.1016/j.biombioe.2014.11.025</t>
  </si>
  <si>
    <t>AddQtty(g/L)</t>
  </si>
  <si>
    <t>Al2O3</t>
  </si>
  <si>
    <t>CoMo/AL2O3</t>
  </si>
  <si>
    <t>K2CO3-CoMo/ATP</t>
  </si>
  <si>
    <t>ATP</t>
  </si>
  <si>
    <t>Co/ATP</t>
  </si>
  <si>
    <t>Mo/ATP</t>
  </si>
  <si>
    <t>CoMo/ATP</t>
  </si>
  <si>
    <t>Matayeva, 2023</t>
  </si>
  <si>
    <t>Matayeva, 2019</t>
  </si>
  <si>
    <t>https://doi.org/10.1007/s13399-023-03967-7</t>
  </si>
  <si>
    <t>Glucose-Glycine</t>
  </si>
  <si>
    <t>Zhao, 2016</t>
  </si>
  <si>
    <t>http://dx.doi.org/10.1016/j.fuproc.2016.08.002</t>
  </si>
  <si>
    <t>Corn starch</t>
  </si>
  <si>
    <t>Aladdin Reagent Co</t>
  </si>
  <si>
    <t>Oilive Residue</t>
  </si>
  <si>
    <t>https://doi.org/10.1016/j.renene.2022.12.030</t>
  </si>
  <si>
    <t xml:space="preserve"> https://doi.org/10.1016/j.biortech.2013.12.083</t>
  </si>
  <si>
    <t>Neveux, 2014</t>
  </si>
  <si>
    <t>Parsa, 2018</t>
  </si>
  <si>
    <t>Hognon, 2015</t>
  </si>
  <si>
    <t>Hietala, 2021</t>
  </si>
  <si>
    <t>Toor, 2013</t>
  </si>
  <si>
    <t>Sheng, 2018</t>
  </si>
  <si>
    <t>Reddy, 2016</t>
  </si>
  <si>
    <t>Li, 2014</t>
  </si>
  <si>
    <t>Couto, 2018</t>
  </si>
  <si>
    <t>Dandamudi, 2019</t>
  </si>
  <si>
    <t>He, 2020</t>
  </si>
  <si>
    <t>Tang, 2016</t>
  </si>
  <si>
    <t>Tian, 2015</t>
  </si>
  <si>
    <t>Watson, 2019</t>
  </si>
  <si>
    <t>Xiu, 2011</t>
  </si>
  <si>
    <t>Human feaces</t>
  </si>
  <si>
    <t>Chan, 2019</t>
  </si>
  <si>
    <t>Liu, 2008</t>
  </si>
  <si>
    <t>https://doi.org/10.1016/j.enconman.2008.08.009</t>
  </si>
  <si>
    <t>Qian, 2023</t>
  </si>
  <si>
    <t>Sheehan, 2016</t>
  </si>
  <si>
    <t>Chacón-Parra, 2022</t>
  </si>
  <si>
    <t>Tito, 2023</t>
  </si>
  <si>
    <t>LeClerc, 2023</t>
  </si>
  <si>
    <t>https://pubs.acs.org/doi/10.1021/acssuschemeng.2c06266</t>
  </si>
  <si>
    <t>CarboxylicAcids</t>
  </si>
  <si>
    <t>Opu, 2023</t>
  </si>
  <si>
    <t>https://doi.org/10.1016/j.biombioe.2023.106785</t>
  </si>
  <si>
    <t>Feacal sludge</t>
  </si>
  <si>
    <t>Faridpur, Bangladesh</t>
  </si>
  <si>
    <t>Feacal sludge + Water Hyacinth</t>
  </si>
  <si>
    <t>Water Hyacinth</t>
  </si>
  <si>
    <t>Faridpur Engineering College, Bangladesh</t>
  </si>
  <si>
    <t>Tianjin MicroAlgaeBioTechnologies</t>
  </si>
  <si>
    <t>Shandong Yantai Hairong MicroAlgaeBreeding Co.</t>
  </si>
  <si>
    <t>Tianjin MicroAlgaeBioTechnologies Co.</t>
  </si>
  <si>
    <t>Model</t>
  </si>
  <si>
    <t>Yang, 2023</t>
  </si>
  <si>
    <t>https://doi.org/10.1016/j.supflu.2023.105943</t>
  </si>
  <si>
    <t>Zhejiang Shuanglin Chemical Industry</t>
  </si>
  <si>
    <t>Cellulose-Lignin</t>
  </si>
  <si>
    <t>He, 2023</t>
  </si>
  <si>
    <t>https://doi.org/10.1016/j.apenergy.2023.121073</t>
  </si>
  <si>
    <t>Cattle Manure</t>
  </si>
  <si>
    <t>Xinyu city, Jiangxi province, China</t>
  </si>
  <si>
    <t>Cattle Manure-Peanut Res</t>
  </si>
  <si>
    <t>Peanut Residue</t>
  </si>
  <si>
    <t>Nanyang city, Henan province, China</t>
  </si>
  <si>
    <t>Variable</t>
  </si>
  <si>
    <t>Unit</t>
  </si>
  <si>
    <t>1=First filtration to remove aqueous phase, extraction on biocrude</t>
  </si>
  <si>
    <t>2=Introduction solvent into reator, extraction biocrude and aqueous phase</t>
  </si>
  <si>
    <t>HHV</t>
  </si>
  <si>
    <t>Higher Heating Value in MJ/kg</t>
  </si>
  <si>
    <t>FW=Food waste</t>
  </si>
  <si>
    <t>FPW=Food processing waste</t>
  </si>
  <si>
    <t>Herbs=Annual plants</t>
  </si>
  <si>
    <t>Macroalgae= Macro algae</t>
  </si>
  <si>
    <t>Microalgae= Micro algae</t>
  </si>
  <si>
    <t>Sewage=Sludge, manure, etc.</t>
  </si>
  <si>
    <t>Wood=Lignocellulosic material including straw</t>
  </si>
  <si>
    <t>Model=Model compounds</t>
  </si>
  <si>
    <t>Mixtures=Mixtures of the above</t>
  </si>
  <si>
    <t>Species of other details on the resource</t>
  </si>
  <si>
    <t>Origin</t>
  </si>
  <si>
    <t>Origin of the resource</t>
  </si>
  <si>
    <t>Compositions</t>
  </si>
  <si>
    <t>Values are all in mass %</t>
  </si>
  <si>
    <t>Carbohydrates</t>
  </si>
  <si>
    <t>Value=-1 of details are given for cellulose, hemicellulose, and sugar</t>
  </si>
  <si>
    <t>Value given for sum of carbohydrates</t>
  </si>
  <si>
    <t>Type of additive used</t>
  </si>
  <si>
    <t>Quantity of additive used, in g/L of reaction mixture</t>
  </si>
  <si>
    <t>Heating speed of the reactor in °C/min</t>
  </si>
  <si>
    <t>Linear=imposed temperature ramp</t>
  </si>
  <si>
    <t>Asymptote=Sharp increase initially and gradual approach to setpoint, typical for PID controller</t>
  </si>
  <si>
    <t>Total heating and holding time (min)</t>
  </si>
  <si>
    <t>Time to heat the reactor to reaction temperature (min)</t>
  </si>
  <si>
    <t>Holding time at reaction conditions (min)</t>
  </si>
  <si>
    <t>Temperature at holding time in °C</t>
  </si>
  <si>
    <t>EA=Ethyl Acetate</t>
  </si>
  <si>
    <t>DCM=Dichloromethane</t>
  </si>
  <si>
    <t>TCM=Trichloromethane, chloroform</t>
  </si>
  <si>
    <t>ACETONE=Acetone</t>
  </si>
  <si>
    <t>HEXANE=n-Hexane</t>
  </si>
  <si>
    <t>DMSO=Dimethyl sulfoxide</t>
  </si>
  <si>
    <t>ETHANOL=Ethanol</t>
  </si>
  <si>
    <t>ISOPROPANOL=2-propanol</t>
  </si>
  <si>
    <t>TOLUENE=Toluene</t>
  </si>
  <si>
    <t>NOSOLVENT=No extraction in the experiment</t>
  </si>
  <si>
    <t>ETHER=Ether</t>
  </si>
  <si>
    <t>The relative polarity of the solvents, between 0 and 1</t>
  </si>
  <si>
    <t>Sum of Oil and Char yields in mass %</t>
  </si>
  <si>
    <t>Oil Yield, in mass% compared to dry resource</t>
  </si>
  <si>
    <t>Char Yield, in mass% compared to dry resource</t>
  </si>
  <si>
    <t>Gas Yield, in mass% compared to dry resource</t>
  </si>
  <si>
    <t>Aqueous Phase Yield, in mass% compared to dry resource, calculated by difference 100-Oil-Char-Gas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</si>
</sst>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5.4"/>
      <color rgb="FFCFD5E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3" borderId="0" xfId="0" applyFill="1" applyAlignment="1">
      <alignment horizontal="right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3" borderId="0" xfId="0" applyNumberFormat="1" applyFill="1"/>
    <xf numFmtId="0" fontId="3" fillId="3" borderId="0" xfId="0" applyFont="1" applyFill="1"/>
    <xf numFmtId="0" fontId="2" fillId="0" borderId="0" xfId="1"/>
    <xf numFmtId="165" fontId="0" fillId="0" borderId="0" xfId="0" applyNumberFormat="1"/>
    <xf numFmtId="0" fontId="2" fillId="0" borderId="0" xfId="1" applyFill="1"/>
    <xf numFmtId="0" fontId="1" fillId="0" borderId="0" xfId="0" applyFont="1"/>
    <xf numFmtId="0" fontId="4" fillId="0" borderId="0" xfId="0" applyFont="1"/>
    <xf numFmtId="0" fontId="1" fillId="4" borderId="0" xfId="0" applyFont="1" applyFill="1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1021/acs.iecr.9b06655" TargetMode="External"/><Relationship Id="rId13" Type="http://schemas.openxmlformats.org/officeDocument/2006/relationships/hyperlink" Target="http://dx.doi.org/10.1016/j.biortech.2013.07.123" TargetMode="External"/><Relationship Id="rId18" Type="http://schemas.openxmlformats.org/officeDocument/2006/relationships/hyperlink" Target="http://dx.doi.org/10.1016/j.cej.2016.07.104" TargetMode="External"/><Relationship Id="rId3" Type="http://schemas.openxmlformats.org/officeDocument/2006/relationships/hyperlink" Target="http://dx.doi.org/10.1016/j.biombioe.2016.02.005" TargetMode="External"/><Relationship Id="rId21" Type="http://schemas.openxmlformats.org/officeDocument/2006/relationships/hyperlink" Target="https://doi.org/10.1016/j.energy.2018.11.003" TargetMode="External"/><Relationship Id="rId7" Type="http://schemas.openxmlformats.org/officeDocument/2006/relationships/hyperlink" Target="https://doi.org/10.1016/j.biortech.2017.10.059" TargetMode="External"/><Relationship Id="rId12" Type="http://schemas.openxmlformats.org/officeDocument/2006/relationships/hyperlink" Target="https://doi.org/10.1016/j.biortech.2010.06.028" TargetMode="External"/><Relationship Id="rId17" Type="http://schemas.openxmlformats.org/officeDocument/2006/relationships/hyperlink" Target="https://aiche.onlinelibrary.wiley.com/doi/epdf/10.1002/ep.12629" TargetMode="External"/><Relationship Id="rId2" Type="http://schemas.openxmlformats.org/officeDocument/2006/relationships/hyperlink" Target="https://doi.org/10.1016/j.biombioe.2014.11.025" TargetMode="External"/><Relationship Id="rId16" Type="http://schemas.openxmlformats.org/officeDocument/2006/relationships/hyperlink" Target="https://doi.org/10.1016/j.biortech.2011.02.057" TargetMode="External"/><Relationship Id="rId20" Type="http://schemas.openxmlformats.org/officeDocument/2006/relationships/hyperlink" Target="https://doi.org/10.1016/j.algal.2019.101421" TargetMode="External"/><Relationship Id="rId1" Type="http://schemas.openxmlformats.org/officeDocument/2006/relationships/hyperlink" Target="https://doi.org/10.1016/j.biombioe.2014.11.025" TargetMode="External"/><Relationship Id="rId6" Type="http://schemas.openxmlformats.org/officeDocument/2006/relationships/hyperlink" Target="https://doi.org/10.1016/j.renene.2022.12.030" TargetMode="External"/><Relationship Id="rId11" Type="http://schemas.openxmlformats.org/officeDocument/2006/relationships/hyperlink" Target="https://doi.org/10.1007/s13399-022-03019-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oi.org/10.3390/eng4010031" TargetMode="External"/><Relationship Id="rId15" Type="http://schemas.openxmlformats.org/officeDocument/2006/relationships/hyperlink" Target="http://dx.doi.org/10.1016/j.biortech.2017.08.011" TargetMode="External"/><Relationship Id="rId23" Type="http://schemas.openxmlformats.org/officeDocument/2006/relationships/hyperlink" Target="http://dx.doi.org/10.1016/j.supflu.2014.10.014" TargetMode="External"/><Relationship Id="rId10" Type="http://schemas.openxmlformats.org/officeDocument/2006/relationships/hyperlink" Target="https://doi.org/10.1016/j.fuel.2022.124641" TargetMode="External"/><Relationship Id="rId19" Type="http://schemas.openxmlformats.org/officeDocument/2006/relationships/hyperlink" Target="https://doi.org/10.1016/j.biombioe.2018.11.021" TargetMode="External"/><Relationship Id="rId4" Type="http://schemas.openxmlformats.org/officeDocument/2006/relationships/hyperlink" Target="https://dx.doi.org/10.1021/acs.iecr.9b06655" TargetMode="External"/><Relationship Id="rId9" Type="http://schemas.openxmlformats.org/officeDocument/2006/relationships/hyperlink" Target="http://dx.doi.org/10.1016/j.psep.2014.03.002" TargetMode="External"/><Relationship Id="rId14" Type="http://schemas.openxmlformats.org/officeDocument/2006/relationships/hyperlink" Target="https://pubs.acs.org/doi/10.1021/ef201415s" TargetMode="External"/><Relationship Id="rId22" Type="http://schemas.openxmlformats.org/officeDocument/2006/relationships/hyperlink" Target="https://doi.org/10.1016/j.joei.2022.04.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42"/>
  <sheetViews>
    <sheetView tabSelected="1" zoomScaleNormal="100" workbookViewId="0">
      <pane xSplit="4" ySplit="1" topLeftCell="E2" activePane="bottomRight" state="frozenSplit"/>
      <selection activeCell="D1" sqref="D1:D1048576"/>
      <selection pane="topRight" sqref="A1:A1048576"/>
      <selection pane="bottomLeft" activeCell="D1346" sqref="D1346"/>
      <selection pane="bottomRight" activeCell="A14" sqref="A14"/>
    </sheetView>
  </sheetViews>
  <sheetFormatPr defaultColWidth="10.90625" defaultRowHeight="14.5" x14ac:dyDescent="0.35"/>
  <cols>
    <col min="1" max="1" width="17.1796875" bestFit="1" customWidth="1"/>
    <col min="2" max="2" width="29.7265625" customWidth="1"/>
    <col min="4" max="4" width="21.7265625" customWidth="1"/>
    <col min="5" max="5" width="20.1796875" customWidth="1"/>
    <col min="6" max="8" width="7.7265625" customWidth="1"/>
    <col min="9" max="25" width="11.453125" customWidth="1"/>
    <col min="26" max="26" width="11.453125" style="9" customWidth="1"/>
    <col min="27" max="27" width="11.453125" customWidth="1"/>
    <col min="28" max="31" width="12.54296875" customWidth="1"/>
    <col min="32" max="36" width="11.453125" style="2" customWidth="1"/>
  </cols>
  <sheetData>
    <row r="1" spans="1:36" s="24" customFormat="1" x14ac:dyDescent="0.35">
      <c r="A1" s="21" t="s">
        <v>16</v>
      </c>
      <c r="B1" s="21" t="s">
        <v>150</v>
      </c>
      <c r="C1" s="21" t="s">
        <v>12</v>
      </c>
      <c r="D1" s="21" t="s">
        <v>19</v>
      </c>
      <c r="E1" s="21" t="s">
        <v>813</v>
      </c>
      <c r="F1" s="21" t="s">
        <v>30</v>
      </c>
      <c r="G1" s="21" t="s">
        <v>201</v>
      </c>
      <c r="H1" s="21" t="s">
        <v>718</v>
      </c>
      <c r="I1" s="21" t="s">
        <v>141</v>
      </c>
      <c r="J1" s="21" t="s">
        <v>4</v>
      </c>
      <c r="K1" s="22" t="s">
        <v>7</v>
      </c>
      <c r="L1" s="21" t="s">
        <v>5</v>
      </c>
      <c r="M1" s="21" t="s">
        <v>140</v>
      </c>
      <c r="N1" s="21" t="s">
        <v>6</v>
      </c>
      <c r="O1" s="21" t="s">
        <v>3</v>
      </c>
      <c r="P1" s="21" t="s">
        <v>11</v>
      </c>
      <c r="Q1" s="23" t="s">
        <v>137</v>
      </c>
      <c r="R1" s="23" t="s">
        <v>138</v>
      </c>
      <c r="S1" s="23" t="s">
        <v>774</v>
      </c>
      <c r="T1" s="23" t="s">
        <v>139</v>
      </c>
      <c r="U1" s="23" t="s">
        <v>214</v>
      </c>
      <c r="V1" s="23" t="s">
        <v>730</v>
      </c>
      <c r="W1" s="23" t="s">
        <v>10</v>
      </c>
      <c r="X1" s="23" t="s">
        <v>33</v>
      </c>
      <c r="Y1" s="23" t="s">
        <v>37</v>
      </c>
      <c r="Z1" s="23" t="s">
        <v>15</v>
      </c>
      <c r="AA1" s="23" t="s">
        <v>13</v>
      </c>
      <c r="AB1" s="23" t="s">
        <v>14</v>
      </c>
      <c r="AC1" s="23" t="s">
        <v>8</v>
      </c>
      <c r="AD1" s="23" t="s">
        <v>24</v>
      </c>
      <c r="AE1" s="23" t="s">
        <v>31</v>
      </c>
      <c r="AF1" s="23" t="s">
        <v>18</v>
      </c>
      <c r="AG1" s="23" t="s">
        <v>0</v>
      </c>
      <c r="AH1" s="23" t="s">
        <v>1</v>
      </c>
      <c r="AI1" s="23" t="s">
        <v>2</v>
      </c>
      <c r="AJ1" s="23" t="s">
        <v>9</v>
      </c>
    </row>
    <row r="2" spans="1:36" x14ac:dyDescent="0.35">
      <c r="A2" t="s">
        <v>569</v>
      </c>
      <c r="B2" t="s">
        <v>218</v>
      </c>
      <c r="C2" t="s">
        <v>135</v>
      </c>
      <c r="D2" t="s">
        <v>714</v>
      </c>
      <c r="E2" t="s">
        <v>183</v>
      </c>
      <c r="F2">
        <v>1</v>
      </c>
      <c r="G2">
        <v>23.7</v>
      </c>
      <c r="H2">
        <v>-1</v>
      </c>
      <c r="I2">
        <v>17.171189979123174</v>
      </c>
      <c r="J2">
        <v>16.693110647181602</v>
      </c>
      <c r="K2">
        <v>16</v>
      </c>
      <c r="L2">
        <v>5.4592901878914404</v>
      </c>
      <c r="M2">
        <v>19.206680584551147</v>
      </c>
      <c r="N2">
        <v>21.607515657620041</v>
      </c>
      <c r="O2">
        <v>3.8622129436325685</v>
      </c>
      <c r="P2">
        <v>0</v>
      </c>
      <c r="Q2">
        <v>0</v>
      </c>
      <c r="R2">
        <v>0</v>
      </c>
      <c r="S2">
        <v>0</v>
      </c>
      <c r="T2">
        <v>0</v>
      </c>
      <c r="U2" t="s">
        <v>215</v>
      </c>
      <c r="V2">
        <f>0</f>
        <v>0</v>
      </c>
      <c r="W2">
        <v>10</v>
      </c>
      <c r="X2" s="4">
        <f t="shared" ref="X2:X65" si="0">(AC2-20)/Z2</f>
        <v>13.50337584396099</v>
      </c>
      <c r="Y2" t="s">
        <v>34</v>
      </c>
      <c r="Z2" s="9">
        <v>13.33</v>
      </c>
      <c r="AA2">
        <v>0</v>
      </c>
      <c r="AB2">
        <f t="shared" ref="AB2:AB33" si="1">Z2+AA2</f>
        <v>13.33</v>
      </c>
      <c r="AC2">
        <v>200</v>
      </c>
      <c r="AD2" t="s">
        <v>25</v>
      </c>
      <c r="AE2">
        <v>0.22800000000000001</v>
      </c>
      <c r="AF2" s="2">
        <v>69.310685974846621</v>
      </c>
      <c r="AG2" s="2">
        <v>20.90672123581027</v>
      </c>
      <c r="AH2" s="2">
        <v>48.403964739036347</v>
      </c>
      <c r="AI2" s="2">
        <v>1.6796975830250738</v>
      </c>
      <c r="AJ2" s="2">
        <v>29.009616442128312</v>
      </c>
    </row>
    <row r="3" spans="1:36" x14ac:dyDescent="0.35">
      <c r="A3" t="s">
        <v>569</v>
      </c>
      <c r="B3" t="s">
        <v>218</v>
      </c>
      <c r="C3" t="s">
        <v>135</v>
      </c>
      <c r="D3" t="s">
        <v>714</v>
      </c>
      <c r="E3" t="s">
        <v>183</v>
      </c>
      <c r="F3">
        <v>1</v>
      </c>
      <c r="G3">
        <v>23.7</v>
      </c>
      <c r="H3">
        <v>-1</v>
      </c>
      <c r="I3">
        <v>17.171189979123174</v>
      </c>
      <c r="J3">
        <v>16.693110647181602</v>
      </c>
      <c r="K3">
        <v>16</v>
      </c>
      <c r="L3">
        <v>5.4592901878914404</v>
      </c>
      <c r="M3">
        <v>19.206680584551147</v>
      </c>
      <c r="N3">
        <v>21.607515657620041</v>
      </c>
      <c r="O3">
        <v>3.8622129436325685</v>
      </c>
      <c r="P3">
        <v>0</v>
      </c>
      <c r="Q3">
        <v>0</v>
      </c>
      <c r="R3">
        <v>0</v>
      </c>
      <c r="S3">
        <v>0</v>
      </c>
      <c r="T3">
        <v>0</v>
      </c>
      <c r="U3" t="s">
        <v>215</v>
      </c>
      <c r="V3">
        <f>0</f>
        <v>0</v>
      </c>
      <c r="W3">
        <v>10</v>
      </c>
      <c r="X3" s="4">
        <f t="shared" si="0"/>
        <v>13.797240551889621</v>
      </c>
      <c r="Y3" t="s">
        <v>34</v>
      </c>
      <c r="Z3" s="9">
        <v>16.670000000000002</v>
      </c>
      <c r="AA3">
        <v>0</v>
      </c>
      <c r="AB3">
        <f t="shared" si="1"/>
        <v>16.670000000000002</v>
      </c>
      <c r="AC3">
        <v>250</v>
      </c>
      <c r="AD3" t="s">
        <v>25</v>
      </c>
      <c r="AE3">
        <v>0.22800000000000001</v>
      </c>
      <c r="AF3" s="2">
        <v>68.370450883702134</v>
      </c>
      <c r="AG3" s="2">
        <v>25.004599924330588</v>
      </c>
      <c r="AH3" s="2">
        <v>43.365850959371549</v>
      </c>
      <c r="AI3" s="2">
        <v>5.6748776335103734</v>
      </c>
      <c r="AJ3" s="2">
        <v>25.954671482787482</v>
      </c>
    </row>
    <row r="4" spans="1:36" x14ac:dyDescent="0.35">
      <c r="A4" t="s">
        <v>569</v>
      </c>
      <c r="B4" t="s">
        <v>218</v>
      </c>
      <c r="C4" t="s">
        <v>135</v>
      </c>
      <c r="D4" t="s">
        <v>714</v>
      </c>
      <c r="E4" t="s">
        <v>183</v>
      </c>
      <c r="F4">
        <v>1</v>
      </c>
      <c r="G4">
        <v>23.7</v>
      </c>
      <c r="H4">
        <v>-1</v>
      </c>
      <c r="I4">
        <v>17.171189979123174</v>
      </c>
      <c r="J4">
        <v>16.693110647181602</v>
      </c>
      <c r="K4">
        <v>16</v>
      </c>
      <c r="L4">
        <v>5.4592901878914404</v>
      </c>
      <c r="M4">
        <v>19.206680584551147</v>
      </c>
      <c r="N4">
        <v>21.607515657620041</v>
      </c>
      <c r="O4">
        <v>3.8622129436325685</v>
      </c>
      <c r="P4">
        <v>0</v>
      </c>
      <c r="Q4">
        <v>0</v>
      </c>
      <c r="R4">
        <v>0</v>
      </c>
      <c r="S4">
        <v>0</v>
      </c>
      <c r="T4">
        <v>0</v>
      </c>
      <c r="U4" t="s">
        <v>215</v>
      </c>
      <c r="V4">
        <f>0</f>
        <v>0</v>
      </c>
      <c r="W4">
        <v>10</v>
      </c>
      <c r="X4" s="4">
        <f t="shared" si="0"/>
        <v>14</v>
      </c>
      <c r="Y4" t="s">
        <v>34</v>
      </c>
      <c r="Z4" s="9">
        <v>20</v>
      </c>
      <c r="AA4">
        <v>0</v>
      </c>
      <c r="AB4">
        <f t="shared" si="1"/>
        <v>20</v>
      </c>
      <c r="AC4">
        <v>300</v>
      </c>
      <c r="AD4" t="s">
        <v>25</v>
      </c>
      <c r="AE4">
        <v>0.22800000000000001</v>
      </c>
      <c r="AF4" s="2">
        <v>61.917184726141997</v>
      </c>
      <c r="AG4" s="2">
        <v>29.372661589332129</v>
      </c>
      <c r="AH4" s="2">
        <v>32.544523136809872</v>
      </c>
      <c r="AI4" s="2">
        <v>12.871633878319139</v>
      </c>
      <c r="AJ4" s="2">
        <v>25.211181395538862</v>
      </c>
    </row>
    <row r="5" spans="1:36" x14ac:dyDescent="0.35">
      <c r="A5" t="s">
        <v>569</v>
      </c>
      <c r="B5" t="s">
        <v>218</v>
      </c>
      <c r="C5" t="s">
        <v>135</v>
      </c>
      <c r="D5" t="s">
        <v>714</v>
      </c>
      <c r="E5" t="s">
        <v>183</v>
      </c>
      <c r="F5">
        <v>1</v>
      </c>
      <c r="G5">
        <v>23.7</v>
      </c>
      <c r="H5">
        <v>-1</v>
      </c>
      <c r="I5">
        <v>17.171189979123174</v>
      </c>
      <c r="J5">
        <v>16.693110647181602</v>
      </c>
      <c r="K5">
        <v>16</v>
      </c>
      <c r="L5">
        <v>5.4592901878914404</v>
      </c>
      <c r="M5">
        <v>19.206680584551147</v>
      </c>
      <c r="N5">
        <v>21.607515657620041</v>
      </c>
      <c r="O5">
        <v>3.8622129436325685</v>
      </c>
      <c r="P5">
        <v>0</v>
      </c>
      <c r="Q5">
        <v>0</v>
      </c>
      <c r="R5">
        <v>0</v>
      </c>
      <c r="S5">
        <v>0</v>
      </c>
      <c r="T5">
        <v>0</v>
      </c>
      <c r="U5" t="s">
        <v>215</v>
      </c>
      <c r="V5">
        <f>0</f>
        <v>0</v>
      </c>
      <c r="W5">
        <v>10</v>
      </c>
      <c r="X5" s="4">
        <f t="shared" si="0"/>
        <v>14.047619047619047</v>
      </c>
      <c r="Y5" t="s">
        <v>34</v>
      </c>
      <c r="Z5" s="9">
        <v>21</v>
      </c>
      <c r="AA5">
        <v>0</v>
      </c>
      <c r="AB5">
        <f t="shared" si="1"/>
        <v>21</v>
      </c>
      <c r="AC5">
        <v>315</v>
      </c>
      <c r="AD5" t="s">
        <v>25</v>
      </c>
      <c r="AE5">
        <v>0.22800000000000001</v>
      </c>
      <c r="AF5" s="2">
        <v>63.8165067881894</v>
      </c>
      <c r="AG5" s="2">
        <v>31.062728517416321</v>
      </c>
      <c r="AH5" s="2">
        <v>32.753778270773083</v>
      </c>
      <c r="AI5" s="2">
        <v>11.84174709352909</v>
      </c>
      <c r="AJ5" s="2">
        <v>24.341746118281513</v>
      </c>
    </row>
    <row r="6" spans="1:36" x14ac:dyDescent="0.35">
      <c r="A6" t="s">
        <v>569</v>
      </c>
      <c r="B6" t="s">
        <v>218</v>
      </c>
      <c r="C6" t="s">
        <v>135</v>
      </c>
      <c r="D6" t="s">
        <v>714</v>
      </c>
      <c r="E6" t="s">
        <v>183</v>
      </c>
      <c r="F6">
        <v>1</v>
      </c>
      <c r="G6">
        <v>23.7</v>
      </c>
      <c r="H6">
        <v>-1</v>
      </c>
      <c r="I6">
        <v>17.171189979123199</v>
      </c>
      <c r="J6">
        <v>16.693110647181602</v>
      </c>
      <c r="K6">
        <v>16</v>
      </c>
      <c r="L6">
        <v>5.4592901878914404</v>
      </c>
      <c r="M6">
        <v>19.206680584551101</v>
      </c>
      <c r="N6">
        <v>21.607515657619999</v>
      </c>
      <c r="O6">
        <v>3.8622129436325698</v>
      </c>
      <c r="P6">
        <v>0</v>
      </c>
      <c r="Q6">
        <v>0</v>
      </c>
      <c r="R6">
        <v>0</v>
      </c>
      <c r="S6">
        <v>0</v>
      </c>
      <c r="T6">
        <v>0</v>
      </c>
      <c r="U6" t="s">
        <v>215</v>
      </c>
      <c r="V6">
        <f>0</f>
        <v>0</v>
      </c>
      <c r="W6">
        <v>10</v>
      </c>
      <c r="X6" s="4">
        <f t="shared" si="0"/>
        <v>13.50337584396099</v>
      </c>
      <c r="Y6" t="s">
        <v>34</v>
      </c>
      <c r="Z6" s="9">
        <v>13.33</v>
      </c>
      <c r="AA6">
        <v>15</v>
      </c>
      <c r="AB6">
        <f t="shared" si="1"/>
        <v>28.33</v>
      </c>
      <c r="AC6">
        <v>200</v>
      </c>
      <c r="AD6" t="s">
        <v>25</v>
      </c>
      <c r="AE6">
        <v>0.22800000000000001</v>
      </c>
      <c r="AF6" s="2">
        <v>55.416979400812934</v>
      </c>
      <c r="AG6" s="2">
        <v>19.357556497426661</v>
      </c>
      <c r="AH6" s="2">
        <v>36.059422903386277</v>
      </c>
      <c r="AI6" s="2">
        <v>1.30740434711017</v>
      </c>
      <c r="AJ6" s="2">
        <v>43.275616252076901</v>
      </c>
    </row>
    <row r="7" spans="1:36" x14ac:dyDescent="0.35">
      <c r="A7" t="s">
        <v>569</v>
      </c>
      <c r="B7" t="s">
        <v>218</v>
      </c>
      <c r="C7" t="s">
        <v>135</v>
      </c>
      <c r="D7" t="s">
        <v>714</v>
      </c>
      <c r="E7" t="s">
        <v>183</v>
      </c>
      <c r="F7">
        <v>1</v>
      </c>
      <c r="G7">
        <v>23.7</v>
      </c>
      <c r="H7">
        <v>-1</v>
      </c>
      <c r="I7">
        <v>17.171189979123199</v>
      </c>
      <c r="J7">
        <v>16.693110647181602</v>
      </c>
      <c r="K7">
        <v>16</v>
      </c>
      <c r="L7">
        <v>5.4592901878914404</v>
      </c>
      <c r="M7">
        <v>19.206680584551101</v>
      </c>
      <c r="N7">
        <v>21.607515657619999</v>
      </c>
      <c r="O7">
        <v>3.8622129436325698</v>
      </c>
      <c r="P7">
        <v>0</v>
      </c>
      <c r="Q7">
        <v>0</v>
      </c>
      <c r="R7">
        <v>0</v>
      </c>
      <c r="S7">
        <v>0</v>
      </c>
      <c r="T7">
        <v>0</v>
      </c>
      <c r="U7" t="s">
        <v>215</v>
      </c>
      <c r="V7">
        <f>0</f>
        <v>0</v>
      </c>
      <c r="W7">
        <v>10</v>
      </c>
      <c r="X7" s="4">
        <f t="shared" si="0"/>
        <v>13.797240551889621</v>
      </c>
      <c r="Y7" t="s">
        <v>34</v>
      </c>
      <c r="Z7" s="9">
        <v>16.670000000000002</v>
      </c>
      <c r="AA7">
        <v>15</v>
      </c>
      <c r="AB7">
        <f t="shared" si="1"/>
        <v>31.67</v>
      </c>
      <c r="AC7">
        <v>250</v>
      </c>
      <c r="AD7" t="s">
        <v>25</v>
      </c>
      <c r="AE7">
        <v>0.22800000000000001</v>
      </c>
      <c r="AF7" s="2">
        <v>61.85442712541365</v>
      </c>
      <c r="AG7" s="2">
        <v>27.174092923459149</v>
      </c>
      <c r="AH7" s="2">
        <v>34.680334201954501</v>
      </c>
      <c r="AI7" s="2">
        <v>9.0911352452583607</v>
      </c>
      <c r="AJ7" s="2">
        <v>29.054437629327989</v>
      </c>
    </row>
    <row r="8" spans="1:36" x14ac:dyDescent="0.35">
      <c r="A8" t="s">
        <v>569</v>
      </c>
      <c r="B8" t="s">
        <v>218</v>
      </c>
      <c r="C8" t="s">
        <v>135</v>
      </c>
      <c r="D8" t="s">
        <v>714</v>
      </c>
      <c r="E8" t="s">
        <v>183</v>
      </c>
      <c r="F8">
        <v>1</v>
      </c>
      <c r="G8">
        <v>23.7</v>
      </c>
      <c r="H8">
        <v>-1</v>
      </c>
      <c r="I8">
        <v>17.171189979123199</v>
      </c>
      <c r="J8">
        <v>16.693110647181602</v>
      </c>
      <c r="K8">
        <v>16</v>
      </c>
      <c r="L8">
        <v>5.4592901878914404</v>
      </c>
      <c r="M8">
        <v>19.206680584551101</v>
      </c>
      <c r="N8">
        <v>21.607515657619999</v>
      </c>
      <c r="O8">
        <v>3.8622129436325698</v>
      </c>
      <c r="P8">
        <v>0</v>
      </c>
      <c r="Q8">
        <v>0</v>
      </c>
      <c r="R8">
        <v>0</v>
      </c>
      <c r="S8">
        <v>0</v>
      </c>
      <c r="T8">
        <v>0</v>
      </c>
      <c r="U8" t="s">
        <v>215</v>
      </c>
      <c r="V8">
        <f>0</f>
        <v>0</v>
      </c>
      <c r="W8">
        <v>10</v>
      </c>
      <c r="X8" s="4">
        <f t="shared" si="0"/>
        <v>14</v>
      </c>
      <c r="Y8" t="s">
        <v>34</v>
      </c>
      <c r="Z8" s="9">
        <v>20</v>
      </c>
      <c r="AA8">
        <v>15</v>
      </c>
      <c r="AB8">
        <f t="shared" si="1"/>
        <v>35</v>
      </c>
      <c r="AC8">
        <v>300</v>
      </c>
      <c r="AD8" t="s">
        <v>25</v>
      </c>
      <c r="AE8">
        <v>0.22800000000000001</v>
      </c>
      <c r="AF8" s="2">
        <v>58.690377869658136</v>
      </c>
      <c r="AG8" s="2">
        <v>33.252946692421979</v>
      </c>
      <c r="AH8" s="2">
        <v>25.437431177236157</v>
      </c>
      <c r="AI8" s="2">
        <v>12.746128477786431</v>
      </c>
      <c r="AJ8" s="2">
        <v>28.563493652555426</v>
      </c>
    </row>
    <row r="9" spans="1:36" x14ac:dyDescent="0.35">
      <c r="A9" t="s">
        <v>569</v>
      </c>
      <c r="B9" t="s">
        <v>218</v>
      </c>
      <c r="C9" t="s">
        <v>135</v>
      </c>
      <c r="D9" t="s">
        <v>714</v>
      </c>
      <c r="E9" t="s">
        <v>183</v>
      </c>
      <c r="F9">
        <v>1</v>
      </c>
      <c r="G9">
        <v>23.7</v>
      </c>
      <c r="H9">
        <v>-1</v>
      </c>
      <c r="I9">
        <v>17.171189979123199</v>
      </c>
      <c r="J9">
        <v>16.693110647181602</v>
      </c>
      <c r="K9">
        <v>16</v>
      </c>
      <c r="L9">
        <v>5.4592901878914404</v>
      </c>
      <c r="M9">
        <v>19.206680584551101</v>
      </c>
      <c r="N9">
        <v>21.607515657619999</v>
      </c>
      <c r="O9">
        <v>3.8622129436325698</v>
      </c>
      <c r="P9">
        <v>0</v>
      </c>
      <c r="Q9">
        <v>0</v>
      </c>
      <c r="R9">
        <v>0</v>
      </c>
      <c r="S9">
        <v>0</v>
      </c>
      <c r="T9">
        <v>0</v>
      </c>
      <c r="U9" t="s">
        <v>215</v>
      </c>
      <c r="V9">
        <f>0</f>
        <v>0</v>
      </c>
      <c r="W9">
        <v>10</v>
      </c>
      <c r="X9" s="4">
        <f t="shared" si="0"/>
        <v>14.047619047619047</v>
      </c>
      <c r="Y9" t="s">
        <v>34</v>
      </c>
      <c r="Z9" s="9">
        <v>21</v>
      </c>
      <c r="AA9">
        <v>15</v>
      </c>
      <c r="AB9">
        <f t="shared" si="1"/>
        <v>36</v>
      </c>
      <c r="AC9">
        <v>315</v>
      </c>
      <c r="AD9" t="s">
        <v>25</v>
      </c>
      <c r="AE9">
        <v>0.22800000000000001</v>
      </c>
      <c r="AF9" s="2">
        <v>58.159632277448395</v>
      </c>
      <c r="AG9" s="2">
        <v>31.92012779460341</v>
      </c>
      <c r="AH9" s="2">
        <v>26.239504482844989</v>
      </c>
      <c r="AI9" s="2">
        <v>12.3</v>
      </c>
      <c r="AJ9" s="2">
        <v>29.540367722551608</v>
      </c>
    </row>
    <row r="10" spans="1:36" x14ac:dyDescent="0.35">
      <c r="A10" t="s">
        <v>569</v>
      </c>
      <c r="B10" t="s">
        <v>218</v>
      </c>
      <c r="C10" t="s">
        <v>135</v>
      </c>
      <c r="D10" t="s">
        <v>714</v>
      </c>
      <c r="E10" t="s">
        <v>183</v>
      </c>
      <c r="F10">
        <v>1</v>
      </c>
      <c r="G10">
        <v>23.7</v>
      </c>
      <c r="H10">
        <v>-1</v>
      </c>
      <c r="I10">
        <v>17.171189979123199</v>
      </c>
      <c r="J10">
        <v>16.693110647181602</v>
      </c>
      <c r="K10">
        <v>16</v>
      </c>
      <c r="L10">
        <v>5.4592901878914404</v>
      </c>
      <c r="M10">
        <v>19.206680584551101</v>
      </c>
      <c r="N10">
        <v>21.607515657619999</v>
      </c>
      <c r="O10">
        <v>3.8622129436325698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215</v>
      </c>
      <c r="V10">
        <f>0</f>
        <v>0</v>
      </c>
      <c r="W10">
        <v>10</v>
      </c>
      <c r="X10" s="4">
        <f t="shared" si="0"/>
        <v>13.50337584396099</v>
      </c>
      <c r="Y10" t="s">
        <v>34</v>
      </c>
      <c r="Z10" s="9">
        <v>13.33</v>
      </c>
      <c r="AA10">
        <v>60</v>
      </c>
      <c r="AB10">
        <f t="shared" si="1"/>
        <v>73.33</v>
      </c>
      <c r="AC10">
        <v>200</v>
      </c>
      <c r="AD10" t="s">
        <v>25</v>
      </c>
      <c r="AE10">
        <v>0.22800000000000001</v>
      </c>
      <c r="AF10" s="2">
        <v>58.821397540572931</v>
      </c>
      <c r="AG10" s="2">
        <v>25.369434192768399</v>
      </c>
      <c r="AH10" s="2">
        <v>33.451963347804529</v>
      </c>
      <c r="AI10" s="2">
        <v>5.2213379462088074</v>
      </c>
      <c r="AJ10" s="2">
        <v>35.957264513218256</v>
      </c>
    </row>
    <row r="11" spans="1:36" x14ac:dyDescent="0.35">
      <c r="A11" t="s">
        <v>569</v>
      </c>
      <c r="B11" t="s">
        <v>218</v>
      </c>
      <c r="C11" t="s">
        <v>135</v>
      </c>
      <c r="D11" t="s">
        <v>714</v>
      </c>
      <c r="E11" t="s">
        <v>183</v>
      </c>
      <c r="F11">
        <v>1</v>
      </c>
      <c r="G11">
        <v>23.7</v>
      </c>
      <c r="H11">
        <v>-1</v>
      </c>
      <c r="I11">
        <v>17.171189979123199</v>
      </c>
      <c r="J11">
        <v>16.693110647181602</v>
      </c>
      <c r="K11">
        <v>16</v>
      </c>
      <c r="L11">
        <v>5.4592901878914404</v>
      </c>
      <c r="M11">
        <v>19.206680584551101</v>
      </c>
      <c r="N11">
        <v>21.607515657619999</v>
      </c>
      <c r="O11">
        <v>3.8622129436325698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215</v>
      </c>
      <c r="V11">
        <f>0</f>
        <v>0</v>
      </c>
      <c r="W11">
        <v>10</v>
      </c>
      <c r="X11" s="4">
        <f t="shared" si="0"/>
        <v>13.797240551889621</v>
      </c>
      <c r="Y11" t="s">
        <v>34</v>
      </c>
      <c r="Z11" s="9">
        <v>16.670000000000002</v>
      </c>
      <c r="AA11">
        <v>60</v>
      </c>
      <c r="AB11">
        <f t="shared" si="1"/>
        <v>76.67</v>
      </c>
      <c r="AC11">
        <v>250</v>
      </c>
      <c r="AD11" t="s">
        <v>25</v>
      </c>
      <c r="AE11">
        <v>0.22800000000000001</v>
      </c>
      <c r="AF11" s="2">
        <v>60.238454882916002</v>
      </c>
      <c r="AG11" s="2">
        <v>28.597605139077491</v>
      </c>
      <c r="AH11" s="2">
        <v>31.640849743838515</v>
      </c>
      <c r="AI11" s="2">
        <v>11.72280725108881</v>
      </c>
      <c r="AJ11" s="2">
        <v>28.038737865995177</v>
      </c>
    </row>
    <row r="12" spans="1:36" x14ac:dyDescent="0.35">
      <c r="A12" t="s">
        <v>569</v>
      </c>
      <c r="B12" t="s">
        <v>218</v>
      </c>
      <c r="C12" t="s">
        <v>135</v>
      </c>
      <c r="D12" t="s">
        <v>714</v>
      </c>
      <c r="E12" t="s">
        <v>183</v>
      </c>
      <c r="F12">
        <v>1</v>
      </c>
      <c r="G12">
        <v>23.7</v>
      </c>
      <c r="H12">
        <v>-1</v>
      </c>
      <c r="I12">
        <v>17.171189979123199</v>
      </c>
      <c r="J12">
        <v>16.693110647181602</v>
      </c>
      <c r="K12">
        <v>16</v>
      </c>
      <c r="L12">
        <v>5.4592901878914404</v>
      </c>
      <c r="M12">
        <v>19.206680584551101</v>
      </c>
      <c r="N12">
        <v>21.607515657619999</v>
      </c>
      <c r="O12">
        <v>3.8622129436325698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215</v>
      </c>
      <c r="V12">
        <f>0</f>
        <v>0</v>
      </c>
      <c r="W12">
        <v>10</v>
      </c>
      <c r="X12" s="4">
        <f t="shared" si="0"/>
        <v>14</v>
      </c>
      <c r="Y12" t="s">
        <v>34</v>
      </c>
      <c r="Z12" s="9">
        <v>20</v>
      </c>
      <c r="AA12">
        <v>60</v>
      </c>
      <c r="AB12">
        <f t="shared" si="1"/>
        <v>80</v>
      </c>
      <c r="AC12">
        <v>300</v>
      </c>
      <c r="AD12" t="s">
        <v>25</v>
      </c>
      <c r="AE12">
        <v>0.22800000000000001</v>
      </c>
      <c r="AF12" s="2">
        <v>50.243819636956772</v>
      </c>
      <c r="AG12" s="2">
        <v>27.025057476493402</v>
      </c>
      <c r="AH12" s="2">
        <v>23.21876216046337</v>
      </c>
      <c r="AI12" s="2">
        <v>13.95265491312559</v>
      </c>
      <c r="AJ12" s="2">
        <v>35.803525449917643</v>
      </c>
    </row>
    <row r="13" spans="1:36" x14ac:dyDescent="0.35">
      <c r="A13" t="s">
        <v>569</v>
      </c>
      <c r="B13" t="s">
        <v>218</v>
      </c>
      <c r="C13" t="s">
        <v>135</v>
      </c>
      <c r="D13" t="s">
        <v>714</v>
      </c>
      <c r="E13" t="s">
        <v>183</v>
      </c>
      <c r="F13">
        <v>1</v>
      </c>
      <c r="G13">
        <v>23.7</v>
      </c>
      <c r="H13">
        <v>-1</v>
      </c>
      <c r="I13">
        <v>17.171189979123199</v>
      </c>
      <c r="J13">
        <v>16.693110647181602</v>
      </c>
      <c r="K13">
        <v>16</v>
      </c>
      <c r="L13">
        <v>5.4592901878914404</v>
      </c>
      <c r="M13">
        <v>19.206680584551101</v>
      </c>
      <c r="N13">
        <v>21.607515657619999</v>
      </c>
      <c r="O13">
        <v>3.8622129436325698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215</v>
      </c>
      <c r="V13">
        <f>0</f>
        <v>0</v>
      </c>
      <c r="W13">
        <v>10</v>
      </c>
      <c r="X13" s="4">
        <f t="shared" si="0"/>
        <v>14.047619047619047</v>
      </c>
      <c r="Y13" t="s">
        <v>34</v>
      </c>
      <c r="Z13" s="9">
        <v>21</v>
      </c>
      <c r="AA13">
        <v>60</v>
      </c>
      <c r="AB13">
        <f t="shared" si="1"/>
        <v>81</v>
      </c>
      <c r="AC13">
        <v>315</v>
      </c>
      <c r="AD13" t="s">
        <v>25</v>
      </c>
      <c r="AE13">
        <v>0.22800000000000001</v>
      </c>
      <c r="AF13" s="2">
        <v>51.953325335412799</v>
      </c>
      <c r="AG13" s="2">
        <v>34.169303481384411</v>
      </c>
      <c r="AH13" s="2">
        <v>17.784021854028389</v>
      </c>
      <c r="AI13" s="2">
        <v>14.27294385906775</v>
      </c>
      <c r="AJ13" s="2">
        <v>33.773730805519456</v>
      </c>
    </row>
    <row r="14" spans="1:36" x14ac:dyDescent="0.35">
      <c r="A14" t="s">
        <v>569</v>
      </c>
      <c r="B14" t="s">
        <v>218</v>
      </c>
      <c r="C14" t="s">
        <v>135</v>
      </c>
      <c r="D14" t="s">
        <v>715</v>
      </c>
      <c r="E14" t="s">
        <v>503</v>
      </c>
      <c r="F14">
        <v>1</v>
      </c>
      <c r="G14">
        <v>19.8</v>
      </c>
      <c r="H14">
        <v>-1</v>
      </c>
      <c r="I14">
        <v>3.3434650455927057</v>
      </c>
      <c r="J14">
        <v>12.097264437690001</v>
      </c>
      <c r="K14">
        <v>30</v>
      </c>
      <c r="L14">
        <v>25.075987841945295</v>
      </c>
      <c r="M14">
        <v>20.162107396149953</v>
      </c>
      <c r="N14">
        <v>6.2816616008105388</v>
      </c>
      <c r="O14">
        <v>3.0395136778115512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215</v>
      </c>
      <c r="V14">
        <f>0</f>
        <v>0</v>
      </c>
      <c r="W14">
        <v>10</v>
      </c>
      <c r="X14" s="4">
        <f t="shared" si="0"/>
        <v>13.50337584396099</v>
      </c>
      <c r="Y14" t="s">
        <v>34</v>
      </c>
      <c r="Z14" s="9">
        <v>13.33</v>
      </c>
      <c r="AA14">
        <v>0</v>
      </c>
      <c r="AB14">
        <f t="shared" si="1"/>
        <v>13.33</v>
      </c>
      <c r="AC14">
        <v>200</v>
      </c>
      <c r="AD14" t="s">
        <v>25</v>
      </c>
      <c r="AE14">
        <v>0.22800000000000001</v>
      </c>
      <c r="AF14" s="2">
        <v>53.122155503118677</v>
      </c>
      <c r="AG14" s="2">
        <v>3.122155503118679</v>
      </c>
      <c r="AH14" s="2">
        <v>50</v>
      </c>
      <c r="AI14" s="2">
        <v>0.63875077196413166</v>
      </c>
      <c r="AJ14" s="2">
        <v>46.239093724917183</v>
      </c>
    </row>
    <row r="15" spans="1:36" x14ac:dyDescent="0.35">
      <c r="A15" t="s">
        <v>569</v>
      </c>
      <c r="B15" t="s">
        <v>218</v>
      </c>
      <c r="C15" t="s">
        <v>135</v>
      </c>
      <c r="D15" t="s">
        <v>715</v>
      </c>
      <c r="E15" t="s">
        <v>503</v>
      </c>
      <c r="F15">
        <v>1</v>
      </c>
      <c r="G15">
        <v>19.8</v>
      </c>
      <c r="H15">
        <v>-1</v>
      </c>
      <c r="I15">
        <v>3.3434650455927057</v>
      </c>
      <c r="J15">
        <v>12.097264437690001</v>
      </c>
      <c r="K15">
        <v>30</v>
      </c>
      <c r="L15">
        <v>25.075987841945295</v>
      </c>
      <c r="M15">
        <v>20.162107396149953</v>
      </c>
      <c r="N15">
        <v>6.2816616008105388</v>
      </c>
      <c r="O15">
        <v>3.0395136778115512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215</v>
      </c>
      <c r="V15">
        <f>0</f>
        <v>0</v>
      </c>
      <c r="W15">
        <v>10</v>
      </c>
      <c r="X15" s="4">
        <f t="shared" si="0"/>
        <v>13.797240551889621</v>
      </c>
      <c r="Y15" t="s">
        <v>34</v>
      </c>
      <c r="Z15" s="9">
        <v>16.670000000000002</v>
      </c>
      <c r="AA15">
        <v>0</v>
      </c>
      <c r="AB15">
        <f t="shared" si="1"/>
        <v>16.670000000000002</v>
      </c>
      <c r="AC15">
        <v>250</v>
      </c>
      <c r="AD15" t="s">
        <v>25</v>
      </c>
      <c r="AE15">
        <v>0.22800000000000001</v>
      </c>
      <c r="AF15" s="2">
        <v>49.302114785745992</v>
      </c>
      <c r="AG15" s="2">
        <v>10.43301613403831</v>
      </c>
      <c r="AH15" s="2">
        <v>38.869098651707681</v>
      </c>
      <c r="AI15" s="2">
        <v>3.9058427253058441</v>
      </c>
      <c r="AJ15" s="2">
        <v>46.792042488948169</v>
      </c>
    </row>
    <row r="16" spans="1:36" x14ac:dyDescent="0.35">
      <c r="A16" t="s">
        <v>569</v>
      </c>
      <c r="B16" t="s">
        <v>218</v>
      </c>
      <c r="C16" t="s">
        <v>135</v>
      </c>
      <c r="D16" t="s">
        <v>715</v>
      </c>
      <c r="E16" t="s">
        <v>503</v>
      </c>
      <c r="F16">
        <v>1</v>
      </c>
      <c r="G16">
        <v>19.8</v>
      </c>
      <c r="H16">
        <v>-1</v>
      </c>
      <c r="I16">
        <v>3.3434650455927057</v>
      </c>
      <c r="J16">
        <v>12.097264437690001</v>
      </c>
      <c r="K16">
        <v>30</v>
      </c>
      <c r="L16">
        <v>25.075987841945295</v>
      </c>
      <c r="M16">
        <v>20.162107396149953</v>
      </c>
      <c r="N16">
        <v>6.2816616008105388</v>
      </c>
      <c r="O16">
        <v>3.0395136778115512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215</v>
      </c>
      <c r="V16">
        <f>0</f>
        <v>0</v>
      </c>
      <c r="W16">
        <v>10</v>
      </c>
      <c r="X16" s="4">
        <f t="shared" si="0"/>
        <v>14</v>
      </c>
      <c r="Y16" t="s">
        <v>34</v>
      </c>
      <c r="Z16" s="9">
        <v>20</v>
      </c>
      <c r="AA16">
        <v>0</v>
      </c>
      <c r="AB16">
        <f t="shared" si="1"/>
        <v>20</v>
      </c>
      <c r="AC16">
        <v>300</v>
      </c>
      <c r="AD16" t="s">
        <v>25</v>
      </c>
      <c r="AE16">
        <v>0.22800000000000001</v>
      </c>
      <c r="AF16" s="2">
        <v>47.532979569915028</v>
      </c>
      <c r="AG16" s="2">
        <v>14.923106028873301</v>
      </c>
      <c r="AH16" s="2">
        <v>32.609873541041729</v>
      </c>
      <c r="AI16" s="2">
        <v>7.8209055305938522</v>
      </c>
      <c r="AJ16" s="2">
        <v>44.646114899491124</v>
      </c>
    </row>
    <row r="17" spans="1:36" x14ac:dyDescent="0.35">
      <c r="A17" t="s">
        <v>569</v>
      </c>
      <c r="B17" t="s">
        <v>218</v>
      </c>
      <c r="C17" t="s">
        <v>135</v>
      </c>
      <c r="D17" t="s">
        <v>715</v>
      </c>
      <c r="E17" t="s">
        <v>503</v>
      </c>
      <c r="F17">
        <v>1</v>
      </c>
      <c r="G17">
        <v>19.8</v>
      </c>
      <c r="H17">
        <v>-1</v>
      </c>
      <c r="I17">
        <v>3.3434650455927057</v>
      </c>
      <c r="J17">
        <v>12.097264437690001</v>
      </c>
      <c r="K17">
        <v>30</v>
      </c>
      <c r="L17">
        <v>25.075987841945295</v>
      </c>
      <c r="M17">
        <v>20.162107396149953</v>
      </c>
      <c r="N17">
        <v>6.2816616008105388</v>
      </c>
      <c r="O17">
        <v>3.0395136778115512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215</v>
      </c>
      <c r="V17">
        <f>0</f>
        <v>0</v>
      </c>
      <c r="W17">
        <v>10</v>
      </c>
      <c r="X17" s="4">
        <f t="shared" si="0"/>
        <v>14.047619047619047</v>
      </c>
      <c r="Y17" t="s">
        <v>34</v>
      </c>
      <c r="Z17" s="9">
        <v>21</v>
      </c>
      <c r="AA17">
        <v>0</v>
      </c>
      <c r="AB17">
        <f t="shared" si="1"/>
        <v>21</v>
      </c>
      <c r="AC17">
        <v>315</v>
      </c>
      <c r="AD17" t="s">
        <v>25</v>
      </c>
      <c r="AE17">
        <v>0.22800000000000001</v>
      </c>
      <c r="AF17" s="2">
        <v>49.058076755590434</v>
      </c>
      <c r="AG17" s="2">
        <v>16.58981947979882</v>
      </c>
      <c r="AH17" s="2">
        <v>32.468257275791615</v>
      </c>
      <c r="AI17" s="2">
        <v>11.836070113237129</v>
      </c>
      <c r="AJ17" s="2">
        <v>39.105853131172431</v>
      </c>
    </row>
    <row r="18" spans="1:36" x14ac:dyDescent="0.35">
      <c r="A18" t="s">
        <v>569</v>
      </c>
      <c r="B18" t="s">
        <v>218</v>
      </c>
      <c r="C18" t="s">
        <v>135</v>
      </c>
      <c r="D18" t="s">
        <v>715</v>
      </c>
      <c r="E18" t="s">
        <v>503</v>
      </c>
      <c r="F18">
        <v>1</v>
      </c>
      <c r="G18">
        <v>19.8</v>
      </c>
      <c r="H18">
        <v>-1</v>
      </c>
      <c r="I18">
        <v>3.3434650455927057</v>
      </c>
      <c r="J18">
        <v>12.097264437690001</v>
      </c>
      <c r="K18">
        <v>30</v>
      </c>
      <c r="L18">
        <v>25.075987841945295</v>
      </c>
      <c r="M18">
        <v>20.162107396149953</v>
      </c>
      <c r="N18">
        <v>6.2816616008105388</v>
      </c>
      <c r="O18">
        <v>3.0395136778115512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215</v>
      </c>
      <c r="V18">
        <f>0</f>
        <v>0</v>
      </c>
      <c r="W18">
        <v>10</v>
      </c>
      <c r="X18" s="4">
        <f t="shared" si="0"/>
        <v>13.50337584396099</v>
      </c>
      <c r="Y18" t="s">
        <v>34</v>
      </c>
      <c r="Z18" s="9">
        <v>13.33</v>
      </c>
      <c r="AA18">
        <v>15</v>
      </c>
      <c r="AB18">
        <f t="shared" si="1"/>
        <v>28.33</v>
      </c>
      <c r="AC18">
        <v>200</v>
      </c>
      <c r="AD18" t="s">
        <v>25</v>
      </c>
      <c r="AE18">
        <v>0.22800000000000001</v>
      </c>
      <c r="AF18" s="2">
        <v>51.496466753558749</v>
      </c>
      <c r="AG18" s="2">
        <v>8.3673893177709964</v>
      </c>
      <c r="AH18" s="2">
        <v>43.12907743578775</v>
      </c>
      <c r="AI18" s="2">
        <v>1.6406430817988169</v>
      </c>
      <c r="AJ18" s="2">
        <v>46.862890164642444</v>
      </c>
    </row>
    <row r="19" spans="1:36" x14ac:dyDescent="0.35">
      <c r="A19" t="s">
        <v>569</v>
      </c>
      <c r="B19" t="s">
        <v>218</v>
      </c>
      <c r="C19" t="s">
        <v>135</v>
      </c>
      <c r="D19" t="s">
        <v>715</v>
      </c>
      <c r="E19" t="s">
        <v>503</v>
      </c>
      <c r="F19">
        <v>1</v>
      </c>
      <c r="G19">
        <v>19.8</v>
      </c>
      <c r="H19">
        <v>-1</v>
      </c>
      <c r="I19">
        <v>3.3434650455927057</v>
      </c>
      <c r="J19">
        <v>12.097264437690001</v>
      </c>
      <c r="K19">
        <v>30</v>
      </c>
      <c r="L19">
        <v>25.075987841945295</v>
      </c>
      <c r="M19">
        <v>20.162107396149953</v>
      </c>
      <c r="N19">
        <v>6.2816616008105388</v>
      </c>
      <c r="O19">
        <v>3.0395136778115512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215</v>
      </c>
      <c r="V19">
        <f>0</f>
        <v>0</v>
      </c>
      <c r="W19">
        <v>10</v>
      </c>
      <c r="X19" s="4">
        <f t="shared" si="0"/>
        <v>13.797240551889621</v>
      </c>
      <c r="Y19" t="s">
        <v>34</v>
      </c>
      <c r="Z19" s="9">
        <v>16.670000000000002</v>
      </c>
      <c r="AA19">
        <v>15</v>
      </c>
      <c r="AB19">
        <f t="shared" si="1"/>
        <v>31.67</v>
      </c>
      <c r="AC19">
        <v>250</v>
      </c>
      <c r="AD19" t="s">
        <v>25</v>
      </c>
      <c r="AE19">
        <v>0.22800000000000001</v>
      </c>
      <c r="AF19" s="2">
        <v>49.551850451190589</v>
      </c>
      <c r="AG19" s="2">
        <v>10.15780913445977</v>
      </c>
      <c r="AH19" s="2">
        <v>39.394041316730821</v>
      </c>
      <c r="AI19" s="2">
        <v>9.1512148780832963</v>
      </c>
      <c r="AJ19" s="2">
        <v>41.29693467072611</v>
      </c>
    </row>
    <row r="20" spans="1:36" x14ac:dyDescent="0.35">
      <c r="A20" t="s">
        <v>569</v>
      </c>
      <c r="B20" t="s">
        <v>218</v>
      </c>
      <c r="C20" t="s">
        <v>135</v>
      </c>
      <c r="D20" t="s">
        <v>715</v>
      </c>
      <c r="E20" t="s">
        <v>503</v>
      </c>
      <c r="F20">
        <v>1</v>
      </c>
      <c r="G20">
        <v>19.8</v>
      </c>
      <c r="H20">
        <v>-1</v>
      </c>
      <c r="I20">
        <v>3.3434650455927057</v>
      </c>
      <c r="J20">
        <v>12.097264437690001</v>
      </c>
      <c r="K20">
        <v>30</v>
      </c>
      <c r="L20">
        <v>25.075987841945295</v>
      </c>
      <c r="M20">
        <v>20.162107396149953</v>
      </c>
      <c r="N20">
        <v>6.2816616008105388</v>
      </c>
      <c r="O20">
        <v>3.0395136778115512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215</v>
      </c>
      <c r="V20">
        <f>0</f>
        <v>0</v>
      </c>
      <c r="W20">
        <v>10</v>
      </c>
      <c r="X20" s="4">
        <f t="shared" si="0"/>
        <v>14</v>
      </c>
      <c r="Y20" t="s">
        <v>34</v>
      </c>
      <c r="Z20" s="9">
        <v>20</v>
      </c>
      <c r="AA20">
        <v>15</v>
      </c>
      <c r="AB20">
        <f t="shared" si="1"/>
        <v>35</v>
      </c>
      <c r="AC20">
        <v>300</v>
      </c>
      <c r="AD20" t="s">
        <v>25</v>
      </c>
      <c r="AE20">
        <v>0.22800000000000001</v>
      </c>
      <c r="AF20" s="2">
        <v>47.99689444497632</v>
      </c>
      <c r="AG20" s="2">
        <v>16.440413571703598</v>
      </c>
      <c r="AH20" s="2">
        <v>31.556480873272719</v>
      </c>
      <c r="AI20" s="2">
        <v>12.876325308039648</v>
      </c>
      <c r="AJ20" s="2">
        <v>39.126780246984026</v>
      </c>
    </row>
    <row r="21" spans="1:36" x14ac:dyDescent="0.35">
      <c r="A21" t="s">
        <v>569</v>
      </c>
      <c r="B21" t="s">
        <v>218</v>
      </c>
      <c r="C21" t="s">
        <v>135</v>
      </c>
      <c r="D21" t="s">
        <v>715</v>
      </c>
      <c r="E21" t="s">
        <v>503</v>
      </c>
      <c r="F21">
        <v>1</v>
      </c>
      <c r="G21">
        <v>19.8</v>
      </c>
      <c r="H21">
        <v>-1</v>
      </c>
      <c r="I21">
        <v>3.3434650455927057</v>
      </c>
      <c r="J21">
        <v>12.097264437690001</v>
      </c>
      <c r="K21">
        <v>30</v>
      </c>
      <c r="L21">
        <v>25.075987841945295</v>
      </c>
      <c r="M21">
        <v>20.162107396149953</v>
      </c>
      <c r="N21">
        <v>6.2816616008105388</v>
      </c>
      <c r="O21">
        <v>3.0395136778115512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215</v>
      </c>
      <c r="V21">
        <f>0</f>
        <v>0</v>
      </c>
      <c r="W21">
        <v>10</v>
      </c>
      <c r="X21" s="4">
        <f t="shared" si="0"/>
        <v>14.047619047619047</v>
      </c>
      <c r="Y21" t="s">
        <v>34</v>
      </c>
      <c r="Z21" s="9">
        <v>21</v>
      </c>
      <c r="AA21">
        <v>15</v>
      </c>
      <c r="AB21">
        <f t="shared" si="1"/>
        <v>36</v>
      </c>
      <c r="AC21">
        <v>315</v>
      </c>
      <c r="AD21" t="s">
        <v>25</v>
      </c>
      <c r="AE21">
        <v>0.22800000000000001</v>
      </c>
      <c r="AF21" s="2">
        <v>47.319021190157038</v>
      </c>
      <c r="AG21" s="2">
        <v>24.425653751837888</v>
      </c>
      <c r="AH21" s="2">
        <v>22.893367438319149</v>
      </c>
      <c r="AI21" s="2">
        <v>15.16262317569122</v>
      </c>
      <c r="AJ21" s="2">
        <v>37.518355634151732</v>
      </c>
    </row>
    <row r="22" spans="1:36" x14ac:dyDescent="0.35">
      <c r="A22" t="s">
        <v>569</v>
      </c>
      <c r="B22" t="s">
        <v>218</v>
      </c>
      <c r="C22" t="s">
        <v>135</v>
      </c>
      <c r="D22" t="s">
        <v>715</v>
      </c>
      <c r="E22" t="s">
        <v>503</v>
      </c>
      <c r="F22">
        <v>1</v>
      </c>
      <c r="G22">
        <v>19.8</v>
      </c>
      <c r="H22">
        <v>-1</v>
      </c>
      <c r="I22">
        <v>3.3434650455927057</v>
      </c>
      <c r="J22">
        <v>12.097264437690001</v>
      </c>
      <c r="K22">
        <v>30</v>
      </c>
      <c r="L22">
        <v>25.075987841945295</v>
      </c>
      <c r="M22">
        <v>20.162107396149953</v>
      </c>
      <c r="N22">
        <v>6.2816616008105388</v>
      </c>
      <c r="O22">
        <v>3.0395136778115512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215</v>
      </c>
      <c r="V22">
        <f>0</f>
        <v>0</v>
      </c>
      <c r="W22">
        <v>10</v>
      </c>
      <c r="X22" s="4">
        <f t="shared" si="0"/>
        <v>13.50337584396099</v>
      </c>
      <c r="Y22" t="s">
        <v>34</v>
      </c>
      <c r="Z22" s="9">
        <v>13.33</v>
      </c>
      <c r="AA22">
        <v>60</v>
      </c>
      <c r="AB22">
        <f t="shared" si="1"/>
        <v>73.33</v>
      </c>
      <c r="AC22">
        <v>200</v>
      </c>
      <c r="AD22" t="s">
        <v>25</v>
      </c>
      <c r="AE22">
        <v>0.22800000000000001</v>
      </c>
      <c r="AF22" s="2">
        <v>55.181868544197812</v>
      </c>
      <c r="AG22" s="2">
        <v>9</v>
      </c>
      <c r="AH22" s="2">
        <v>46.181868544197812</v>
      </c>
      <c r="AI22" s="2">
        <v>3.8476162996648591</v>
      </c>
      <c r="AJ22" s="2">
        <v>40.970515156137331</v>
      </c>
    </row>
    <row r="23" spans="1:36" x14ac:dyDescent="0.35">
      <c r="A23" t="s">
        <v>569</v>
      </c>
      <c r="B23" t="s">
        <v>218</v>
      </c>
      <c r="C23" t="s">
        <v>135</v>
      </c>
      <c r="D23" t="s">
        <v>715</v>
      </c>
      <c r="E23" t="s">
        <v>503</v>
      </c>
      <c r="F23">
        <v>1</v>
      </c>
      <c r="G23">
        <v>19.8</v>
      </c>
      <c r="H23">
        <v>-1</v>
      </c>
      <c r="I23">
        <v>3.3434650455927057</v>
      </c>
      <c r="J23">
        <v>12.097264437690001</v>
      </c>
      <c r="K23">
        <v>30</v>
      </c>
      <c r="L23">
        <v>25.075987841945295</v>
      </c>
      <c r="M23">
        <v>20.162107396149953</v>
      </c>
      <c r="N23">
        <v>6.2816616008105388</v>
      </c>
      <c r="O23">
        <v>3.0395136778115512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215</v>
      </c>
      <c r="V23">
        <f>0</f>
        <v>0</v>
      </c>
      <c r="W23">
        <v>10</v>
      </c>
      <c r="X23" s="4">
        <f t="shared" si="0"/>
        <v>13.797240551889621</v>
      </c>
      <c r="Y23" t="s">
        <v>34</v>
      </c>
      <c r="Z23" s="9">
        <v>16.670000000000002</v>
      </c>
      <c r="AA23">
        <v>60</v>
      </c>
      <c r="AB23">
        <f t="shared" si="1"/>
        <v>76.67</v>
      </c>
      <c r="AC23">
        <v>250</v>
      </c>
      <c r="AD23" t="s">
        <v>25</v>
      </c>
      <c r="AE23">
        <v>0.22800000000000001</v>
      </c>
      <c r="AF23" s="2">
        <v>49.559208844644559</v>
      </c>
      <c r="AG23" s="2">
        <v>11.99903527274269</v>
      </c>
      <c r="AH23" s="2">
        <v>37.560173571901871</v>
      </c>
      <c r="AI23" s="2">
        <v>12.13528075994329</v>
      </c>
      <c r="AJ23" s="2">
        <v>38.305510395412156</v>
      </c>
    </row>
    <row r="24" spans="1:36" x14ac:dyDescent="0.35">
      <c r="A24" t="s">
        <v>569</v>
      </c>
      <c r="B24" t="s">
        <v>218</v>
      </c>
      <c r="C24" t="s">
        <v>135</v>
      </c>
      <c r="D24" t="s">
        <v>715</v>
      </c>
      <c r="E24" t="s">
        <v>503</v>
      </c>
      <c r="F24">
        <v>1</v>
      </c>
      <c r="G24">
        <v>19.8</v>
      </c>
      <c r="H24">
        <v>-1</v>
      </c>
      <c r="I24">
        <v>3.3434650455927057</v>
      </c>
      <c r="J24">
        <v>12.097264437690001</v>
      </c>
      <c r="K24">
        <v>30</v>
      </c>
      <c r="L24">
        <v>25.075987841945295</v>
      </c>
      <c r="M24">
        <v>20.162107396149953</v>
      </c>
      <c r="N24">
        <v>6.2816616008105388</v>
      </c>
      <c r="O24">
        <v>3.0395136778115512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215</v>
      </c>
      <c r="V24">
        <f>0</f>
        <v>0</v>
      </c>
      <c r="W24">
        <v>10</v>
      </c>
      <c r="X24" s="4">
        <f t="shared" si="0"/>
        <v>14</v>
      </c>
      <c r="Y24" t="s">
        <v>34</v>
      </c>
      <c r="Z24" s="9">
        <v>20</v>
      </c>
      <c r="AA24">
        <v>60</v>
      </c>
      <c r="AB24">
        <f t="shared" si="1"/>
        <v>80</v>
      </c>
      <c r="AC24">
        <v>300</v>
      </c>
      <c r="AD24" t="s">
        <v>25</v>
      </c>
      <c r="AE24">
        <v>0.22800000000000001</v>
      </c>
      <c r="AF24" s="2">
        <v>50.143805986354188</v>
      </c>
      <c r="AG24" s="2">
        <v>20.952754408548341</v>
      </c>
      <c r="AH24" s="2">
        <v>29.191051577805847</v>
      </c>
      <c r="AI24" s="2">
        <v>13.8182207768156</v>
      </c>
      <c r="AJ24" s="2">
        <v>36.037973236830211</v>
      </c>
    </row>
    <row r="25" spans="1:36" x14ac:dyDescent="0.35">
      <c r="A25" t="s">
        <v>569</v>
      </c>
      <c r="B25" t="s">
        <v>218</v>
      </c>
      <c r="C25" t="s">
        <v>135</v>
      </c>
      <c r="D25" t="s">
        <v>715</v>
      </c>
      <c r="E25" t="s">
        <v>503</v>
      </c>
      <c r="F25">
        <v>1</v>
      </c>
      <c r="G25">
        <v>19.8</v>
      </c>
      <c r="H25">
        <v>-1</v>
      </c>
      <c r="I25">
        <v>3.3434650455927057</v>
      </c>
      <c r="J25">
        <v>12.097264437690001</v>
      </c>
      <c r="K25">
        <v>30</v>
      </c>
      <c r="L25">
        <v>25.075987841945295</v>
      </c>
      <c r="M25">
        <v>20.162107396149953</v>
      </c>
      <c r="N25">
        <v>6.2816616008105388</v>
      </c>
      <c r="O25">
        <v>3.0395136778115512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215</v>
      </c>
      <c r="V25">
        <f>0</f>
        <v>0</v>
      </c>
      <c r="W25">
        <v>10</v>
      </c>
      <c r="X25" s="4">
        <f t="shared" si="0"/>
        <v>14.047619047619047</v>
      </c>
      <c r="Y25" t="s">
        <v>34</v>
      </c>
      <c r="Z25" s="9">
        <v>21</v>
      </c>
      <c r="AA25">
        <v>60</v>
      </c>
      <c r="AB25">
        <f t="shared" si="1"/>
        <v>81</v>
      </c>
      <c r="AC25">
        <v>315</v>
      </c>
      <c r="AD25" t="s">
        <v>25</v>
      </c>
      <c r="AE25">
        <v>0.22800000000000001</v>
      </c>
      <c r="AF25" s="2">
        <v>62.071306895656974</v>
      </c>
      <c r="AG25" s="2">
        <v>30.069687287235059</v>
      </c>
      <c r="AH25" s="2">
        <v>32.001619608421912</v>
      </c>
      <c r="AI25" s="2">
        <v>14.682084233456719</v>
      </c>
      <c r="AJ25" s="2">
        <v>23.246608870886313</v>
      </c>
    </row>
    <row r="26" spans="1:36" x14ac:dyDescent="0.35">
      <c r="A26" t="s">
        <v>570</v>
      </c>
      <c r="B26" t="s">
        <v>217</v>
      </c>
      <c r="C26" t="s">
        <v>135</v>
      </c>
      <c r="D26" t="s">
        <v>714</v>
      </c>
      <c r="E26" t="s">
        <v>183</v>
      </c>
      <c r="F26">
        <v>1</v>
      </c>
      <c r="G26">
        <v>23.3</v>
      </c>
      <c r="H26">
        <v>-1</v>
      </c>
      <c r="I26">
        <v>17.171189979123174</v>
      </c>
      <c r="J26">
        <v>16.693110647181602</v>
      </c>
      <c r="K26">
        <v>16</v>
      </c>
      <c r="L26">
        <v>5.4592901878914404</v>
      </c>
      <c r="M26">
        <v>19.206680584551147</v>
      </c>
      <c r="N26">
        <v>21.607515657620041</v>
      </c>
      <c r="O26">
        <v>3.8622100000000001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215</v>
      </c>
      <c r="V26">
        <f>0</f>
        <v>0</v>
      </c>
      <c r="W26">
        <v>14.5</v>
      </c>
      <c r="X26" s="4">
        <f t="shared" si="0"/>
        <v>8.4375</v>
      </c>
      <c r="Y26" t="s">
        <v>512</v>
      </c>
      <c r="Z26" s="9">
        <v>32</v>
      </c>
      <c r="AA26">
        <v>60</v>
      </c>
      <c r="AB26">
        <f t="shared" si="1"/>
        <v>92</v>
      </c>
      <c r="AC26">
        <v>290</v>
      </c>
      <c r="AD26" t="s">
        <v>25</v>
      </c>
      <c r="AE26">
        <v>0.22800000000000001</v>
      </c>
      <c r="AF26" s="2">
        <f t="shared" ref="AF26:AF33" si="2">AG26+AH26</f>
        <v>64.176716604634009</v>
      </c>
      <c r="AG26" s="2">
        <v>27.348045610088846</v>
      </c>
      <c r="AH26" s="2">
        <v>36.828670994545156</v>
      </c>
      <c r="AI26" s="2">
        <v>18.746026304506721</v>
      </c>
      <c r="AJ26" s="2">
        <v>17.077257090859277</v>
      </c>
    </row>
    <row r="27" spans="1:36" x14ac:dyDescent="0.35">
      <c r="A27" t="s">
        <v>570</v>
      </c>
      <c r="B27" t="s">
        <v>217</v>
      </c>
      <c r="C27" t="s">
        <v>135</v>
      </c>
      <c r="D27" t="s">
        <v>714</v>
      </c>
      <c r="E27" t="s">
        <v>183</v>
      </c>
      <c r="F27">
        <v>1</v>
      </c>
      <c r="G27">
        <v>23.3</v>
      </c>
      <c r="H27">
        <v>-1</v>
      </c>
      <c r="I27">
        <v>17.171189979123174</v>
      </c>
      <c r="J27">
        <v>16.693110647181602</v>
      </c>
      <c r="K27">
        <v>16</v>
      </c>
      <c r="L27">
        <v>5.4592901878914404</v>
      </c>
      <c r="M27">
        <v>19.206680584551147</v>
      </c>
      <c r="N27">
        <v>21.607515657620041</v>
      </c>
      <c r="O27">
        <v>3.8622100000000001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215</v>
      </c>
      <c r="V27">
        <f>0</f>
        <v>0</v>
      </c>
      <c r="W27">
        <v>14.5</v>
      </c>
      <c r="X27" s="4">
        <f t="shared" si="0"/>
        <v>8</v>
      </c>
      <c r="Y27" t="s">
        <v>512</v>
      </c>
      <c r="Z27" s="9">
        <v>35</v>
      </c>
      <c r="AA27">
        <v>60</v>
      </c>
      <c r="AB27">
        <f t="shared" si="1"/>
        <v>95</v>
      </c>
      <c r="AC27">
        <v>300</v>
      </c>
      <c r="AD27" t="s">
        <v>25</v>
      </c>
      <c r="AE27">
        <v>0.22800000000000001</v>
      </c>
      <c r="AF27" s="2">
        <f t="shared" si="2"/>
        <v>61.558188004923508</v>
      </c>
      <c r="AG27" s="2">
        <v>27.041581316321977</v>
      </c>
      <c r="AH27" s="2">
        <v>34.516606688601534</v>
      </c>
      <c r="AI27" s="2">
        <v>17.39497001322664</v>
      </c>
      <c r="AJ27" s="2">
        <v>21.046841981849845</v>
      </c>
    </row>
    <row r="28" spans="1:36" x14ac:dyDescent="0.35">
      <c r="A28" t="s">
        <v>570</v>
      </c>
      <c r="B28" t="s">
        <v>217</v>
      </c>
      <c r="C28" t="s">
        <v>135</v>
      </c>
      <c r="D28" t="s">
        <v>714</v>
      </c>
      <c r="E28" t="s">
        <v>183</v>
      </c>
      <c r="F28">
        <v>1</v>
      </c>
      <c r="G28">
        <v>23.3</v>
      </c>
      <c r="H28">
        <v>-1</v>
      </c>
      <c r="I28">
        <v>17.171189979123174</v>
      </c>
      <c r="J28">
        <v>16.693110647181602</v>
      </c>
      <c r="K28">
        <v>16</v>
      </c>
      <c r="L28">
        <v>5.4592901878914404</v>
      </c>
      <c r="M28">
        <v>19.206680584551147</v>
      </c>
      <c r="N28">
        <v>21.607515657620041</v>
      </c>
      <c r="O28">
        <v>3.8622100000000001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215</v>
      </c>
      <c r="V28">
        <f>0</f>
        <v>0</v>
      </c>
      <c r="W28">
        <v>14.5</v>
      </c>
      <c r="X28" s="4">
        <f t="shared" si="0"/>
        <v>7.8378378378378377</v>
      </c>
      <c r="Y28" t="s">
        <v>512</v>
      </c>
      <c r="Z28" s="9">
        <v>37</v>
      </c>
      <c r="AA28">
        <v>60</v>
      </c>
      <c r="AB28">
        <f t="shared" si="1"/>
        <v>97</v>
      </c>
      <c r="AC28">
        <v>310</v>
      </c>
      <c r="AD28" t="s">
        <v>25</v>
      </c>
      <c r="AE28">
        <v>0.22800000000000001</v>
      </c>
      <c r="AF28" s="2">
        <f t="shared" si="2"/>
        <v>64.557742855709847</v>
      </c>
      <c r="AG28" s="2">
        <v>30.699911210472088</v>
      </c>
      <c r="AH28" s="2">
        <v>33.857831645237759</v>
      </c>
      <c r="AI28" s="2">
        <v>19.152713667475403</v>
      </c>
      <c r="AJ28" s="2">
        <v>16.289543476814742</v>
      </c>
    </row>
    <row r="29" spans="1:36" x14ac:dyDescent="0.35">
      <c r="A29" t="s">
        <v>570</v>
      </c>
      <c r="B29" t="s">
        <v>217</v>
      </c>
      <c r="C29" t="s">
        <v>135</v>
      </c>
      <c r="D29" t="s">
        <v>714</v>
      </c>
      <c r="E29" t="s">
        <v>183</v>
      </c>
      <c r="F29">
        <v>1</v>
      </c>
      <c r="G29">
        <v>23.3</v>
      </c>
      <c r="H29">
        <v>-1</v>
      </c>
      <c r="I29">
        <v>17.171189979123174</v>
      </c>
      <c r="J29">
        <v>16.693110647181602</v>
      </c>
      <c r="K29">
        <v>16</v>
      </c>
      <c r="L29">
        <v>5.4592901878914404</v>
      </c>
      <c r="M29">
        <v>19.206680584551147</v>
      </c>
      <c r="N29">
        <v>21.607515657620041</v>
      </c>
      <c r="O29">
        <v>3.8622100000000001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215</v>
      </c>
      <c r="V29">
        <f>0</f>
        <v>0</v>
      </c>
      <c r="W29">
        <v>14.5</v>
      </c>
      <c r="X29" s="4">
        <f t="shared" si="0"/>
        <v>5.7272727272727275</v>
      </c>
      <c r="Y29" t="s">
        <v>512</v>
      </c>
      <c r="Z29" s="9">
        <v>55</v>
      </c>
      <c r="AA29">
        <v>60</v>
      </c>
      <c r="AB29">
        <f t="shared" si="1"/>
        <v>115</v>
      </c>
      <c r="AC29">
        <v>335</v>
      </c>
      <c r="AD29" t="s">
        <v>25</v>
      </c>
      <c r="AE29">
        <v>0.22800000000000001</v>
      </c>
      <c r="AF29" s="2">
        <f t="shared" si="2"/>
        <v>62.828816717062047</v>
      </c>
      <c r="AG29" s="2">
        <v>29.617283441385737</v>
      </c>
      <c r="AH29" s="2">
        <v>33.21153327567631</v>
      </c>
      <c r="AI29" s="2">
        <v>20.058569788611379</v>
      </c>
      <c r="AJ29" s="2">
        <v>17.112613494326574</v>
      </c>
    </row>
    <row r="30" spans="1:36" x14ac:dyDescent="0.35">
      <c r="A30" t="s">
        <v>570</v>
      </c>
      <c r="B30" t="s">
        <v>217</v>
      </c>
      <c r="C30" t="s">
        <v>135</v>
      </c>
      <c r="D30" t="s">
        <v>714</v>
      </c>
      <c r="E30" t="s">
        <v>183</v>
      </c>
      <c r="F30">
        <v>1</v>
      </c>
      <c r="G30">
        <v>23.3</v>
      </c>
      <c r="H30">
        <v>-1</v>
      </c>
      <c r="I30">
        <v>17.171189979123174</v>
      </c>
      <c r="J30">
        <v>16.693110647181602</v>
      </c>
      <c r="K30">
        <v>16</v>
      </c>
      <c r="L30">
        <v>5.4592901878914404</v>
      </c>
      <c r="M30">
        <v>19.206680584551147</v>
      </c>
      <c r="N30">
        <v>21.607515657620041</v>
      </c>
      <c r="O30">
        <v>3.8622100000000001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215</v>
      </c>
      <c r="V30">
        <f>0</f>
        <v>0</v>
      </c>
      <c r="W30">
        <v>14.5</v>
      </c>
      <c r="X30" s="4">
        <f t="shared" si="0"/>
        <v>8</v>
      </c>
      <c r="Y30" t="s">
        <v>512</v>
      </c>
      <c r="Z30" s="9">
        <v>35</v>
      </c>
      <c r="AA30">
        <v>0</v>
      </c>
      <c r="AB30">
        <f t="shared" si="1"/>
        <v>35</v>
      </c>
      <c r="AC30">
        <v>300</v>
      </c>
      <c r="AD30" t="s">
        <v>25</v>
      </c>
      <c r="AE30">
        <v>0.22800000000000001</v>
      </c>
      <c r="AF30" s="2">
        <f t="shared" si="2"/>
        <v>68.166706406756049</v>
      </c>
      <c r="AG30" s="2">
        <v>29.176864625657871</v>
      </c>
      <c r="AH30" s="2">
        <v>38.989841781098171</v>
      </c>
      <c r="AI30" s="2">
        <v>17.514617530780384</v>
      </c>
      <c r="AJ30" s="2">
        <v>14.318676062463574</v>
      </c>
    </row>
    <row r="31" spans="1:36" x14ac:dyDescent="0.35">
      <c r="A31" t="s">
        <v>570</v>
      </c>
      <c r="B31" t="s">
        <v>217</v>
      </c>
      <c r="C31" t="s">
        <v>135</v>
      </c>
      <c r="D31" t="s">
        <v>714</v>
      </c>
      <c r="E31" t="s">
        <v>183</v>
      </c>
      <c r="F31">
        <v>1</v>
      </c>
      <c r="G31">
        <v>23.3</v>
      </c>
      <c r="H31">
        <v>-1</v>
      </c>
      <c r="I31">
        <v>17.171189979123174</v>
      </c>
      <c r="J31">
        <v>16.693110647181602</v>
      </c>
      <c r="K31">
        <v>16</v>
      </c>
      <c r="L31">
        <v>5.4592901878914404</v>
      </c>
      <c r="M31">
        <v>19.206680584551147</v>
      </c>
      <c r="N31">
        <v>21.607515657620041</v>
      </c>
      <c r="O31">
        <v>3.8622100000000001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215</v>
      </c>
      <c r="V31">
        <f>0</f>
        <v>0</v>
      </c>
      <c r="W31">
        <v>14.5</v>
      </c>
      <c r="X31" s="4">
        <f t="shared" si="0"/>
        <v>8</v>
      </c>
      <c r="Y31" t="s">
        <v>512</v>
      </c>
      <c r="Z31" s="9">
        <v>35</v>
      </c>
      <c r="AA31">
        <v>10</v>
      </c>
      <c r="AB31">
        <f t="shared" si="1"/>
        <v>45</v>
      </c>
      <c r="AC31">
        <v>300</v>
      </c>
      <c r="AD31" t="s">
        <v>25</v>
      </c>
      <c r="AE31">
        <v>0.22800000000000001</v>
      </c>
      <c r="AF31" s="2">
        <f t="shared" si="2"/>
        <v>63.358041503511885</v>
      </c>
      <c r="AG31" s="2">
        <v>28.458783244545405</v>
      </c>
      <c r="AH31" s="2">
        <v>34.899258258966476</v>
      </c>
      <c r="AI31" s="2">
        <v>16.954460603204101</v>
      </c>
      <c r="AJ31" s="2">
        <v>19.687497893284021</v>
      </c>
    </row>
    <row r="32" spans="1:36" x14ac:dyDescent="0.35">
      <c r="A32" t="s">
        <v>570</v>
      </c>
      <c r="B32" t="s">
        <v>217</v>
      </c>
      <c r="C32" t="s">
        <v>135</v>
      </c>
      <c r="D32" t="s">
        <v>714</v>
      </c>
      <c r="E32" t="s">
        <v>183</v>
      </c>
      <c r="F32">
        <v>1</v>
      </c>
      <c r="G32">
        <v>23.3</v>
      </c>
      <c r="H32">
        <v>-1</v>
      </c>
      <c r="I32">
        <v>17.171189979123174</v>
      </c>
      <c r="J32">
        <v>16.693110647181602</v>
      </c>
      <c r="K32">
        <v>16</v>
      </c>
      <c r="L32">
        <v>5.4592901878914404</v>
      </c>
      <c r="M32">
        <v>19.206680584551147</v>
      </c>
      <c r="N32">
        <v>21.607515657620041</v>
      </c>
      <c r="O32">
        <v>3.8622100000000001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215</v>
      </c>
      <c r="V32">
        <f>0</f>
        <v>0</v>
      </c>
      <c r="W32">
        <v>14.5</v>
      </c>
      <c r="X32" s="4">
        <f t="shared" si="0"/>
        <v>8</v>
      </c>
      <c r="Y32" t="s">
        <v>512</v>
      </c>
      <c r="Z32" s="9">
        <v>35</v>
      </c>
      <c r="AA32">
        <v>15</v>
      </c>
      <c r="AB32">
        <f t="shared" si="1"/>
        <v>50</v>
      </c>
      <c r="AC32">
        <v>300</v>
      </c>
      <c r="AD32" t="s">
        <v>25</v>
      </c>
      <c r="AE32">
        <v>0.22800000000000001</v>
      </c>
      <c r="AF32" s="2">
        <f t="shared" si="2"/>
        <v>64.871693931357754</v>
      </c>
      <c r="AG32" s="2">
        <v>24.623969043437359</v>
      </c>
      <c r="AH32" s="2">
        <v>40.247724887920398</v>
      </c>
      <c r="AI32" s="2">
        <v>18.553954878129304</v>
      </c>
      <c r="AJ32" s="2">
        <v>16.574351190512942</v>
      </c>
    </row>
    <row r="33" spans="1:36" x14ac:dyDescent="0.35">
      <c r="A33" t="s">
        <v>570</v>
      </c>
      <c r="B33" t="s">
        <v>217</v>
      </c>
      <c r="C33" t="s">
        <v>135</v>
      </c>
      <c r="D33" t="s">
        <v>714</v>
      </c>
      <c r="E33" t="s">
        <v>183</v>
      </c>
      <c r="F33">
        <v>1</v>
      </c>
      <c r="G33">
        <v>23.3</v>
      </c>
      <c r="H33">
        <v>-1</v>
      </c>
      <c r="I33">
        <v>17.171189979123174</v>
      </c>
      <c r="J33">
        <v>16.693110647181602</v>
      </c>
      <c r="K33">
        <v>16</v>
      </c>
      <c r="L33">
        <v>5.4592901878914404</v>
      </c>
      <c r="M33">
        <v>19.206680584551147</v>
      </c>
      <c r="N33">
        <v>21.607515657620041</v>
      </c>
      <c r="O33">
        <v>3.8622100000000001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215</v>
      </c>
      <c r="V33">
        <f>0</f>
        <v>0</v>
      </c>
      <c r="W33">
        <v>14.5</v>
      </c>
      <c r="X33" s="4">
        <f t="shared" si="0"/>
        <v>8</v>
      </c>
      <c r="Y33" t="s">
        <v>512</v>
      </c>
      <c r="Z33" s="9">
        <v>35</v>
      </c>
      <c r="AA33">
        <v>30</v>
      </c>
      <c r="AB33">
        <f t="shared" si="1"/>
        <v>65</v>
      </c>
      <c r="AC33">
        <v>300</v>
      </c>
      <c r="AD33" t="s">
        <v>25</v>
      </c>
      <c r="AE33">
        <v>0.22800000000000001</v>
      </c>
      <c r="AF33" s="2">
        <f t="shared" si="2"/>
        <v>62.488922968725504</v>
      </c>
      <c r="AG33" s="2">
        <v>27.099368783465415</v>
      </c>
      <c r="AH33" s="2">
        <v>35.389554185260089</v>
      </c>
      <c r="AI33" s="2">
        <v>18.43287852315164</v>
      </c>
      <c r="AJ33" s="2">
        <v>19.078198508122849</v>
      </c>
    </row>
    <row r="34" spans="1:36" x14ac:dyDescent="0.35">
      <c r="A34" t="s">
        <v>570</v>
      </c>
      <c r="B34" t="s">
        <v>217</v>
      </c>
      <c r="C34" t="s">
        <v>135</v>
      </c>
      <c r="D34" t="s">
        <v>714</v>
      </c>
      <c r="E34" t="s">
        <v>183</v>
      </c>
      <c r="F34">
        <v>1</v>
      </c>
      <c r="G34">
        <v>23.3</v>
      </c>
      <c r="H34">
        <v>-1</v>
      </c>
      <c r="I34">
        <v>17.171189979123174</v>
      </c>
      <c r="J34">
        <v>16.693110647181602</v>
      </c>
      <c r="K34">
        <v>16</v>
      </c>
      <c r="L34">
        <v>5.4592901878914404</v>
      </c>
      <c r="M34">
        <v>19.206680584551147</v>
      </c>
      <c r="N34">
        <v>21.607515657620041</v>
      </c>
      <c r="O34">
        <v>3.8622100000000001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215</v>
      </c>
      <c r="V34">
        <f>0</f>
        <v>0</v>
      </c>
      <c r="W34">
        <v>14.5</v>
      </c>
      <c r="X34" s="4">
        <f t="shared" si="0"/>
        <v>8</v>
      </c>
      <c r="Y34" t="s">
        <v>512</v>
      </c>
      <c r="Z34" s="9">
        <v>35</v>
      </c>
      <c r="AA34">
        <v>240</v>
      </c>
      <c r="AB34">
        <f t="shared" ref="AB34:AB69" si="3">Z34+AA34</f>
        <v>275</v>
      </c>
      <c r="AC34">
        <v>300</v>
      </c>
      <c r="AD34" t="s">
        <v>25</v>
      </c>
      <c r="AE34">
        <v>0.22800000000000001</v>
      </c>
      <c r="AF34" s="2">
        <f t="shared" ref="AF34:AF65" si="4">AG34+AH34</f>
        <v>61.161957046425428</v>
      </c>
      <c r="AG34" s="2">
        <v>26.257666039112348</v>
      </c>
      <c r="AH34" s="2">
        <v>34.904291007313084</v>
      </c>
      <c r="AI34" s="2">
        <v>17.024636690652201</v>
      </c>
      <c r="AJ34" s="2">
        <v>21.813406262922364</v>
      </c>
    </row>
    <row r="35" spans="1:36" x14ac:dyDescent="0.35">
      <c r="A35" t="s">
        <v>570</v>
      </c>
      <c r="B35" t="s">
        <v>217</v>
      </c>
      <c r="C35" t="s">
        <v>135</v>
      </c>
      <c r="D35" t="s">
        <v>714</v>
      </c>
      <c r="E35" t="s">
        <v>183</v>
      </c>
      <c r="F35">
        <v>1</v>
      </c>
      <c r="G35">
        <v>23.3</v>
      </c>
      <c r="H35">
        <v>-1</v>
      </c>
      <c r="I35">
        <v>17.171189979123174</v>
      </c>
      <c r="J35">
        <v>16.693110647181602</v>
      </c>
      <c r="K35">
        <v>16</v>
      </c>
      <c r="L35">
        <v>5.4592901878914404</v>
      </c>
      <c r="M35">
        <v>19.206680584551147</v>
      </c>
      <c r="N35">
        <v>21.607515657620041</v>
      </c>
      <c r="O35">
        <v>3.8622100000000001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215</v>
      </c>
      <c r="V35">
        <f>0</f>
        <v>0</v>
      </c>
      <c r="W35">
        <v>14.5</v>
      </c>
      <c r="X35" s="4">
        <f t="shared" si="0"/>
        <v>8</v>
      </c>
      <c r="Y35" t="s">
        <v>512</v>
      </c>
      <c r="Z35" s="9">
        <v>35</v>
      </c>
      <c r="AA35">
        <v>60</v>
      </c>
      <c r="AB35">
        <f t="shared" si="3"/>
        <v>95</v>
      </c>
      <c r="AC35">
        <v>300</v>
      </c>
      <c r="AD35" t="s">
        <v>25</v>
      </c>
      <c r="AE35">
        <v>0.22800000000000001</v>
      </c>
      <c r="AF35" s="2">
        <f t="shared" si="4"/>
        <v>64.201560341432611</v>
      </c>
      <c r="AG35" s="2">
        <v>29.316154093940856</v>
      </c>
      <c r="AH35" s="2">
        <v>34.885406247491758</v>
      </c>
      <c r="AI35" s="2">
        <v>19.809542004898454</v>
      </c>
      <c r="AJ35" s="2">
        <v>15.988897653668936</v>
      </c>
    </row>
    <row r="36" spans="1:36" x14ac:dyDescent="0.35">
      <c r="A36" t="s">
        <v>570</v>
      </c>
      <c r="B36" t="s">
        <v>217</v>
      </c>
      <c r="C36" t="s">
        <v>135</v>
      </c>
      <c r="D36" t="s">
        <v>714</v>
      </c>
      <c r="E36" t="s">
        <v>183</v>
      </c>
      <c r="F36">
        <v>1</v>
      </c>
      <c r="G36">
        <v>23.3</v>
      </c>
      <c r="H36">
        <v>-1</v>
      </c>
      <c r="I36">
        <v>17.171189979123174</v>
      </c>
      <c r="J36">
        <v>16.693110647181602</v>
      </c>
      <c r="K36">
        <v>16</v>
      </c>
      <c r="L36">
        <v>5.4592901878914404</v>
      </c>
      <c r="M36">
        <v>19.206680584551147</v>
      </c>
      <c r="N36">
        <v>21.607515657620041</v>
      </c>
      <c r="O36">
        <v>3.8622100000000001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215</v>
      </c>
      <c r="V36">
        <f>0</f>
        <v>0</v>
      </c>
      <c r="W36">
        <v>14.5</v>
      </c>
      <c r="X36" s="4">
        <f t="shared" si="0"/>
        <v>8</v>
      </c>
      <c r="Y36" t="s">
        <v>512</v>
      </c>
      <c r="Z36" s="9">
        <v>35</v>
      </c>
      <c r="AA36">
        <v>60</v>
      </c>
      <c r="AB36">
        <f t="shared" si="3"/>
        <v>95</v>
      </c>
      <c r="AC36">
        <v>300</v>
      </c>
      <c r="AD36" t="s">
        <v>25</v>
      </c>
      <c r="AE36">
        <v>0.22800000000000001</v>
      </c>
      <c r="AF36" s="2">
        <f t="shared" si="4"/>
        <v>61.736368911527293</v>
      </c>
      <c r="AG36" s="2">
        <v>24.415543394857899</v>
      </c>
      <c r="AH36" s="2">
        <v>37.320825516669395</v>
      </c>
      <c r="AI36" s="2">
        <v>16.388150725230354</v>
      </c>
      <c r="AJ36" s="2">
        <v>21.875480363242346</v>
      </c>
    </row>
    <row r="37" spans="1:36" x14ac:dyDescent="0.35">
      <c r="A37" t="s">
        <v>570</v>
      </c>
      <c r="B37" t="s">
        <v>217</v>
      </c>
      <c r="C37" t="s">
        <v>135</v>
      </c>
      <c r="D37" t="s">
        <v>714</v>
      </c>
      <c r="E37" t="s">
        <v>183</v>
      </c>
      <c r="F37">
        <v>1</v>
      </c>
      <c r="G37">
        <v>23.3</v>
      </c>
      <c r="H37">
        <v>-1</v>
      </c>
      <c r="I37">
        <v>17.171189979123174</v>
      </c>
      <c r="J37">
        <v>16.693110647181602</v>
      </c>
      <c r="K37">
        <v>16</v>
      </c>
      <c r="L37">
        <v>5.4592901878914404</v>
      </c>
      <c r="M37">
        <v>19.206680584551147</v>
      </c>
      <c r="N37">
        <v>21.607515657620041</v>
      </c>
      <c r="O37">
        <v>3.8622100000000001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215</v>
      </c>
      <c r="V37">
        <f>0</f>
        <v>0</v>
      </c>
      <c r="W37">
        <v>14.5</v>
      </c>
      <c r="X37" s="4">
        <f t="shared" si="0"/>
        <v>8</v>
      </c>
      <c r="Y37" t="s">
        <v>512</v>
      </c>
      <c r="Z37" s="9">
        <v>35</v>
      </c>
      <c r="AA37">
        <v>60</v>
      </c>
      <c r="AB37">
        <f t="shared" ref="AB37:AB40" si="5">Z37+AA37</f>
        <v>95</v>
      </c>
      <c r="AC37">
        <v>300</v>
      </c>
      <c r="AD37" t="s">
        <v>25</v>
      </c>
      <c r="AE37">
        <v>0.22800000000000001</v>
      </c>
      <c r="AF37" s="2">
        <f t="shared" si="4"/>
        <v>59.201752842576894</v>
      </c>
      <c r="AG37" s="2">
        <v>32.741541788099404</v>
      </c>
      <c r="AH37" s="2">
        <v>26.46021105447749</v>
      </c>
      <c r="AI37" s="2">
        <v>18.248598703557331</v>
      </c>
      <c r="AJ37" s="2">
        <v>22.549648453865782</v>
      </c>
    </row>
    <row r="38" spans="1:36" x14ac:dyDescent="0.35">
      <c r="A38" t="s">
        <v>570</v>
      </c>
      <c r="B38" t="s">
        <v>217</v>
      </c>
      <c r="C38" t="s">
        <v>135</v>
      </c>
      <c r="D38" t="s">
        <v>714</v>
      </c>
      <c r="E38" t="s">
        <v>183</v>
      </c>
      <c r="F38">
        <v>1</v>
      </c>
      <c r="G38">
        <v>23.3</v>
      </c>
      <c r="H38">
        <v>-1</v>
      </c>
      <c r="I38">
        <v>17.171189979123174</v>
      </c>
      <c r="J38">
        <v>16.693110647181602</v>
      </c>
      <c r="K38">
        <v>16</v>
      </c>
      <c r="L38">
        <v>5.4592901878914404</v>
      </c>
      <c r="M38">
        <v>19.206680584551147</v>
      </c>
      <c r="N38">
        <v>21.607515657620041</v>
      </c>
      <c r="O38">
        <v>3.8622100000000001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215</v>
      </c>
      <c r="V38">
        <f>0</f>
        <v>0</v>
      </c>
      <c r="W38">
        <v>14.5</v>
      </c>
      <c r="X38" s="4">
        <f t="shared" si="0"/>
        <v>8</v>
      </c>
      <c r="Y38" t="s">
        <v>512</v>
      </c>
      <c r="Z38" s="9">
        <v>35</v>
      </c>
      <c r="AA38">
        <v>60</v>
      </c>
      <c r="AB38">
        <f t="shared" si="5"/>
        <v>95</v>
      </c>
      <c r="AC38">
        <v>300</v>
      </c>
      <c r="AD38" t="s">
        <v>25</v>
      </c>
      <c r="AE38">
        <v>0.22800000000000001</v>
      </c>
      <c r="AF38" s="2">
        <f t="shared" si="4"/>
        <v>58.578881035566624</v>
      </c>
      <c r="AG38" s="2">
        <v>27.185020046243764</v>
      </c>
      <c r="AH38" s="2">
        <v>31.393860989322864</v>
      </c>
      <c r="AI38" s="2">
        <v>18.510221379295327</v>
      </c>
      <c r="AJ38" s="2">
        <v>22.910897585138049</v>
      </c>
    </row>
    <row r="39" spans="1:36" x14ac:dyDescent="0.35">
      <c r="A39" t="s">
        <v>570</v>
      </c>
      <c r="B39" t="s">
        <v>217</v>
      </c>
      <c r="C39" t="s">
        <v>135</v>
      </c>
      <c r="D39" t="s">
        <v>714</v>
      </c>
      <c r="E39" t="s">
        <v>183</v>
      </c>
      <c r="F39">
        <v>1</v>
      </c>
      <c r="G39">
        <v>23.3</v>
      </c>
      <c r="H39">
        <v>-1</v>
      </c>
      <c r="I39">
        <v>17.171189979123174</v>
      </c>
      <c r="J39">
        <v>16.693110647181602</v>
      </c>
      <c r="K39">
        <v>16</v>
      </c>
      <c r="L39">
        <v>5.4592901878914404</v>
      </c>
      <c r="M39">
        <v>19.206680584551147</v>
      </c>
      <c r="N39">
        <v>21.607515657620041</v>
      </c>
      <c r="O39">
        <v>3.8622100000000001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215</v>
      </c>
      <c r="V39">
        <f>0</f>
        <v>0</v>
      </c>
      <c r="W39">
        <v>14.5</v>
      </c>
      <c r="X39" s="4">
        <f t="shared" si="0"/>
        <v>8</v>
      </c>
      <c r="Y39" t="s">
        <v>512</v>
      </c>
      <c r="Z39" s="9">
        <v>35</v>
      </c>
      <c r="AA39">
        <v>60</v>
      </c>
      <c r="AB39">
        <f t="shared" si="5"/>
        <v>95</v>
      </c>
      <c r="AC39">
        <v>300</v>
      </c>
      <c r="AD39" t="s">
        <v>25</v>
      </c>
      <c r="AE39">
        <v>0.22800000000000001</v>
      </c>
      <c r="AF39" s="2">
        <f t="shared" si="4"/>
        <v>56.854264078511463</v>
      </c>
      <c r="AG39" s="2">
        <v>25.352166943391975</v>
      </c>
      <c r="AH39" s="2">
        <v>31.502097135119485</v>
      </c>
      <c r="AI39" s="2">
        <v>17.946671357839804</v>
      </c>
      <c r="AJ39" s="2">
        <v>25.199064563648733</v>
      </c>
    </row>
    <row r="40" spans="1:36" x14ac:dyDescent="0.35">
      <c r="A40" t="s">
        <v>570</v>
      </c>
      <c r="B40" t="s">
        <v>217</v>
      </c>
      <c r="C40" t="s">
        <v>135</v>
      </c>
      <c r="D40" t="s">
        <v>714</v>
      </c>
      <c r="E40" t="s">
        <v>183</v>
      </c>
      <c r="F40">
        <v>1</v>
      </c>
      <c r="G40">
        <v>23.3</v>
      </c>
      <c r="H40">
        <v>-1</v>
      </c>
      <c r="I40">
        <v>17.171189979123174</v>
      </c>
      <c r="J40">
        <v>16.693110647181602</v>
      </c>
      <c r="K40">
        <v>16</v>
      </c>
      <c r="L40">
        <v>5.4592901878914404</v>
      </c>
      <c r="M40">
        <v>19.206680584551147</v>
      </c>
      <c r="N40">
        <v>21.607515657620041</v>
      </c>
      <c r="O40">
        <v>3.8622100000000001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215</v>
      </c>
      <c r="V40">
        <f>0</f>
        <v>0</v>
      </c>
      <c r="W40">
        <v>14.5</v>
      </c>
      <c r="X40" s="4">
        <f t="shared" si="0"/>
        <v>8</v>
      </c>
      <c r="Y40" t="s">
        <v>512</v>
      </c>
      <c r="Z40" s="9">
        <v>35</v>
      </c>
      <c r="AA40">
        <v>60</v>
      </c>
      <c r="AB40">
        <f t="shared" si="5"/>
        <v>95</v>
      </c>
      <c r="AC40">
        <v>300</v>
      </c>
      <c r="AD40" t="s">
        <v>25</v>
      </c>
      <c r="AE40">
        <v>0.22800000000000001</v>
      </c>
      <c r="AF40" s="2">
        <f t="shared" si="4"/>
        <v>55.719865625630234</v>
      </c>
      <c r="AG40" s="2">
        <v>31.372863998621515</v>
      </c>
      <c r="AH40" s="2">
        <v>24.347001627008719</v>
      </c>
      <c r="AI40" s="2">
        <v>16.513083379055008</v>
      </c>
      <c r="AJ40" s="2">
        <v>27.767050995314758</v>
      </c>
    </row>
    <row r="41" spans="1:36" x14ac:dyDescent="0.35">
      <c r="A41" t="s">
        <v>570</v>
      </c>
      <c r="B41" t="s">
        <v>216</v>
      </c>
      <c r="C41" t="s">
        <v>785</v>
      </c>
      <c r="D41" t="s">
        <v>63</v>
      </c>
      <c r="E41" t="s">
        <v>181</v>
      </c>
      <c r="F41">
        <v>1</v>
      </c>
      <c r="G41">
        <v>15.5</v>
      </c>
      <c r="H41">
        <v>-1</v>
      </c>
      <c r="I41">
        <v>0</v>
      </c>
      <c r="J41">
        <v>0</v>
      </c>
      <c r="K41">
        <v>0</v>
      </c>
      <c r="L41">
        <v>100</v>
      </c>
      <c r="M41">
        <v>0</v>
      </c>
      <c r="N41">
        <v>0</v>
      </c>
      <c r="O41">
        <v>1.0000000000000001E-5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215</v>
      </c>
      <c r="V41">
        <f>0</f>
        <v>0</v>
      </c>
      <c r="W41">
        <v>14.5</v>
      </c>
      <c r="X41" s="4">
        <f t="shared" si="0"/>
        <v>8</v>
      </c>
      <c r="Y41" t="s">
        <v>512</v>
      </c>
      <c r="Z41" s="9">
        <v>35</v>
      </c>
      <c r="AA41">
        <v>60</v>
      </c>
      <c r="AB41">
        <f t="shared" si="3"/>
        <v>95</v>
      </c>
      <c r="AC41">
        <v>300</v>
      </c>
      <c r="AD41" t="s">
        <v>25</v>
      </c>
      <c r="AE41">
        <v>0.22800000000000001</v>
      </c>
      <c r="AF41" s="2">
        <f t="shared" si="4"/>
        <v>46.3899672040477</v>
      </c>
      <c r="AG41" s="2">
        <v>6.3568767770025847</v>
      </c>
      <c r="AH41" s="2">
        <v>40.033090427045117</v>
      </c>
      <c r="AI41" s="2">
        <v>8.3006848185349646</v>
      </c>
      <c r="AJ41" s="2">
        <v>45.309347977417339</v>
      </c>
    </row>
    <row r="42" spans="1:36" x14ac:dyDescent="0.35">
      <c r="A42" t="s">
        <v>570</v>
      </c>
      <c r="B42" t="s">
        <v>216</v>
      </c>
      <c r="C42" t="s">
        <v>785</v>
      </c>
      <c r="D42" t="s">
        <v>716</v>
      </c>
      <c r="E42" t="s">
        <v>181</v>
      </c>
      <c r="F42">
        <v>1</v>
      </c>
      <c r="G42">
        <v>14.5</v>
      </c>
      <c r="H42">
        <v>-1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1.0000000000000001E-5</v>
      </c>
      <c r="P42">
        <v>0</v>
      </c>
      <c r="Q42">
        <v>0</v>
      </c>
      <c r="R42">
        <v>0</v>
      </c>
      <c r="S42">
        <v>0</v>
      </c>
      <c r="T42">
        <v>100</v>
      </c>
      <c r="U42" t="s">
        <v>215</v>
      </c>
      <c r="V42">
        <f>0</f>
        <v>0</v>
      </c>
      <c r="W42">
        <v>14.5</v>
      </c>
      <c r="X42" s="4">
        <f t="shared" si="0"/>
        <v>8</v>
      </c>
      <c r="Y42" t="s">
        <v>512</v>
      </c>
      <c r="Z42" s="9">
        <v>35</v>
      </c>
      <c r="AA42">
        <v>60</v>
      </c>
      <c r="AB42">
        <f t="shared" si="3"/>
        <v>95</v>
      </c>
      <c r="AC42">
        <v>300</v>
      </c>
      <c r="AD42" t="s">
        <v>25</v>
      </c>
      <c r="AE42">
        <v>0.22800000000000001</v>
      </c>
      <c r="AF42" s="2">
        <f t="shared" si="4"/>
        <v>0</v>
      </c>
      <c r="AG42" s="2">
        <v>0</v>
      </c>
      <c r="AH42" s="2">
        <v>0</v>
      </c>
      <c r="AI42" s="2">
        <v>4.8887636173140931</v>
      </c>
      <c r="AJ42" s="2">
        <v>95.111236382685917</v>
      </c>
    </row>
    <row r="43" spans="1:36" x14ac:dyDescent="0.35">
      <c r="A43" t="s">
        <v>570</v>
      </c>
      <c r="B43" t="s">
        <v>216</v>
      </c>
      <c r="C43" t="s">
        <v>785</v>
      </c>
      <c r="D43" t="s">
        <v>11</v>
      </c>
      <c r="E43" t="s">
        <v>181</v>
      </c>
      <c r="F43">
        <v>1</v>
      </c>
      <c r="G43">
        <v>28.1</v>
      </c>
      <c r="H43">
        <v>-1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1.0000000000000001E-5</v>
      </c>
      <c r="P43">
        <v>100</v>
      </c>
      <c r="Q43">
        <v>0</v>
      </c>
      <c r="R43">
        <v>0</v>
      </c>
      <c r="S43">
        <v>0</v>
      </c>
      <c r="T43">
        <v>0</v>
      </c>
      <c r="U43" t="s">
        <v>215</v>
      </c>
      <c r="V43">
        <f>0</f>
        <v>0</v>
      </c>
      <c r="W43">
        <v>14.5</v>
      </c>
      <c r="X43" s="4">
        <f t="shared" si="0"/>
        <v>8</v>
      </c>
      <c r="Y43" t="s">
        <v>512</v>
      </c>
      <c r="Z43" s="9">
        <v>35</v>
      </c>
      <c r="AA43">
        <v>60</v>
      </c>
      <c r="AB43">
        <f t="shared" si="3"/>
        <v>95</v>
      </c>
      <c r="AC43">
        <v>300</v>
      </c>
      <c r="AD43" t="s">
        <v>25</v>
      </c>
      <c r="AE43">
        <v>0.22800000000000001</v>
      </c>
      <c r="AF43" s="2">
        <f t="shared" si="4"/>
        <v>71.105703402527524</v>
      </c>
      <c r="AG43" s="2">
        <v>71.105703402527524</v>
      </c>
      <c r="AH43" s="2">
        <v>0</v>
      </c>
      <c r="AI43" s="2">
        <v>1.5887243201633566E-2</v>
      </c>
      <c r="AJ43" s="2">
        <v>28.878409354270858</v>
      </c>
    </row>
    <row r="44" spans="1:36" x14ac:dyDescent="0.35">
      <c r="A44" t="s">
        <v>570</v>
      </c>
      <c r="B44" t="s">
        <v>216</v>
      </c>
      <c r="C44" t="s">
        <v>785</v>
      </c>
      <c r="D44" t="s">
        <v>133</v>
      </c>
      <c r="E44" t="s">
        <v>181</v>
      </c>
      <c r="F44">
        <v>1</v>
      </c>
      <c r="G44">
        <v>39</v>
      </c>
      <c r="H44">
        <v>-1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1.0000000000000001E-5</v>
      </c>
      <c r="P44">
        <v>0</v>
      </c>
      <c r="Q44">
        <v>100</v>
      </c>
      <c r="R44">
        <v>0</v>
      </c>
      <c r="S44">
        <v>0</v>
      </c>
      <c r="T44">
        <v>0</v>
      </c>
      <c r="U44" t="s">
        <v>215</v>
      </c>
      <c r="V44">
        <f>0</f>
        <v>0</v>
      </c>
      <c r="W44">
        <v>14.5</v>
      </c>
      <c r="X44" s="4">
        <f t="shared" si="0"/>
        <v>8</v>
      </c>
      <c r="Y44" t="s">
        <v>512</v>
      </c>
      <c r="Z44" s="9">
        <v>35</v>
      </c>
      <c r="AA44">
        <v>60</v>
      </c>
      <c r="AB44">
        <f t="shared" si="3"/>
        <v>95</v>
      </c>
      <c r="AC44">
        <v>300</v>
      </c>
      <c r="AD44" t="s">
        <v>25</v>
      </c>
      <c r="AE44">
        <v>0.22800000000000001</v>
      </c>
      <c r="AF44" s="2">
        <f t="shared" si="4"/>
        <v>95.007118821662871</v>
      </c>
      <c r="AG44" s="2">
        <v>95.007118821662871</v>
      </c>
      <c r="AH44" s="2">
        <v>0</v>
      </c>
      <c r="AI44" s="2">
        <v>0.15360869649651335</v>
      </c>
      <c r="AJ44" s="2">
        <v>4.8392724818406174</v>
      </c>
    </row>
    <row r="45" spans="1:36" x14ac:dyDescent="0.35">
      <c r="A45" t="s">
        <v>570</v>
      </c>
      <c r="B45" t="s">
        <v>216</v>
      </c>
      <c r="C45" t="s">
        <v>785</v>
      </c>
      <c r="D45" t="s">
        <v>47</v>
      </c>
      <c r="E45" t="s">
        <v>181</v>
      </c>
      <c r="F45">
        <v>1</v>
      </c>
      <c r="G45">
        <f>0.5*14.7+0.5*14.5</f>
        <v>14.6</v>
      </c>
      <c r="H45">
        <v>-1</v>
      </c>
      <c r="I45">
        <v>0</v>
      </c>
      <c r="J45">
        <v>0</v>
      </c>
      <c r="K45">
        <v>0</v>
      </c>
      <c r="L45">
        <v>50</v>
      </c>
      <c r="M45">
        <v>0</v>
      </c>
      <c r="N45">
        <v>0</v>
      </c>
      <c r="O45">
        <v>1.0000000000000001E-5</v>
      </c>
      <c r="P45">
        <v>0</v>
      </c>
      <c r="Q45">
        <v>0</v>
      </c>
      <c r="R45">
        <v>0</v>
      </c>
      <c r="S45">
        <v>0</v>
      </c>
      <c r="T45">
        <v>50</v>
      </c>
      <c r="U45" t="s">
        <v>215</v>
      </c>
      <c r="V45">
        <f>0</f>
        <v>0</v>
      </c>
      <c r="W45">
        <v>14.5</v>
      </c>
      <c r="X45" s="4">
        <f t="shared" si="0"/>
        <v>8</v>
      </c>
      <c r="Y45" t="s">
        <v>512</v>
      </c>
      <c r="Z45" s="9">
        <v>35</v>
      </c>
      <c r="AA45">
        <v>60</v>
      </c>
      <c r="AB45">
        <f t="shared" si="3"/>
        <v>95</v>
      </c>
      <c r="AC45">
        <v>300</v>
      </c>
      <c r="AD45" t="s">
        <v>25</v>
      </c>
      <c r="AE45">
        <v>0.22800000000000001</v>
      </c>
      <c r="AF45" s="2">
        <f t="shared" si="4"/>
        <v>42</v>
      </c>
      <c r="AG45" s="2">
        <v>11.7</v>
      </c>
      <c r="AH45" s="2">
        <v>30.3</v>
      </c>
      <c r="AI45" s="2">
        <f>12.6*1.5</f>
        <v>18.899999999999999</v>
      </c>
      <c r="AJ45" s="2">
        <f>100-AI45-AF45</f>
        <v>39.099999999999994</v>
      </c>
    </row>
    <row r="46" spans="1:36" x14ac:dyDescent="0.35">
      <c r="A46" t="s">
        <v>570</v>
      </c>
      <c r="B46" t="s">
        <v>216</v>
      </c>
      <c r="C46" t="s">
        <v>785</v>
      </c>
      <c r="D46" t="s">
        <v>47</v>
      </c>
      <c r="E46" t="s">
        <v>181</v>
      </c>
      <c r="F46">
        <v>1</v>
      </c>
      <c r="G46">
        <f>0.5*14.7+0.5*28.1</f>
        <v>21.4</v>
      </c>
      <c r="H46">
        <v>-1</v>
      </c>
      <c r="I46">
        <v>0</v>
      </c>
      <c r="J46">
        <v>0</v>
      </c>
      <c r="K46">
        <v>0</v>
      </c>
      <c r="L46">
        <v>50</v>
      </c>
      <c r="M46">
        <v>0</v>
      </c>
      <c r="N46">
        <v>0</v>
      </c>
      <c r="O46">
        <v>1.0000000000000001E-5</v>
      </c>
      <c r="P46">
        <v>50</v>
      </c>
      <c r="Q46">
        <v>0</v>
      </c>
      <c r="R46">
        <v>0</v>
      </c>
      <c r="S46">
        <v>0</v>
      </c>
      <c r="T46">
        <v>0</v>
      </c>
      <c r="U46" t="s">
        <v>215</v>
      </c>
      <c r="V46">
        <f>0</f>
        <v>0</v>
      </c>
      <c r="W46">
        <v>14.5</v>
      </c>
      <c r="X46" s="4">
        <f t="shared" si="0"/>
        <v>8</v>
      </c>
      <c r="Y46" t="s">
        <v>512</v>
      </c>
      <c r="Z46" s="9">
        <v>35</v>
      </c>
      <c r="AA46">
        <v>60</v>
      </c>
      <c r="AB46">
        <f t="shared" si="3"/>
        <v>95</v>
      </c>
      <c r="AC46">
        <v>300</v>
      </c>
      <c r="AD46" t="s">
        <v>25</v>
      </c>
      <c r="AE46">
        <v>0.22800000000000001</v>
      </c>
      <c r="AF46" s="2">
        <f t="shared" si="4"/>
        <v>62.7</v>
      </c>
      <c r="AG46" s="2">
        <v>27.3</v>
      </c>
      <c r="AH46" s="2">
        <v>35.4</v>
      </c>
      <c r="AI46" s="2">
        <f>3.8*1.5</f>
        <v>5.6999999999999993</v>
      </c>
      <c r="AJ46" s="2">
        <f>100-AI46-AF46</f>
        <v>31.599999999999994</v>
      </c>
    </row>
    <row r="47" spans="1:36" x14ac:dyDescent="0.35">
      <c r="A47" t="s">
        <v>570</v>
      </c>
      <c r="B47" t="s">
        <v>216</v>
      </c>
      <c r="C47" t="s">
        <v>785</v>
      </c>
      <c r="D47" t="s">
        <v>47</v>
      </c>
      <c r="E47" t="s">
        <v>181</v>
      </c>
      <c r="F47">
        <v>1</v>
      </c>
      <c r="G47">
        <f>0.5*14.7+0.5*39</f>
        <v>26.85</v>
      </c>
      <c r="H47">
        <v>-1</v>
      </c>
      <c r="I47">
        <v>0</v>
      </c>
      <c r="J47">
        <v>0</v>
      </c>
      <c r="K47">
        <v>0</v>
      </c>
      <c r="L47">
        <v>50</v>
      </c>
      <c r="M47">
        <v>0</v>
      </c>
      <c r="N47">
        <v>0</v>
      </c>
      <c r="O47">
        <v>1.0000000000000001E-5</v>
      </c>
      <c r="P47">
        <v>0</v>
      </c>
      <c r="Q47">
        <v>50</v>
      </c>
      <c r="R47">
        <v>0</v>
      </c>
      <c r="S47">
        <v>0</v>
      </c>
      <c r="T47">
        <v>0</v>
      </c>
      <c r="U47" t="s">
        <v>215</v>
      </c>
      <c r="V47">
        <f>0</f>
        <v>0</v>
      </c>
      <c r="W47">
        <v>14.5</v>
      </c>
      <c r="X47" s="4">
        <f t="shared" si="0"/>
        <v>8</v>
      </c>
      <c r="Y47" t="s">
        <v>512</v>
      </c>
      <c r="Z47" s="9">
        <v>35</v>
      </c>
      <c r="AA47">
        <v>60</v>
      </c>
      <c r="AB47">
        <f t="shared" si="3"/>
        <v>95</v>
      </c>
      <c r="AC47">
        <v>300</v>
      </c>
      <c r="AD47" t="s">
        <v>25</v>
      </c>
      <c r="AE47">
        <v>0.22800000000000001</v>
      </c>
      <c r="AF47" s="2">
        <f t="shared" si="4"/>
        <v>39.223072105203457</v>
      </c>
      <c r="AG47" s="2">
        <v>29.014829140563098</v>
      </c>
      <c r="AH47" s="2">
        <v>10.208242964640355</v>
      </c>
      <c r="AI47" s="2">
        <v>8.2035109917685212</v>
      </c>
      <c r="AJ47" s="2">
        <v>52.573416903028026</v>
      </c>
    </row>
    <row r="48" spans="1:36" x14ac:dyDescent="0.35">
      <c r="A48" t="s">
        <v>570</v>
      </c>
      <c r="B48" t="s">
        <v>216</v>
      </c>
      <c r="C48" t="s">
        <v>785</v>
      </c>
      <c r="D48" t="s">
        <v>47</v>
      </c>
      <c r="E48" t="s">
        <v>181</v>
      </c>
      <c r="F48">
        <v>1</v>
      </c>
      <c r="G48">
        <f>0.5*28.1+0.5*14.5</f>
        <v>21.3</v>
      </c>
      <c r="H48">
        <v>-1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1.0000000000000001E-5</v>
      </c>
      <c r="P48">
        <v>50</v>
      </c>
      <c r="Q48">
        <v>0</v>
      </c>
      <c r="R48">
        <v>0</v>
      </c>
      <c r="S48">
        <v>0</v>
      </c>
      <c r="T48">
        <v>50</v>
      </c>
      <c r="U48" t="s">
        <v>215</v>
      </c>
      <c r="V48">
        <f>0</f>
        <v>0</v>
      </c>
      <c r="W48">
        <v>14.5</v>
      </c>
      <c r="X48" s="4">
        <f t="shared" si="0"/>
        <v>8</v>
      </c>
      <c r="Y48" t="s">
        <v>512</v>
      </c>
      <c r="Z48" s="9">
        <v>35</v>
      </c>
      <c r="AA48">
        <v>60</v>
      </c>
      <c r="AB48">
        <f t="shared" si="3"/>
        <v>95</v>
      </c>
      <c r="AC48">
        <v>300</v>
      </c>
      <c r="AD48" t="s">
        <v>25</v>
      </c>
      <c r="AE48">
        <v>0.22800000000000001</v>
      </c>
      <c r="AF48" s="2">
        <f t="shared" si="4"/>
        <v>39.223072105203457</v>
      </c>
      <c r="AG48" s="2">
        <v>29.014829140563098</v>
      </c>
      <c r="AH48" s="2">
        <v>10.208242964640355</v>
      </c>
      <c r="AI48" s="2">
        <v>8.2035109917685212</v>
      </c>
      <c r="AJ48" s="2">
        <v>52.573416903028026</v>
      </c>
    </row>
    <row r="49" spans="1:36" x14ac:dyDescent="0.35">
      <c r="A49" t="s">
        <v>570</v>
      </c>
      <c r="B49" t="s">
        <v>216</v>
      </c>
      <c r="C49" t="s">
        <v>785</v>
      </c>
      <c r="D49" t="s">
        <v>47</v>
      </c>
      <c r="E49" t="s">
        <v>181</v>
      </c>
      <c r="F49">
        <v>1</v>
      </c>
      <c r="G49">
        <f>0.5*39.1+0.5*14.5</f>
        <v>26.8</v>
      </c>
      <c r="H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1.0000000000000001E-5</v>
      </c>
      <c r="P49">
        <v>0</v>
      </c>
      <c r="Q49">
        <v>50</v>
      </c>
      <c r="R49">
        <v>0</v>
      </c>
      <c r="S49">
        <v>0</v>
      </c>
      <c r="T49">
        <v>50</v>
      </c>
      <c r="U49" t="s">
        <v>215</v>
      </c>
      <c r="V49">
        <f>0</f>
        <v>0</v>
      </c>
      <c r="W49">
        <v>14.5</v>
      </c>
      <c r="X49" s="4">
        <f t="shared" si="0"/>
        <v>8</v>
      </c>
      <c r="Y49" t="s">
        <v>512</v>
      </c>
      <c r="Z49" s="9">
        <v>35</v>
      </c>
      <c r="AA49">
        <v>60</v>
      </c>
      <c r="AB49">
        <f t="shared" si="3"/>
        <v>95</v>
      </c>
      <c r="AC49">
        <v>300</v>
      </c>
      <c r="AD49" t="s">
        <v>25</v>
      </c>
      <c r="AE49">
        <v>0.22800000000000001</v>
      </c>
      <c r="AF49" s="2">
        <f t="shared" si="4"/>
        <v>39.223072105203457</v>
      </c>
      <c r="AG49" s="2">
        <v>29.014829140563098</v>
      </c>
      <c r="AH49" s="2">
        <v>10.208242964640355</v>
      </c>
      <c r="AI49" s="2">
        <v>8.2035109917685212</v>
      </c>
      <c r="AJ49" s="2">
        <v>52.573416903028026</v>
      </c>
    </row>
    <row r="50" spans="1:36" x14ac:dyDescent="0.35">
      <c r="A50" t="s">
        <v>570</v>
      </c>
      <c r="B50" t="s">
        <v>216</v>
      </c>
      <c r="C50" t="s">
        <v>785</v>
      </c>
      <c r="D50" t="s">
        <v>47</v>
      </c>
      <c r="E50" t="s">
        <v>181</v>
      </c>
      <c r="F50">
        <v>1</v>
      </c>
      <c r="G50">
        <f>0.5*39.1+0.5*28.1</f>
        <v>33.6</v>
      </c>
      <c r="H50">
        <v>-1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1.0000000000000001E-5</v>
      </c>
      <c r="P50">
        <v>50</v>
      </c>
      <c r="Q50">
        <v>50</v>
      </c>
      <c r="R50">
        <v>0</v>
      </c>
      <c r="S50">
        <v>0</v>
      </c>
      <c r="T50">
        <v>0</v>
      </c>
      <c r="U50" t="s">
        <v>215</v>
      </c>
      <c r="V50">
        <f>0</f>
        <v>0</v>
      </c>
      <c r="W50">
        <v>14.5</v>
      </c>
      <c r="X50" s="4">
        <f t="shared" si="0"/>
        <v>8</v>
      </c>
      <c r="Y50" t="s">
        <v>512</v>
      </c>
      <c r="Z50" s="9">
        <v>35</v>
      </c>
      <c r="AA50">
        <v>60</v>
      </c>
      <c r="AB50">
        <f t="shared" si="3"/>
        <v>95</v>
      </c>
      <c r="AC50">
        <v>300</v>
      </c>
      <c r="AD50" t="s">
        <v>25</v>
      </c>
      <c r="AE50">
        <v>0.22800000000000001</v>
      </c>
      <c r="AF50" s="2">
        <f t="shared" si="4"/>
        <v>39.223072105203457</v>
      </c>
      <c r="AG50" s="2">
        <v>29.014829140563098</v>
      </c>
      <c r="AH50" s="2">
        <v>10.208242964640355</v>
      </c>
      <c r="AI50" s="2">
        <v>8.2035109917685212</v>
      </c>
      <c r="AJ50" s="2">
        <v>52.573416903028026</v>
      </c>
    </row>
    <row r="51" spans="1:36" x14ac:dyDescent="0.35">
      <c r="A51" t="s">
        <v>570</v>
      </c>
      <c r="B51" t="s">
        <v>216</v>
      </c>
      <c r="C51" t="s">
        <v>785</v>
      </c>
      <c r="D51" t="s">
        <v>47</v>
      </c>
      <c r="E51" t="s">
        <v>181</v>
      </c>
      <c r="F51">
        <v>1</v>
      </c>
      <c r="G51">
        <f>0.33*14.7+0.33*28.1+0.33*14.5</f>
        <v>18.909000000000002</v>
      </c>
      <c r="H51">
        <v>-1</v>
      </c>
      <c r="I51">
        <v>0</v>
      </c>
      <c r="J51">
        <v>0</v>
      </c>
      <c r="K51">
        <v>0</v>
      </c>
      <c r="L51">
        <v>33.299999999999997</v>
      </c>
      <c r="M51">
        <v>0</v>
      </c>
      <c r="N51">
        <v>0</v>
      </c>
      <c r="O51">
        <v>1.0000000000000001E-5</v>
      </c>
      <c r="P51">
        <v>33.5</v>
      </c>
      <c r="Q51">
        <v>0</v>
      </c>
      <c r="R51">
        <v>0</v>
      </c>
      <c r="S51">
        <v>0</v>
      </c>
      <c r="T51">
        <v>33.299999999999997</v>
      </c>
      <c r="U51" t="s">
        <v>215</v>
      </c>
      <c r="V51">
        <f>0</f>
        <v>0</v>
      </c>
      <c r="W51">
        <v>14.5</v>
      </c>
      <c r="X51" s="4">
        <f t="shared" si="0"/>
        <v>8</v>
      </c>
      <c r="Y51" t="s">
        <v>512</v>
      </c>
      <c r="Z51" s="9">
        <v>35</v>
      </c>
      <c r="AA51">
        <v>60</v>
      </c>
      <c r="AB51">
        <f t="shared" si="3"/>
        <v>95</v>
      </c>
      <c r="AC51">
        <v>300</v>
      </c>
      <c r="AD51" t="s">
        <v>25</v>
      </c>
      <c r="AE51">
        <v>0.22800000000000001</v>
      </c>
      <c r="AF51" s="2">
        <f t="shared" si="4"/>
        <v>39.223072105203457</v>
      </c>
      <c r="AG51" s="2">
        <v>29.014829140563098</v>
      </c>
      <c r="AH51" s="2">
        <v>10.208242964640355</v>
      </c>
      <c r="AI51" s="2">
        <v>8.2035109917685212</v>
      </c>
      <c r="AJ51" s="2">
        <v>52.573416903028026</v>
      </c>
    </row>
    <row r="52" spans="1:36" x14ac:dyDescent="0.35">
      <c r="A52" t="s">
        <v>570</v>
      </c>
      <c r="B52" t="s">
        <v>216</v>
      </c>
      <c r="C52" t="s">
        <v>785</v>
      </c>
      <c r="D52" t="s">
        <v>47</v>
      </c>
      <c r="E52" t="s">
        <v>181</v>
      </c>
      <c r="F52">
        <v>1</v>
      </c>
      <c r="G52">
        <f t="shared" ref="G52:G59" si="6">(L52*14.7+P52*28.1+Q52*39+T52*14.5)/100</f>
        <v>22.710599999999999</v>
      </c>
      <c r="H52">
        <v>-1</v>
      </c>
      <c r="I52">
        <v>0</v>
      </c>
      <c r="J52">
        <v>0</v>
      </c>
      <c r="K52">
        <v>0</v>
      </c>
      <c r="L52">
        <v>33.299999999999997</v>
      </c>
      <c r="M52">
        <v>0</v>
      </c>
      <c r="N52">
        <v>0</v>
      </c>
      <c r="O52">
        <v>1.0000000000000001E-5</v>
      </c>
      <c r="P52">
        <v>0</v>
      </c>
      <c r="Q52">
        <v>33.299999999999997</v>
      </c>
      <c r="R52">
        <v>0</v>
      </c>
      <c r="S52">
        <v>0</v>
      </c>
      <c r="T52">
        <v>33.299999999999997</v>
      </c>
      <c r="U52" t="s">
        <v>215</v>
      </c>
      <c r="V52">
        <f>0</f>
        <v>0</v>
      </c>
      <c r="W52">
        <v>14.5</v>
      </c>
      <c r="X52" s="4">
        <f t="shared" si="0"/>
        <v>8</v>
      </c>
      <c r="Y52" t="s">
        <v>512</v>
      </c>
      <c r="Z52" s="9">
        <v>35</v>
      </c>
      <c r="AA52">
        <v>60</v>
      </c>
      <c r="AB52">
        <f t="shared" si="3"/>
        <v>95</v>
      </c>
      <c r="AC52">
        <v>300</v>
      </c>
      <c r="AD52" t="s">
        <v>25</v>
      </c>
      <c r="AE52">
        <v>0.22800000000000001</v>
      </c>
      <c r="AF52" s="2">
        <f t="shared" si="4"/>
        <v>56.99655214812914</v>
      </c>
      <c r="AG52" s="2">
        <v>43.502131049737656</v>
      </c>
      <c r="AH52" s="2">
        <v>13.494421098391483</v>
      </c>
      <c r="AI52" s="2">
        <v>8.7149505548755037</v>
      </c>
      <c r="AJ52" s="2">
        <v>34.288497296995359</v>
      </c>
    </row>
    <row r="53" spans="1:36" x14ac:dyDescent="0.35">
      <c r="A53" t="s">
        <v>570</v>
      </c>
      <c r="B53" t="s">
        <v>216</v>
      </c>
      <c r="C53" t="s">
        <v>785</v>
      </c>
      <c r="D53" t="s">
        <v>47</v>
      </c>
      <c r="E53" t="s">
        <v>181</v>
      </c>
      <c r="F53">
        <v>1</v>
      </c>
      <c r="G53">
        <f t="shared" si="6"/>
        <v>27.239399999999996</v>
      </c>
      <c r="H53">
        <v>-1</v>
      </c>
      <c r="I53">
        <v>0</v>
      </c>
      <c r="J53">
        <v>0</v>
      </c>
      <c r="K53">
        <v>0</v>
      </c>
      <c r="L53">
        <v>33.299999999999997</v>
      </c>
      <c r="M53">
        <v>0</v>
      </c>
      <c r="N53">
        <v>0</v>
      </c>
      <c r="O53">
        <v>1.0000000000000001E-5</v>
      </c>
      <c r="P53">
        <v>33.299999999999997</v>
      </c>
      <c r="Q53">
        <v>33.299999999999997</v>
      </c>
      <c r="R53">
        <v>0</v>
      </c>
      <c r="S53">
        <v>0</v>
      </c>
      <c r="T53">
        <v>0</v>
      </c>
      <c r="U53" t="s">
        <v>215</v>
      </c>
      <c r="V53">
        <f>0</f>
        <v>0</v>
      </c>
      <c r="W53">
        <v>14.5</v>
      </c>
      <c r="X53" s="4">
        <f t="shared" si="0"/>
        <v>8</v>
      </c>
      <c r="Y53" t="s">
        <v>512</v>
      </c>
      <c r="Z53" s="9">
        <v>35</v>
      </c>
      <c r="AA53">
        <v>60</v>
      </c>
      <c r="AB53">
        <f t="shared" si="3"/>
        <v>95</v>
      </c>
      <c r="AC53">
        <v>300</v>
      </c>
      <c r="AD53" t="s">
        <v>25</v>
      </c>
      <c r="AE53">
        <v>0.22800000000000001</v>
      </c>
      <c r="AF53" s="2">
        <f t="shared" si="4"/>
        <v>51.870894030277078</v>
      </c>
      <c r="AG53" s="2">
        <v>51.870894030277078</v>
      </c>
      <c r="AH53" s="2">
        <v>0</v>
      </c>
      <c r="AI53" s="2">
        <v>2.6368716094486868</v>
      </c>
      <c r="AJ53" s="2">
        <v>45.492234360274232</v>
      </c>
    </row>
    <row r="54" spans="1:36" x14ac:dyDescent="0.35">
      <c r="A54" t="s">
        <v>570</v>
      </c>
      <c r="B54" t="s">
        <v>216</v>
      </c>
      <c r="C54" t="s">
        <v>785</v>
      </c>
      <c r="D54" t="s">
        <v>47</v>
      </c>
      <c r="E54" t="s">
        <v>181</v>
      </c>
      <c r="F54">
        <v>1</v>
      </c>
      <c r="G54">
        <f t="shared" si="6"/>
        <v>27.172799999999999</v>
      </c>
      <c r="H54">
        <v>-1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1.0000000000000001E-5</v>
      </c>
      <c r="P54">
        <v>33.299999999999997</v>
      </c>
      <c r="Q54">
        <v>33.299999999999997</v>
      </c>
      <c r="R54">
        <v>0</v>
      </c>
      <c r="S54">
        <v>0</v>
      </c>
      <c r="T54">
        <v>33.299999999999997</v>
      </c>
      <c r="U54" t="s">
        <v>215</v>
      </c>
      <c r="V54">
        <f>0</f>
        <v>0</v>
      </c>
      <c r="W54">
        <v>14.5</v>
      </c>
      <c r="X54" s="4">
        <f t="shared" si="0"/>
        <v>8</v>
      </c>
      <c r="Y54" t="s">
        <v>512</v>
      </c>
      <c r="Z54" s="9">
        <v>35</v>
      </c>
      <c r="AA54">
        <v>60</v>
      </c>
      <c r="AB54">
        <f t="shared" si="3"/>
        <v>95</v>
      </c>
      <c r="AC54">
        <v>300</v>
      </c>
      <c r="AD54" t="s">
        <v>25</v>
      </c>
      <c r="AE54">
        <v>0.22800000000000001</v>
      </c>
      <c r="AF54" s="2">
        <f t="shared" si="4"/>
        <v>59.685714285714731</v>
      </c>
      <c r="AG54" s="2">
        <v>59.685714285714731</v>
      </c>
      <c r="AH54" s="2">
        <v>0</v>
      </c>
      <c r="AI54" s="2">
        <v>0.60300195051390726</v>
      </c>
      <c r="AJ54" s="2">
        <v>39.711283763771362</v>
      </c>
    </row>
    <row r="55" spans="1:36" x14ac:dyDescent="0.35">
      <c r="A55" t="s">
        <v>570</v>
      </c>
      <c r="B55" t="s">
        <v>216</v>
      </c>
      <c r="C55" t="s">
        <v>785</v>
      </c>
      <c r="D55" t="s">
        <v>47</v>
      </c>
      <c r="E55" t="s">
        <v>181</v>
      </c>
      <c r="F55">
        <v>1</v>
      </c>
      <c r="G55">
        <f t="shared" si="6"/>
        <v>19.387499999999999</v>
      </c>
      <c r="H55">
        <v>-1</v>
      </c>
      <c r="I55">
        <v>0</v>
      </c>
      <c r="J55">
        <v>0</v>
      </c>
      <c r="K55">
        <v>0</v>
      </c>
      <c r="L55">
        <v>62.5</v>
      </c>
      <c r="M55">
        <v>0</v>
      </c>
      <c r="N55">
        <v>0</v>
      </c>
      <c r="O55">
        <v>1.0000000000000001E-5</v>
      </c>
      <c r="P55">
        <v>12.5</v>
      </c>
      <c r="Q55">
        <v>12.5</v>
      </c>
      <c r="R55">
        <v>0</v>
      </c>
      <c r="S55">
        <v>0</v>
      </c>
      <c r="T55">
        <v>12.5</v>
      </c>
      <c r="U55" t="s">
        <v>215</v>
      </c>
      <c r="V55">
        <f>0</f>
        <v>0</v>
      </c>
      <c r="W55">
        <v>14.5</v>
      </c>
      <c r="X55" s="4">
        <f t="shared" si="0"/>
        <v>8</v>
      </c>
      <c r="Y55" t="s">
        <v>512</v>
      </c>
      <c r="Z55" s="9">
        <v>35</v>
      </c>
      <c r="AA55">
        <v>60</v>
      </c>
      <c r="AB55">
        <f t="shared" si="3"/>
        <v>95</v>
      </c>
      <c r="AC55">
        <v>300</v>
      </c>
      <c r="AD55" t="s">
        <v>25</v>
      </c>
      <c r="AE55">
        <v>0.22800000000000001</v>
      </c>
      <c r="AF55" s="2">
        <f t="shared" si="4"/>
        <v>56.61908249001543</v>
      </c>
      <c r="AG55" s="2">
        <v>24.632249512386711</v>
      </c>
      <c r="AH55" s="2">
        <v>31.986832977628715</v>
      </c>
      <c r="AI55" s="2">
        <v>7.1408227252021383</v>
      </c>
      <c r="AJ55" s="2">
        <v>36.240094784782443</v>
      </c>
    </row>
    <row r="56" spans="1:36" x14ac:dyDescent="0.35">
      <c r="A56" t="s">
        <v>570</v>
      </c>
      <c r="B56" t="s">
        <v>216</v>
      </c>
      <c r="C56" t="s">
        <v>785</v>
      </c>
      <c r="D56" t="s">
        <v>47</v>
      </c>
      <c r="E56" t="s">
        <v>181</v>
      </c>
      <c r="F56">
        <v>1</v>
      </c>
      <c r="G56">
        <f t="shared" si="6"/>
        <v>19.287500000000001</v>
      </c>
      <c r="H56">
        <v>-1</v>
      </c>
      <c r="I56">
        <v>0</v>
      </c>
      <c r="J56">
        <v>0</v>
      </c>
      <c r="K56">
        <v>0</v>
      </c>
      <c r="L56">
        <v>12.5</v>
      </c>
      <c r="M56">
        <v>0</v>
      </c>
      <c r="N56">
        <v>0</v>
      </c>
      <c r="O56">
        <v>1.0000000000000001E-5</v>
      </c>
      <c r="P56">
        <v>12.5</v>
      </c>
      <c r="Q56">
        <v>12.5</v>
      </c>
      <c r="R56">
        <v>0</v>
      </c>
      <c r="S56">
        <v>0</v>
      </c>
      <c r="T56">
        <v>62.5</v>
      </c>
      <c r="U56" t="s">
        <v>215</v>
      </c>
      <c r="V56">
        <f>0</f>
        <v>0</v>
      </c>
      <c r="W56">
        <v>14.5</v>
      </c>
      <c r="X56" s="4">
        <f t="shared" si="0"/>
        <v>8</v>
      </c>
      <c r="Y56" t="s">
        <v>512</v>
      </c>
      <c r="Z56" s="9">
        <v>35</v>
      </c>
      <c r="AA56">
        <v>60</v>
      </c>
      <c r="AB56">
        <f t="shared" si="3"/>
        <v>95</v>
      </c>
      <c r="AC56">
        <v>300</v>
      </c>
      <c r="AD56" t="s">
        <v>25</v>
      </c>
      <c r="AE56">
        <v>0.22800000000000001</v>
      </c>
      <c r="AF56" s="2">
        <f t="shared" si="4"/>
        <v>29.925138346329113</v>
      </c>
      <c r="AG56" s="2">
        <v>25.845698467278194</v>
      </c>
      <c r="AH56" s="2">
        <v>4.0794398790509199</v>
      </c>
      <c r="AI56" s="2">
        <v>7.6085035210739296</v>
      </c>
      <c r="AJ56" s="2">
        <v>62.466358132596952</v>
      </c>
    </row>
    <row r="57" spans="1:36" x14ac:dyDescent="0.35">
      <c r="A57" t="s">
        <v>570</v>
      </c>
      <c r="B57" t="s">
        <v>216</v>
      </c>
      <c r="C57" t="s">
        <v>785</v>
      </c>
      <c r="D57" t="s">
        <v>47</v>
      </c>
      <c r="E57" t="s">
        <v>181</v>
      </c>
      <c r="F57">
        <v>1</v>
      </c>
      <c r="G57">
        <f t="shared" si="6"/>
        <v>26.087499999999999</v>
      </c>
      <c r="H57">
        <v>-1</v>
      </c>
      <c r="I57">
        <v>0</v>
      </c>
      <c r="J57">
        <v>0</v>
      </c>
      <c r="K57">
        <v>0</v>
      </c>
      <c r="L57">
        <v>12.5</v>
      </c>
      <c r="M57">
        <v>0</v>
      </c>
      <c r="N57">
        <v>0</v>
      </c>
      <c r="O57">
        <v>1.0000000000000001E-5</v>
      </c>
      <c r="P57">
        <v>62.5</v>
      </c>
      <c r="Q57">
        <v>12.5</v>
      </c>
      <c r="R57">
        <v>0</v>
      </c>
      <c r="S57">
        <v>0</v>
      </c>
      <c r="T57">
        <v>12.5</v>
      </c>
      <c r="U57" t="s">
        <v>215</v>
      </c>
      <c r="V57">
        <f>0</f>
        <v>0</v>
      </c>
      <c r="W57">
        <v>14.5</v>
      </c>
      <c r="X57" s="4">
        <f t="shared" si="0"/>
        <v>8</v>
      </c>
      <c r="Y57" t="s">
        <v>512</v>
      </c>
      <c r="Z57" s="9">
        <v>35</v>
      </c>
      <c r="AA57">
        <v>60</v>
      </c>
      <c r="AB57">
        <f t="shared" si="3"/>
        <v>95</v>
      </c>
      <c r="AC57">
        <v>300</v>
      </c>
      <c r="AD57" t="s">
        <v>25</v>
      </c>
      <c r="AE57">
        <v>0.22800000000000001</v>
      </c>
      <c r="AF57" s="2">
        <f t="shared" si="4"/>
        <v>86.281566452700488</v>
      </c>
      <c r="AG57" s="2">
        <v>85.70030466370919</v>
      </c>
      <c r="AH57" s="2">
        <v>0.58126178899129521</v>
      </c>
      <c r="AI57" s="2">
        <v>3.7367952611279938</v>
      </c>
      <c r="AJ57" s="2">
        <v>9.981638286171524</v>
      </c>
    </row>
    <row r="58" spans="1:36" x14ac:dyDescent="0.35">
      <c r="A58" t="s">
        <v>570</v>
      </c>
      <c r="B58" t="s">
        <v>216</v>
      </c>
      <c r="C58" t="s">
        <v>785</v>
      </c>
      <c r="D58" t="s">
        <v>47</v>
      </c>
      <c r="E58" t="s">
        <v>181</v>
      </c>
      <c r="F58">
        <v>1</v>
      </c>
      <c r="G58">
        <f t="shared" si="6"/>
        <v>31.537500000000001</v>
      </c>
      <c r="H58">
        <v>-1</v>
      </c>
      <c r="I58">
        <v>0</v>
      </c>
      <c r="J58">
        <v>0</v>
      </c>
      <c r="K58">
        <v>0</v>
      </c>
      <c r="L58">
        <v>12.5</v>
      </c>
      <c r="M58">
        <v>0</v>
      </c>
      <c r="N58">
        <v>0</v>
      </c>
      <c r="O58">
        <v>1.0000000000000001E-5</v>
      </c>
      <c r="P58">
        <v>12.5</v>
      </c>
      <c r="Q58">
        <v>62.5</v>
      </c>
      <c r="R58">
        <v>0</v>
      </c>
      <c r="S58">
        <v>0</v>
      </c>
      <c r="T58">
        <v>12.5</v>
      </c>
      <c r="U58" t="s">
        <v>215</v>
      </c>
      <c r="V58">
        <f>0</f>
        <v>0</v>
      </c>
      <c r="W58">
        <v>14.5</v>
      </c>
      <c r="X58" s="4">
        <f t="shared" si="0"/>
        <v>8</v>
      </c>
      <c r="Y58" t="s">
        <v>512</v>
      </c>
      <c r="Z58" s="9">
        <v>35</v>
      </c>
      <c r="AA58">
        <v>60</v>
      </c>
      <c r="AB58">
        <f t="shared" si="3"/>
        <v>95</v>
      </c>
      <c r="AC58">
        <v>300</v>
      </c>
      <c r="AD58" t="s">
        <v>25</v>
      </c>
      <c r="AE58">
        <v>0.22800000000000001</v>
      </c>
      <c r="AF58" s="2">
        <f t="shared" si="4"/>
        <v>71.061643835616536</v>
      </c>
      <c r="AG58" s="2">
        <v>70.211187214611968</v>
      </c>
      <c r="AH58" s="2">
        <v>0.85045662100457131</v>
      </c>
      <c r="AI58" s="2">
        <v>0.47796950325996707</v>
      </c>
      <c r="AJ58" s="2">
        <v>28.460386661123493</v>
      </c>
    </row>
    <row r="59" spans="1:36" x14ac:dyDescent="0.35">
      <c r="A59" t="s">
        <v>570</v>
      </c>
      <c r="B59" t="s">
        <v>216</v>
      </c>
      <c r="C59" t="s">
        <v>785</v>
      </c>
      <c r="D59" t="s">
        <v>47</v>
      </c>
      <c r="E59" t="s">
        <v>181</v>
      </c>
      <c r="F59">
        <v>1</v>
      </c>
      <c r="G59">
        <f t="shared" si="6"/>
        <v>24.074999999999999</v>
      </c>
      <c r="H59">
        <v>-1</v>
      </c>
      <c r="I59">
        <v>0</v>
      </c>
      <c r="J59">
        <v>0</v>
      </c>
      <c r="K59">
        <v>0</v>
      </c>
      <c r="L59">
        <v>25</v>
      </c>
      <c r="M59">
        <v>0</v>
      </c>
      <c r="N59">
        <v>0</v>
      </c>
      <c r="O59">
        <v>1.0000000000000001E-5</v>
      </c>
      <c r="P59">
        <v>25</v>
      </c>
      <c r="Q59">
        <v>25</v>
      </c>
      <c r="R59">
        <v>0</v>
      </c>
      <c r="S59">
        <v>0</v>
      </c>
      <c r="T59">
        <v>25</v>
      </c>
      <c r="U59" t="s">
        <v>215</v>
      </c>
      <c r="V59">
        <f>0</f>
        <v>0</v>
      </c>
      <c r="W59">
        <v>14.5</v>
      </c>
      <c r="X59" s="4">
        <f t="shared" si="0"/>
        <v>8</v>
      </c>
      <c r="Y59" t="s">
        <v>512</v>
      </c>
      <c r="Z59" s="9">
        <v>35</v>
      </c>
      <c r="AA59">
        <v>60</v>
      </c>
      <c r="AB59">
        <f t="shared" si="3"/>
        <v>95</v>
      </c>
      <c r="AC59">
        <v>300</v>
      </c>
      <c r="AD59" t="s">
        <v>25</v>
      </c>
      <c r="AE59">
        <v>0.22800000000000001</v>
      </c>
      <c r="AF59" s="2">
        <f t="shared" si="4"/>
        <v>52.714397026734737</v>
      </c>
      <c r="AG59" s="2">
        <v>44.813406927724756</v>
      </c>
      <c r="AH59" s="2">
        <v>7.90099009900998</v>
      </c>
      <c r="AI59" s="2">
        <v>7.0569894875760983</v>
      </c>
      <c r="AJ59" s="2">
        <v>40.228613485689166</v>
      </c>
    </row>
    <row r="60" spans="1:36" x14ac:dyDescent="0.35">
      <c r="A60" t="s">
        <v>570</v>
      </c>
      <c r="B60" t="s">
        <v>216</v>
      </c>
      <c r="C60" t="s">
        <v>785</v>
      </c>
      <c r="D60" t="s">
        <v>4</v>
      </c>
      <c r="E60" t="s">
        <v>181</v>
      </c>
      <c r="F60">
        <v>1</v>
      </c>
      <c r="G60">
        <v>17.3</v>
      </c>
      <c r="H60">
        <v>-1</v>
      </c>
      <c r="I60">
        <v>0</v>
      </c>
      <c r="J60">
        <v>100</v>
      </c>
      <c r="K60">
        <v>0</v>
      </c>
      <c r="L60">
        <v>0</v>
      </c>
      <c r="M60">
        <v>0</v>
      </c>
      <c r="N60">
        <v>0</v>
      </c>
      <c r="O60">
        <v>1.0000000000000001E-5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215</v>
      </c>
      <c r="V60">
        <f>0</f>
        <v>0</v>
      </c>
      <c r="W60">
        <v>14.5</v>
      </c>
      <c r="X60" s="4">
        <f t="shared" si="0"/>
        <v>8</v>
      </c>
      <c r="Y60" t="s">
        <v>512</v>
      </c>
      <c r="Z60" s="9">
        <v>35</v>
      </c>
      <c r="AA60">
        <v>60</v>
      </c>
      <c r="AB60">
        <f t="shared" si="3"/>
        <v>95</v>
      </c>
      <c r="AC60">
        <v>300</v>
      </c>
      <c r="AD60" t="s">
        <v>25</v>
      </c>
      <c r="AE60">
        <v>0.22800000000000001</v>
      </c>
      <c r="AF60" s="2">
        <f t="shared" si="4"/>
        <v>46.464458695961518</v>
      </c>
      <c r="AG60" s="2">
        <v>5.557517214140403</v>
      </c>
      <c r="AH60" s="2">
        <v>40.906941481821114</v>
      </c>
      <c r="AI60" s="2">
        <v>10.268200368811636</v>
      </c>
      <c r="AJ60" s="2">
        <v>43.267340935226848</v>
      </c>
    </row>
    <row r="61" spans="1:36" x14ac:dyDescent="0.35">
      <c r="A61" t="s">
        <v>570</v>
      </c>
      <c r="B61" t="s">
        <v>216</v>
      </c>
      <c r="C61" t="s">
        <v>785</v>
      </c>
      <c r="D61" t="s">
        <v>716</v>
      </c>
      <c r="E61" t="s">
        <v>181</v>
      </c>
      <c r="F61">
        <v>1</v>
      </c>
      <c r="G61">
        <v>14.5</v>
      </c>
      <c r="H61">
        <v>-1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1.0000000000000001E-5</v>
      </c>
      <c r="P61">
        <v>0</v>
      </c>
      <c r="Q61">
        <v>0</v>
      </c>
      <c r="R61">
        <v>0</v>
      </c>
      <c r="S61">
        <v>0</v>
      </c>
      <c r="T61">
        <v>100</v>
      </c>
      <c r="U61" t="s">
        <v>215</v>
      </c>
      <c r="V61">
        <f>0</f>
        <v>0</v>
      </c>
      <c r="W61">
        <v>14.5</v>
      </c>
      <c r="X61" s="4">
        <f t="shared" si="0"/>
        <v>8</v>
      </c>
      <c r="Y61" t="s">
        <v>512</v>
      </c>
      <c r="Z61" s="9">
        <v>35</v>
      </c>
      <c r="AA61">
        <v>60</v>
      </c>
      <c r="AB61">
        <f t="shared" si="3"/>
        <v>95</v>
      </c>
      <c r="AC61">
        <v>300</v>
      </c>
      <c r="AD61" t="s">
        <v>25</v>
      </c>
      <c r="AE61">
        <v>0.22800000000000001</v>
      </c>
      <c r="AF61" s="2">
        <f t="shared" si="4"/>
        <v>0</v>
      </c>
      <c r="AG61" s="2">
        <v>0</v>
      </c>
      <c r="AH61" s="2">
        <v>0</v>
      </c>
      <c r="AI61" s="2">
        <v>4.9575437600288419</v>
      </c>
      <c r="AJ61" s="2">
        <v>95.042456239971159</v>
      </c>
    </row>
    <row r="62" spans="1:36" x14ac:dyDescent="0.35">
      <c r="A62" t="s">
        <v>570</v>
      </c>
      <c r="B62" t="s">
        <v>216</v>
      </c>
      <c r="C62" t="s">
        <v>785</v>
      </c>
      <c r="D62" t="s">
        <v>134</v>
      </c>
      <c r="E62" t="s">
        <v>181</v>
      </c>
      <c r="F62">
        <v>1</v>
      </c>
      <c r="G62">
        <v>23.25</v>
      </c>
      <c r="H62">
        <v>-1</v>
      </c>
      <c r="I62">
        <v>100</v>
      </c>
      <c r="J62">
        <v>0</v>
      </c>
      <c r="K62">
        <v>0</v>
      </c>
      <c r="L62">
        <v>0</v>
      </c>
      <c r="M62">
        <v>0</v>
      </c>
      <c r="N62">
        <v>0</v>
      </c>
      <c r="O62">
        <v>0.01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215</v>
      </c>
      <c r="V62">
        <f>0</f>
        <v>0</v>
      </c>
      <c r="W62">
        <v>14.5</v>
      </c>
      <c r="X62" s="4">
        <f t="shared" si="0"/>
        <v>8</v>
      </c>
      <c r="Y62" t="s">
        <v>512</v>
      </c>
      <c r="Z62" s="9">
        <v>35</v>
      </c>
      <c r="AA62">
        <v>60</v>
      </c>
      <c r="AB62">
        <f t="shared" si="3"/>
        <v>95</v>
      </c>
      <c r="AC62">
        <v>300</v>
      </c>
      <c r="AD62" t="s">
        <v>25</v>
      </c>
      <c r="AE62">
        <v>0.22800000000000001</v>
      </c>
      <c r="AF62" s="2">
        <f t="shared" si="4"/>
        <v>61.671184053162726</v>
      </c>
      <c r="AG62" s="2">
        <v>0.11613243513856519</v>
      </c>
      <c r="AH62" s="2">
        <v>61.555051618024159</v>
      </c>
      <c r="AI62" s="2">
        <v>4.1033322091003761</v>
      </c>
      <c r="AJ62" s="2">
        <v>34.225483737736916</v>
      </c>
    </row>
    <row r="63" spans="1:36" x14ac:dyDescent="0.35">
      <c r="A63" t="s">
        <v>570</v>
      </c>
      <c r="B63" t="s">
        <v>216</v>
      </c>
      <c r="C63" t="s">
        <v>785</v>
      </c>
      <c r="D63" t="s">
        <v>717</v>
      </c>
      <c r="E63" t="s">
        <v>181</v>
      </c>
      <c r="F63">
        <v>1</v>
      </c>
      <c r="G63">
        <v>39</v>
      </c>
      <c r="H63">
        <v>-1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100</v>
      </c>
      <c r="R63">
        <v>0</v>
      </c>
      <c r="S63">
        <v>0</v>
      </c>
      <c r="T63">
        <v>0</v>
      </c>
      <c r="U63" t="s">
        <v>215</v>
      </c>
      <c r="V63">
        <f>0</f>
        <v>0</v>
      </c>
      <c r="W63">
        <v>14.5</v>
      </c>
      <c r="X63" s="4">
        <f t="shared" si="0"/>
        <v>8</v>
      </c>
      <c r="Y63" t="s">
        <v>512</v>
      </c>
      <c r="Z63" s="9">
        <v>35</v>
      </c>
      <c r="AA63">
        <v>60</v>
      </c>
      <c r="AB63">
        <f t="shared" si="3"/>
        <v>95</v>
      </c>
      <c r="AC63">
        <v>300</v>
      </c>
      <c r="AD63" t="s">
        <v>25</v>
      </c>
      <c r="AE63">
        <v>0.22800000000000001</v>
      </c>
      <c r="AF63" s="2">
        <f t="shared" si="4"/>
        <v>96.534997861909204</v>
      </c>
      <c r="AG63" s="2">
        <v>96.534997861909204</v>
      </c>
      <c r="AH63" s="2">
        <v>0</v>
      </c>
      <c r="AI63" s="2">
        <v>0</v>
      </c>
      <c r="AJ63" s="2">
        <v>3.4650021380907892</v>
      </c>
    </row>
    <row r="64" spans="1:36" x14ac:dyDescent="0.35">
      <c r="A64" t="s">
        <v>570</v>
      </c>
      <c r="B64" t="s">
        <v>216</v>
      </c>
      <c r="C64" t="s">
        <v>785</v>
      </c>
      <c r="D64" t="s">
        <v>47</v>
      </c>
      <c r="E64" t="s">
        <v>181</v>
      </c>
      <c r="F64">
        <v>1</v>
      </c>
      <c r="G64">
        <f>0.5*14.7+0.5*14.5</f>
        <v>14.6</v>
      </c>
      <c r="H64">
        <v>-1</v>
      </c>
      <c r="I64">
        <v>0</v>
      </c>
      <c r="J64">
        <v>50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50</v>
      </c>
      <c r="U64" t="s">
        <v>215</v>
      </c>
      <c r="V64">
        <f>0</f>
        <v>0</v>
      </c>
      <c r="W64">
        <v>14.5</v>
      </c>
      <c r="X64" s="4">
        <f t="shared" si="0"/>
        <v>8</v>
      </c>
      <c r="Y64" t="s">
        <v>512</v>
      </c>
      <c r="Z64" s="9">
        <v>35</v>
      </c>
      <c r="AA64">
        <v>60</v>
      </c>
      <c r="AB64">
        <f t="shared" si="3"/>
        <v>95</v>
      </c>
      <c r="AC64">
        <v>300</v>
      </c>
      <c r="AD64" t="s">
        <v>25</v>
      </c>
      <c r="AE64">
        <v>0.22800000000000001</v>
      </c>
      <c r="AF64" s="2">
        <f t="shared" si="4"/>
        <v>30.218665367548347</v>
      </c>
      <c r="AG64" s="2">
        <v>7.2910590134958282</v>
      </c>
      <c r="AH64" s="2">
        <v>22.927606354052518</v>
      </c>
      <c r="AI64" s="2">
        <v>15.49291000660142</v>
      </c>
      <c r="AJ64" s="2">
        <v>54.28842462585024</v>
      </c>
    </row>
    <row r="65" spans="1:36" x14ac:dyDescent="0.35">
      <c r="A65" t="s">
        <v>570</v>
      </c>
      <c r="B65" t="s">
        <v>216</v>
      </c>
      <c r="C65" t="s">
        <v>785</v>
      </c>
      <c r="D65" t="s">
        <v>47</v>
      </c>
      <c r="E65" t="s">
        <v>181</v>
      </c>
      <c r="F65">
        <v>1</v>
      </c>
      <c r="G65">
        <f>(I65*23.25+J65*14.7+Q65*39+T65*14.5)/100</f>
        <v>18.975000000000001</v>
      </c>
      <c r="H65">
        <v>-1</v>
      </c>
      <c r="I65">
        <v>50</v>
      </c>
      <c r="J65">
        <v>50</v>
      </c>
      <c r="K65">
        <v>0</v>
      </c>
      <c r="L65">
        <v>0</v>
      </c>
      <c r="M65">
        <v>0</v>
      </c>
      <c r="N65">
        <v>0</v>
      </c>
      <c r="O65">
        <v>5.0000000000000001E-3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215</v>
      </c>
      <c r="V65">
        <f>0</f>
        <v>0</v>
      </c>
      <c r="W65">
        <v>14.5</v>
      </c>
      <c r="X65" s="4">
        <f t="shared" si="0"/>
        <v>8</v>
      </c>
      <c r="Y65" t="s">
        <v>512</v>
      </c>
      <c r="Z65" s="9">
        <v>35</v>
      </c>
      <c r="AA65">
        <v>60</v>
      </c>
      <c r="AB65">
        <f t="shared" si="3"/>
        <v>95</v>
      </c>
      <c r="AC65">
        <v>300</v>
      </c>
      <c r="AD65" t="s">
        <v>25</v>
      </c>
      <c r="AE65">
        <v>0.22800000000000001</v>
      </c>
      <c r="AF65" s="2">
        <f t="shared" si="4"/>
        <v>47.342045285099793</v>
      </c>
      <c r="AG65" s="2">
        <v>23.131879714313918</v>
      </c>
      <c r="AH65" s="2">
        <v>24.210165570785875</v>
      </c>
      <c r="AI65" s="2">
        <v>11.06710089583035</v>
      </c>
      <c r="AJ65" s="2">
        <v>41.590853819069856</v>
      </c>
    </row>
    <row r="66" spans="1:36" x14ac:dyDescent="0.35">
      <c r="A66" t="s">
        <v>570</v>
      </c>
      <c r="B66" t="s">
        <v>216</v>
      </c>
      <c r="C66" t="s">
        <v>785</v>
      </c>
      <c r="D66" t="s">
        <v>47</v>
      </c>
      <c r="E66" t="s">
        <v>181</v>
      </c>
      <c r="F66">
        <v>1</v>
      </c>
      <c r="G66">
        <f>(I66*23.25+J66*14.7+Q66*39+T66*14.5)/100</f>
        <v>26.85</v>
      </c>
      <c r="H66">
        <v>-1</v>
      </c>
      <c r="I66">
        <v>0</v>
      </c>
      <c r="J66">
        <v>50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50</v>
      </c>
      <c r="R66">
        <v>0</v>
      </c>
      <c r="S66">
        <v>0</v>
      </c>
      <c r="T66">
        <v>0</v>
      </c>
      <c r="U66" t="s">
        <v>215</v>
      </c>
      <c r="V66">
        <f>0</f>
        <v>0</v>
      </c>
      <c r="W66">
        <v>14.5</v>
      </c>
      <c r="X66" s="4">
        <f t="shared" ref="X66:X69" si="7">(AC66-20)/Z66</f>
        <v>8</v>
      </c>
      <c r="Y66" t="s">
        <v>512</v>
      </c>
      <c r="Z66" s="9">
        <v>35</v>
      </c>
      <c r="AA66">
        <v>60</v>
      </c>
      <c r="AB66">
        <f t="shared" si="3"/>
        <v>95</v>
      </c>
      <c r="AC66">
        <v>300</v>
      </c>
      <c r="AD66" t="s">
        <v>25</v>
      </c>
      <c r="AE66">
        <v>0.22800000000000001</v>
      </c>
      <c r="AF66" s="2">
        <f t="shared" ref="AF66:AF69" si="8">AG66+AH66</f>
        <v>71.836882362913599</v>
      </c>
      <c r="AG66" s="2">
        <v>61.609470828855372</v>
      </c>
      <c r="AH66" s="2">
        <v>10.227411534058223</v>
      </c>
      <c r="AI66" s="2">
        <v>4.4642573886137802</v>
      </c>
      <c r="AJ66" s="2">
        <v>23.698860248472634</v>
      </c>
    </row>
    <row r="67" spans="1:36" x14ac:dyDescent="0.35">
      <c r="A67" t="s">
        <v>570</v>
      </c>
      <c r="B67" t="s">
        <v>216</v>
      </c>
      <c r="C67" t="s">
        <v>785</v>
      </c>
      <c r="D67" t="s">
        <v>47</v>
      </c>
      <c r="E67" t="s">
        <v>181</v>
      </c>
      <c r="F67">
        <v>1</v>
      </c>
      <c r="G67">
        <f>(I67*23.25+J67*14.7+Q67*39+T67*14.5)/100</f>
        <v>18.875</v>
      </c>
      <c r="H67">
        <v>-1</v>
      </c>
      <c r="I67">
        <v>50</v>
      </c>
      <c r="J67">
        <v>0</v>
      </c>
      <c r="K67">
        <v>0</v>
      </c>
      <c r="L67">
        <v>0</v>
      </c>
      <c r="M67">
        <v>0</v>
      </c>
      <c r="N67">
        <v>0</v>
      </c>
      <c r="O67">
        <v>5.0000000000000001E-3</v>
      </c>
      <c r="P67">
        <v>0</v>
      </c>
      <c r="Q67">
        <v>0</v>
      </c>
      <c r="R67">
        <v>0</v>
      </c>
      <c r="S67">
        <v>0</v>
      </c>
      <c r="T67">
        <v>50</v>
      </c>
      <c r="U67" t="s">
        <v>215</v>
      </c>
      <c r="V67">
        <f>0</f>
        <v>0</v>
      </c>
      <c r="W67">
        <v>14.5</v>
      </c>
      <c r="X67" s="4">
        <f t="shared" si="7"/>
        <v>8</v>
      </c>
      <c r="Y67" t="s">
        <v>512</v>
      </c>
      <c r="Z67" s="9">
        <v>35</v>
      </c>
      <c r="AA67">
        <v>60</v>
      </c>
      <c r="AB67">
        <f t="shared" si="3"/>
        <v>95</v>
      </c>
      <c r="AC67">
        <v>300</v>
      </c>
      <c r="AD67" t="s">
        <v>25</v>
      </c>
      <c r="AE67">
        <v>0.22800000000000001</v>
      </c>
      <c r="AF67" s="2">
        <f t="shared" si="8"/>
        <v>37.03775551402083</v>
      </c>
      <c r="AG67" s="2">
        <v>5.7400996894582761</v>
      </c>
      <c r="AH67" s="2">
        <v>31.297655824562558</v>
      </c>
      <c r="AI67" s="2">
        <v>8.5695376532779868</v>
      </c>
      <c r="AJ67" s="2">
        <v>54.39270683270118</v>
      </c>
    </row>
    <row r="68" spans="1:36" x14ac:dyDescent="0.35">
      <c r="A68" t="s">
        <v>570</v>
      </c>
      <c r="B68" t="s">
        <v>216</v>
      </c>
      <c r="C68" t="s">
        <v>785</v>
      </c>
      <c r="D68" t="s">
        <v>47</v>
      </c>
      <c r="E68" t="s">
        <v>181</v>
      </c>
      <c r="F68">
        <v>1</v>
      </c>
      <c r="G68">
        <f>(I68*23.25+J68*14.7+Q68*39+T68*14.5)/100</f>
        <v>31.125</v>
      </c>
      <c r="H68">
        <v>-1</v>
      </c>
      <c r="I68">
        <v>50</v>
      </c>
      <c r="J68">
        <v>0</v>
      </c>
      <c r="K68">
        <v>0</v>
      </c>
      <c r="L68">
        <v>0</v>
      </c>
      <c r="M68">
        <v>0</v>
      </c>
      <c r="N68">
        <v>0</v>
      </c>
      <c r="O68">
        <v>5.0000000000000001E-3</v>
      </c>
      <c r="P68">
        <v>0</v>
      </c>
      <c r="Q68">
        <v>50</v>
      </c>
      <c r="R68">
        <v>0</v>
      </c>
      <c r="S68">
        <v>0</v>
      </c>
      <c r="T68">
        <v>0</v>
      </c>
      <c r="U68" t="s">
        <v>215</v>
      </c>
      <c r="V68">
        <f>0</f>
        <v>0</v>
      </c>
      <c r="W68">
        <v>14.5</v>
      </c>
      <c r="X68" s="4">
        <f t="shared" si="7"/>
        <v>8</v>
      </c>
      <c r="Y68" t="s">
        <v>512</v>
      </c>
      <c r="Z68" s="9">
        <v>35</v>
      </c>
      <c r="AA68">
        <v>60</v>
      </c>
      <c r="AB68">
        <f t="shared" si="3"/>
        <v>95</v>
      </c>
      <c r="AC68">
        <v>300</v>
      </c>
      <c r="AD68" t="s">
        <v>25</v>
      </c>
      <c r="AE68">
        <v>0.22800000000000001</v>
      </c>
      <c r="AF68" s="2">
        <f t="shared" si="8"/>
        <v>58.612308524581472</v>
      </c>
      <c r="AG68" s="2">
        <v>58.612308524581472</v>
      </c>
      <c r="AH68" s="2">
        <v>0</v>
      </c>
      <c r="AI68" s="2">
        <v>1.9002262540003299</v>
      </c>
      <c r="AJ68" s="2">
        <v>39.487465221418191</v>
      </c>
    </row>
    <row r="69" spans="1:36" x14ac:dyDescent="0.35">
      <c r="A69" t="s">
        <v>570</v>
      </c>
      <c r="B69" t="s">
        <v>216</v>
      </c>
      <c r="C69" t="s">
        <v>785</v>
      </c>
      <c r="D69" t="s">
        <v>47</v>
      </c>
      <c r="E69" t="s">
        <v>181</v>
      </c>
      <c r="F69">
        <v>1</v>
      </c>
      <c r="G69">
        <f>(I69*23.25+J69*14.7+Q69*39+T69*14.5)/100</f>
        <v>31.125</v>
      </c>
      <c r="H69">
        <v>-1</v>
      </c>
      <c r="I69">
        <v>50</v>
      </c>
      <c r="J69">
        <v>0</v>
      </c>
      <c r="K69">
        <v>0</v>
      </c>
      <c r="L69">
        <v>0</v>
      </c>
      <c r="M69">
        <v>0</v>
      </c>
      <c r="N69">
        <v>0</v>
      </c>
      <c r="O69">
        <v>5.0000000000000001E-3</v>
      </c>
      <c r="P69">
        <v>0</v>
      </c>
      <c r="Q69">
        <v>50</v>
      </c>
      <c r="R69">
        <v>0</v>
      </c>
      <c r="S69">
        <v>0</v>
      </c>
      <c r="T69">
        <v>0</v>
      </c>
      <c r="U69" t="s">
        <v>215</v>
      </c>
      <c r="V69">
        <f>0</f>
        <v>0</v>
      </c>
      <c r="W69">
        <v>14.5</v>
      </c>
      <c r="X69" s="4">
        <f t="shared" si="7"/>
        <v>8</v>
      </c>
      <c r="Y69" t="s">
        <v>512</v>
      </c>
      <c r="Z69" s="9">
        <v>35</v>
      </c>
      <c r="AA69">
        <v>60</v>
      </c>
      <c r="AB69">
        <f t="shared" si="3"/>
        <v>95</v>
      </c>
      <c r="AC69">
        <v>300</v>
      </c>
      <c r="AD69" t="s">
        <v>25</v>
      </c>
      <c r="AE69">
        <v>0.22800000000000001</v>
      </c>
      <c r="AF69" s="2">
        <f t="shared" si="8"/>
        <v>79.084885170359399</v>
      </c>
      <c r="AG69" s="2">
        <v>40.225252028139359</v>
      </c>
      <c r="AH69" s="2">
        <v>38.859633142220048</v>
      </c>
      <c r="AI69" s="2">
        <v>2.40647232710791</v>
      </c>
      <c r="AJ69" s="2">
        <v>18.508642502532695</v>
      </c>
    </row>
    <row r="70" spans="1:36" x14ac:dyDescent="0.35">
      <c r="A70" t="s">
        <v>751</v>
      </c>
      <c r="B70" s="14" t="s">
        <v>729</v>
      </c>
      <c r="C70" t="s">
        <v>46</v>
      </c>
      <c r="D70" t="s">
        <v>22</v>
      </c>
      <c r="E70" t="s">
        <v>184</v>
      </c>
      <c r="F70">
        <v>1</v>
      </c>
      <c r="G70">
        <f t="shared" ref="G70:G78" si="9">(4.1*(J70+K70+L70)+5.65*M70+9.45*N70)*4.18/100</f>
        <v>17.996572</v>
      </c>
      <c r="H70">
        <v>21</v>
      </c>
      <c r="I70">
        <v>0</v>
      </c>
      <c r="J70">
        <v>0</v>
      </c>
      <c r="K70">
        <v>0</v>
      </c>
      <c r="L70">
        <v>0</v>
      </c>
      <c r="M70">
        <v>56.8</v>
      </c>
      <c r="N70">
        <v>11.6</v>
      </c>
      <c r="O70">
        <v>10.6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215</v>
      </c>
      <c r="V70">
        <f>0</f>
        <v>0</v>
      </c>
      <c r="W70">
        <v>14</v>
      </c>
      <c r="X70" s="4">
        <f t="shared" ref="X70:X112" si="10">(AC70-20)/Z70</f>
        <v>9</v>
      </c>
      <c r="Y70" t="s">
        <v>512</v>
      </c>
      <c r="Z70" s="9">
        <v>30</v>
      </c>
      <c r="AA70">
        <v>60</v>
      </c>
      <c r="AB70">
        <v>90</v>
      </c>
      <c r="AC70">
        <v>290</v>
      </c>
      <c r="AD70" t="s">
        <v>198</v>
      </c>
      <c r="AE70">
        <v>0</v>
      </c>
      <c r="AF70" s="2">
        <v>38.842522591168347</v>
      </c>
      <c r="AI70" s="2">
        <v>10.122271324988391</v>
      </c>
      <c r="AJ70" s="2">
        <v>51.035206083843264</v>
      </c>
    </row>
    <row r="71" spans="1:36" x14ac:dyDescent="0.35">
      <c r="A71" t="s">
        <v>751</v>
      </c>
      <c r="B71" s="14" t="s">
        <v>729</v>
      </c>
      <c r="C71" t="s">
        <v>46</v>
      </c>
      <c r="D71" t="s">
        <v>22</v>
      </c>
      <c r="E71" t="s">
        <v>184</v>
      </c>
      <c r="F71">
        <v>1</v>
      </c>
      <c r="G71">
        <f t="shared" si="9"/>
        <v>17.996572</v>
      </c>
      <c r="H71">
        <v>21</v>
      </c>
      <c r="I71">
        <v>0</v>
      </c>
      <c r="J71">
        <v>0</v>
      </c>
      <c r="K71">
        <v>0</v>
      </c>
      <c r="L71">
        <v>0</v>
      </c>
      <c r="M71">
        <v>56.8</v>
      </c>
      <c r="N71">
        <v>11.6</v>
      </c>
      <c r="O71">
        <v>10.6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215</v>
      </c>
      <c r="V71">
        <f>0</f>
        <v>0</v>
      </c>
      <c r="W71">
        <v>14</v>
      </c>
      <c r="X71" s="4">
        <f t="shared" si="10"/>
        <v>9.3333333333333339</v>
      </c>
      <c r="Y71" t="s">
        <v>512</v>
      </c>
      <c r="Z71" s="9">
        <v>30</v>
      </c>
      <c r="AA71">
        <v>60</v>
      </c>
      <c r="AB71">
        <v>90</v>
      </c>
      <c r="AC71">
        <v>300</v>
      </c>
      <c r="AD71" t="s">
        <v>198</v>
      </c>
      <c r="AE71">
        <v>0</v>
      </c>
      <c r="AF71" s="2">
        <v>51.192508819627314</v>
      </c>
      <c r="AI71" s="2">
        <v>7.4863585017421377</v>
      </c>
      <c r="AJ71" s="2">
        <v>41.321132678630548</v>
      </c>
    </row>
    <row r="72" spans="1:36" x14ac:dyDescent="0.35">
      <c r="A72" t="s">
        <v>751</v>
      </c>
      <c r="B72" s="14" t="s">
        <v>729</v>
      </c>
      <c r="C72" t="s">
        <v>46</v>
      </c>
      <c r="D72" t="s">
        <v>22</v>
      </c>
      <c r="E72" t="s">
        <v>184</v>
      </c>
      <c r="F72">
        <v>1</v>
      </c>
      <c r="G72">
        <f t="shared" si="9"/>
        <v>17.996572</v>
      </c>
      <c r="H72">
        <v>21</v>
      </c>
      <c r="I72">
        <v>0</v>
      </c>
      <c r="J72">
        <v>0</v>
      </c>
      <c r="K72">
        <v>0</v>
      </c>
      <c r="L72">
        <v>0</v>
      </c>
      <c r="M72">
        <v>56.8</v>
      </c>
      <c r="N72">
        <v>11.6</v>
      </c>
      <c r="O72">
        <v>10.6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215</v>
      </c>
      <c r="V72">
        <f>0</f>
        <v>0</v>
      </c>
      <c r="W72">
        <v>14</v>
      </c>
      <c r="X72" s="4">
        <f t="shared" si="10"/>
        <v>9.6666666666666661</v>
      </c>
      <c r="Y72" t="s">
        <v>512</v>
      </c>
      <c r="Z72" s="9">
        <v>30</v>
      </c>
      <c r="AA72">
        <v>60</v>
      </c>
      <c r="AB72">
        <v>90</v>
      </c>
      <c r="AC72">
        <v>310</v>
      </c>
      <c r="AD72" t="s">
        <v>198</v>
      </c>
      <c r="AE72">
        <v>0</v>
      </c>
      <c r="AF72" s="2">
        <v>58.7149209515498</v>
      </c>
      <c r="AI72" s="2">
        <v>9.0334093144225029</v>
      </c>
      <c r="AJ72" s="2">
        <v>32.251669734027701</v>
      </c>
    </row>
    <row r="73" spans="1:36" x14ac:dyDescent="0.35">
      <c r="A73" t="s">
        <v>751</v>
      </c>
      <c r="B73" s="14" t="s">
        <v>729</v>
      </c>
      <c r="C73" t="s">
        <v>46</v>
      </c>
      <c r="D73" t="s">
        <v>22</v>
      </c>
      <c r="E73" t="s">
        <v>184</v>
      </c>
      <c r="F73">
        <v>1</v>
      </c>
      <c r="G73">
        <f t="shared" si="9"/>
        <v>17.996572</v>
      </c>
      <c r="H73">
        <v>21</v>
      </c>
      <c r="I73">
        <v>0</v>
      </c>
      <c r="J73">
        <v>0</v>
      </c>
      <c r="K73">
        <v>0</v>
      </c>
      <c r="L73">
        <v>0</v>
      </c>
      <c r="M73">
        <v>56.8</v>
      </c>
      <c r="N73">
        <v>11.6</v>
      </c>
      <c r="O73">
        <v>10.6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215</v>
      </c>
      <c r="V73">
        <f>0</f>
        <v>0</v>
      </c>
      <c r="W73">
        <v>14</v>
      </c>
      <c r="X73" s="4">
        <f t="shared" si="10"/>
        <v>7.666666666666667</v>
      </c>
      <c r="Y73" t="s">
        <v>512</v>
      </c>
      <c r="Z73" s="9">
        <v>30</v>
      </c>
      <c r="AA73">
        <v>60</v>
      </c>
      <c r="AB73">
        <v>90</v>
      </c>
      <c r="AC73">
        <v>250</v>
      </c>
      <c r="AD73" t="s">
        <v>198</v>
      </c>
      <c r="AE73">
        <v>0</v>
      </c>
      <c r="AF73" s="2">
        <v>65.548526718827219</v>
      </c>
      <c r="AI73" s="2">
        <v>9.0786377272527261</v>
      </c>
      <c r="AJ73" s="2">
        <v>25.372835553920055</v>
      </c>
    </row>
    <row r="74" spans="1:36" x14ac:dyDescent="0.35">
      <c r="A74" t="s">
        <v>751</v>
      </c>
      <c r="B74" s="14" t="s">
        <v>729</v>
      </c>
      <c r="C74" t="s">
        <v>46</v>
      </c>
      <c r="D74" t="s">
        <v>22</v>
      </c>
      <c r="E74" t="s">
        <v>184</v>
      </c>
      <c r="F74">
        <v>1</v>
      </c>
      <c r="G74">
        <f t="shared" si="9"/>
        <v>17.996572</v>
      </c>
      <c r="H74">
        <v>21</v>
      </c>
      <c r="I74">
        <v>0</v>
      </c>
      <c r="J74">
        <v>0</v>
      </c>
      <c r="K74">
        <v>0</v>
      </c>
      <c r="L74">
        <v>0</v>
      </c>
      <c r="M74">
        <v>56.8</v>
      </c>
      <c r="N74">
        <v>11.6</v>
      </c>
      <c r="O74">
        <v>10.6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215</v>
      </c>
      <c r="V74">
        <f>0</f>
        <v>0</v>
      </c>
      <c r="W74">
        <v>14</v>
      </c>
      <c r="X74" s="4">
        <f t="shared" si="10"/>
        <v>9</v>
      </c>
      <c r="Y74" t="s">
        <v>512</v>
      </c>
      <c r="Z74" s="9">
        <v>30</v>
      </c>
      <c r="AA74">
        <v>60</v>
      </c>
      <c r="AB74">
        <v>90</v>
      </c>
      <c r="AC74">
        <v>290</v>
      </c>
      <c r="AD74" t="s">
        <v>198</v>
      </c>
      <c r="AE74">
        <v>0</v>
      </c>
      <c r="AF74" s="2">
        <v>63.812182650466376</v>
      </c>
      <c r="AI74" s="2">
        <v>9.5576033642977283</v>
      </c>
      <c r="AJ74" s="2">
        <v>26.630213985235898</v>
      </c>
    </row>
    <row r="75" spans="1:36" x14ac:dyDescent="0.35">
      <c r="A75" t="s">
        <v>751</v>
      </c>
      <c r="B75" s="14" t="s">
        <v>729</v>
      </c>
      <c r="C75" t="s">
        <v>46</v>
      </c>
      <c r="D75" t="s">
        <v>22</v>
      </c>
      <c r="E75" t="s">
        <v>184</v>
      </c>
      <c r="F75">
        <v>1</v>
      </c>
      <c r="G75">
        <f t="shared" si="9"/>
        <v>17.996572</v>
      </c>
      <c r="H75">
        <v>21</v>
      </c>
      <c r="I75">
        <v>0</v>
      </c>
      <c r="J75">
        <v>0</v>
      </c>
      <c r="K75">
        <v>0</v>
      </c>
      <c r="L75">
        <v>0</v>
      </c>
      <c r="M75">
        <v>56.8</v>
      </c>
      <c r="N75">
        <v>11.6</v>
      </c>
      <c r="O75">
        <v>10.6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215</v>
      </c>
      <c r="V75">
        <f>0</f>
        <v>0</v>
      </c>
      <c r="W75">
        <v>14</v>
      </c>
      <c r="X75" s="4">
        <f t="shared" si="10"/>
        <v>7</v>
      </c>
      <c r="Y75" t="s">
        <v>512</v>
      </c>
      <c r="Z75" s="9">
        <v>30</v>
      </c>
      <c r="AA75">
        <v>60</v>
      </c>
      <c r="AB75">
        <v>90</v>
      </c>
      <c r="AC75">
        <v>230</v>
      </c>
      <c r="AD75" t="s">
        <v>198</v>
      </c>
      <c r="AE75">
        <v>0</v>
      </c>
      <c r="AF75" s="2">
        <v>71.431547743060705</v>
      </c>
      <c r="AI75" s="2">
        <v>7.308655899745979</v>
      </c>
      <c r="AJ75" s="2">
        <v>21.259796357193316</v>
      </c>
    </row>
    <row r="76" spans="1:36" x14ac:dyDescent="0.35">
      <c r="A76" t="s">
        <v>751</v>
      </c>
      <c r="B76" s="14" t="s">
        <v>729</v>
      </c>
      <c r="C76" t="s">
        <v>46</v>
      </c>
      <c r="D76" t="s">
        <v>22</v>
      </c>
      <c r="E76" t="s">
        <v>184</v>
      </c>
      <c r="F76">
        <v>1</v>
      </c>
      <c r="G76">
        <f t="shared" si="9"/>
        <v>17.996572</v>
      </c>
      <c r="H76">
        <v>21</v>
      </c>
      <c r="I76">
        <v>0</v>
      </c>
      <c r="J76">
        <v>0</v>
      </c>
      <c r="K76">
        <v>0</v>
      </c>
      <c r="L76">
        <v>0</v>
      </c>
      <c r="M76">
        <v>56.8</v>
      </c>
      <c r="N76">
        <v>11.6</v>
      </c>
      <c r="O76">
        <v>10.6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215</v>
      </c>
      <c r="V76">
        <f>0</f>
        <v>0</v>
      </c>
      <c r="W76">
        <v>14</v>
      </c>
      <c r="X76" s="4">
        <f t="shared" si="10"/>
        <v>6.666666666666667</v>
      </c>
      <c r="Y76" t="s">
        <v>512</v>
      </c>
      <c r="Z76" s="9">
        <v>30</v>
      </c>
      <c r="AA76">
        <v>60</v>
      </c>
      <c r="AB76">
        <v>90</v>
      </c>
      <c r="AC76">
        <v>220</v>
      </c>
      <c r="AD76" t="s">
        <v>198</v>
      </c>
      <c r="AE76">
        <v>0</v>
      </c>
      <c r="AF76" s="2">
        <v>67.012640750351693</v>
      </c>
      <c r="AI76" s="2">
        <v>6.7609565676604575</v>
      </c>
      <c r="AJ76" s="2">
        <v>26.22640268198785</v>
      </c>
    </row>
    <row r="77" spans="1:36" x14ac:dyDescent="0.35">
      <c r="A77" t="s">
        <v>751</v>
      </c>
      <c r="B77" s="14" t="s">
        <v>729</v>
      </c>
      <c r="C77" t="s">
        <v>46</v>
      </c>
      <c r="D77" t="s">
        <v>22</v>
      </c>
      <c r="E77" t="s">
        <v>184</v>
      </c>
      <c r="F77">
        <v>1</v>
      </c>
      <c r="G77">
        <f t="shared" si="9"/>
        <v>17.996572</v>
      </c>
      <c r="H77">
        <v>21</v>
      </c>
      <c r="I77">
        <v>0</v>
      </c>
      <c r="J77">
        <v>0</v>
      </c>
      <c r="K77">
        <v>0</v>
      </c>
      <c r="L77">
        <v>0</v>
      </c>
      <c r="M77">
        <v>56.8</v>
      </c>
      <c r="N77">
        <v>11.6</v>
      </c>
      <c r="O77">
        <v>10.6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215</v>
      </c>
      <c r="V77">
        <f>0</f>
        <v>0</v>
      </c>
      <c r="W77">
        <v>14</v>
      </c>
      <c r="X77" s="4">
        <f t="shared" si="10"/>
        <v>5.666666666666667</v>
      </c>
      <c r="Y77" t="s">
        <v>512</v>
      </c>
      <c r="Z77" s="9">
        <v>30</v>
      </c>
      <c r="AA77">
        <v>60</v>
      </c>
      <c r="AB77">
        <v>90</v>
      </c>
      <c r="AC77">
        <v>190</v>
      </c>
      <c r="AD77" t="s">
        <v>198</v>
      </c>
      <c r="AE77">
        <v>0</v>
      </c>
      <c r="AF77" s="2">
        <v>76.35950268121303</v>
      </c>
      <c r="AI77" s="2">
        <v>10</v>
      </c>
      <c r="AJ77" s="2">
        <v>13.64049731878697</v>
      </c>
    </row>
    <row r="78" spans="1:36" x14ac:dyDescent="0.35">
      <c r="A78" t="s">
        <v>751</v>
      </c>
      <c r="B78" s="14" t="s">
        <v>729</v>
      </c>
      <c r="C78" t="s">
        <v>46</v>
      </c>
      <c r="D78" t="s">
        <v>22</v>
      </c>
      <c r="E78" t="s">
        <v>184</v>
      </c>
      <c r="F78">
        <v>1</v>
      </c>
      <c r="G78">
        <f t="shared" si="9"/>
        <v>17.996572</v>
      </c>
      <c r="H78">
        <v>21</v>
      </c>
      <c r="I78">
        <v>0</v>
      </c>
      <c r="J78">
        <v>0</v>
      </c>
      <c r="K78">
        <v>0</v>
      </c>
      <c r="L78">
        <v>0</v>
      </c>
      <c r="M78">
        <v>56.8</v>
      </c>
      <c r="N78">
        <v>11.6</v>
      </c>
      <c r="O78">
        <v>10.6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215</v>
      </c>
      <c r="V78">
        <f>0</f>
        <v>0</v>
      </c>
      <c r="W78">
        <v>14</v>
      </c>
      <c r="X78" s="4">
        <f t="shared" si="10"/>
        <v>9</v>
      </c>
      <c r="Y78" t="s">
        <v>512</v>
      </c>
      <c r="Z78" s="9">
        <v>30</v>
      </c>
      <c r="AA78">
        <v>60</v>
      </c>
      <c r="AB78">
        <v>90</v>
      </c>
      <c r="AC78">
        <v>290</v>
      </c>
      <c r="AD78" t="s">
        <v>198</v>
      </c>
      <c r="AE78">
        <v>0</v>
      </c>
      <c r="AF78" s="2">
        <v>50.814637941990668</v>
      </c>
      <c r="AI78" s="2">
        <v>10.707562525465818</v>
      </c>
      <c r="AJ78" s="2">
        <v>38.477799532543514</v>
      </c>
    </row>
    <row r="79" spans="1:36" x14ac:dyDescent="0.35">
      <c r="A79" t="s">
        <v>728</v>
      </c>
      <c r="B79" t="s">
        <v>727</v>
      </c>
      <c r="C79" t="s">
        <v>199</v>
      </c>
      <c r="D79" t="s">
        <v>210</v>
      </c>
      <c r="E79" t="s">
        <v>703</v>
      </c>
      <c r="F79">
        <v>1</v>
      </c>
      <c r="G79">
        <f>(23*I79+(4.1*(J79+K79+L79)+5.65*M79+9.45*N79)*4.18)/100</f>
        <v>18.57757018998889</v>
      </c>
      <c r="H79">
        <v>-1</v>
      </c>
      <c r="I79" s="1">
        <v>6.9831968079678344</v>
      </c>
      <c r="J79" s="1">
        <v>22.477270857223072</v>
      </c>
      <c r="K79" s="1">
        <v>8.7670443213783873</v>
      </c>
      <c r="L79" s="1">
        <v>27.204575927687927</v>
      </c>
      <c r="M79" s="1">
        <v>4.9322999999999997</v>
      </c>
      <c r="N79" s="1">
        <v>14.656850903421226</v>
      </c>
      <c r="O79" s="1">
        <v>14.978761182321565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215</v>
      </c>
      <c r="V79">
        <f>0</f>
        <v>0</v>
      </c>
      <c r="W79" s="1">
        <v>5.6000000000000005</v>
      </c>
      <c r="X79" s="4">
        <f t="shared" si="10"/>
        <v>7</v>
      </c>
      <c r="Y79" t="s">
        <v>512</v>
      </c>
      <c r="Z79" s="9">
        <v>40</v>
      </c>
      <c r="AA79">
        <v>60</v>
      </c>
      <c r="AB79">
        <v>100</v>
      </c>
      <c r="AC79">
        <v>300</v>
      </c>
      <c r="AD79" t="s">
        <v>25</v>
      </c>
      <c r="AE79">
        <v>0.22800000000000001</v>
      </c>
      <c r="AF79" s="3">
        <v>63.996031513466903</v>
      </c>
      <c r="AG79" s="3">
        <v>30.872983313937429</v>
      </c>
      <c r="AH79" s="3">
        <v>33.123048199529478</v>
      </c>
      <c r="AI79" s="3">
        <v>3.3489337832067716</v>
      </c>
      <c r="AJ79" s="3">
        <v>32.655034703326322</v>
      </c>
    </row>
    <row r="80" spans="1:36" x14ac:dyDescent="0.35">
      <c r="A80" t="s">
        <v>728</v>
      </c>
      <c r="B80" t="s">
        <v>727</v>
      </c>
      <c r="C80" t="s">
        <v>199</v>
      </c>
      <c r="D80" t="s">
        <v>211</v>
      </c>
      <c r="E80" t="s">
        <v>703</v>
      </c>
      <c r="F80">
        <v>1</v>
      </c>
      <c r="G80">
        <f t="shared" ref="G80:G94" si="11">(23*I80+(4.1*(J80+K80+L80)+5.65*M80+9.45*N80)*4.18)/100</f>
        <v>18.927133948374632</v>
      </c>
      <c r="H80">
        <v>-1</v>
      </c>
      <c r="I80" s="1">
        <v>21.038913552201358</v>
      </c>
      <c r="J80" s="1">
        <v>7.0450728623202039</v>
      </c>
      <c r="K80" s="1">
        <v>11.457658335057745</v>
      </c>
      <c r="L80" s="1">
        <v>25.8836422871479</v>
      </c>
      <c r="M80" s="1">
        <v>11.1561</v>
      </c>
      <c r="N80" s="1">
        <v>9.7377560228608839</v>
      </c>
      <c r="O80" s="1">
        <v>13.680856940411894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215</v>
      </c>
      <c r="V80">
        <f>0</f>
        <v>0</v>
      </c>
      <c r="W80" s="1">
        <v>16.863836477341568</v>
      </c>
      <c r="X80" s="4">
        <f t="shared" si="10"/>
        <v>7</v>
      </c>
      <c r="Y80" t="s">
        <v>512</v>
      </c>
      <c r="Z80" s="9">
        <v>40</v>
      </c>
      <c r="AA80">
        <v>60</v>
      </c>
      <c r="AB80">
        <v>100</v>
      </c>
      <c r="AC80">
        <v>300</v>
      </c>
      <c r="AD80" t="s">
        <v>25</v>
      </c>
      <c r="AE80">
        <v>0.22800000000000001</v>
      </c>
      <c r="AF80" s="3">
        <v>52.719279315337147</v>
      </c>
      <c r="AG80" s="3">
        <v>29.9</v>
      </c>
      <c r="AH80" s="3">
        <v>22.819279315337152</v>
      </c>
      <c r="AI80" s="3">
        <v>5.6949327927357869</v>
      </c>
      <c r="AJ80" s="3">
        <v>41.585787891927055</v>
      </c>
    </row>
    <row r="81" spans="1:36" x14ac:dyDescent="0.35">
      <c r="A81" t="s">
        <v>728</v>
      </c>
      <c r="B81" t="s">
        <v>727</v>
      </c>
      <c r="C81" t="s">
        <v>199</v>
      </c>
      <c r="D81" t="s">
        <v>212</v>
      </c>
      <c r="E81" t="s">
        <v>703</v>
      </c>
      <c r="F81">
        <v>1</v>
      </c>
      <c r="G81">
        <f t="shared" si="11"/>
        <v>24.07921647584018</v>
      </c>
      <c r="H81">
        <v>-1</v>
      </c>
      <c r="I81" s="1">
        <v>17.932209808748354</v>
      </c>
      <c r="J81" s="1">
        <v>7.8500284037114207</v>
      </c>
      <c r="K81" s="1">
        <v>20</v>
      </c>
      <c r="L81" s="1">
        <v>1</v>
      </c>
      <c r="M81" s="1">
        <v>3.3456000000000006</v>
      </c>
      <c r="N81" s="1">
        <v>36</v>
      </c>
      <c r="O81" s="1">
        <v>13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215</v>
      </c>
      <c r="V81">
        <f>0</f>
        <v>0</v>
      </c>
      <c r="W81" s="1">
        <v>2.3807537107064602</v>
      </c>
      <c r="X81" s="4">
        <f t="shared" si="10"/>
        <v>7</v>
      </c>
      <c r="Y81" t="s">
        <v>512</v>
      </c>
      <c r="Z81" s="9">
        <v>40</v>
      </c>
      <c r="AA81">
        <v>60</v>
      </c>
      <c r="AB81">
        <v>100</v>
      </c>
      <c r="AC81">
        <v>300</v>
      </c>
      <c r="AD81" t="s">
        <v>25</v>
      </c>
      <c r="AE81">
        <v>0.22800000000000001</v>
      </c>
      <c r="AF81" s="3">
        <v>53.588151366447917</v>
      </c>
      <c r="AG81" s="3">
        <v>35.299999999999997</v>
      </c>
      <c r="AH81" s="3">
        <v>18.288151366447917</v>
      </c>
      <c r="AI81" s="3">
        <v>5</v>
      </c>
      <c r="AJ81" s="3">
        <v>41.411848633552097</v>
      </c>
    </row>
    <row r="82" spans="1:36" x14ac:dyDescent="0.35">
      <c r="A82" t="s">
        <v>728</v>
      </c>
      <c r="B82" t="s">
        <v>727</v>
      </c>
      <c r="C82" t="s">
        <v>199</v>
      </c>
      <c r="D82" t="s">
        <v>211</v>
      </c>
      <c r="E82" t="s">
        <v>703</v>
      </c>
      <c r="F82">
        <v>1</v>
      </c>
      <c r="G82">
        <f t="shared" si="11"/>
        <v>18.927133948374632</v>
      </c>
      <c r="H82">
        <v>-1</v>
      </c>
      <c r="I82" s="1">
        <v>21.038913552201358</v>
      </c>
      <c r="J82" s="1">
        <v>7.0450728623202039</v>
      </c>
      <c r="K82" s="1">
        <v>11.457658335057745</v>
      </c>
      <c r="L82" s="1">
        <v>25.8836422871479</v>
      </c>
      <c r="M82" s="1">
        <v>11.1561</v>
      </c>
      <c r="N82" s="1">
        <v>9.7377560228608839</v>
      </c>
      <c r="O82" s="1">
        <v>13.680856940411894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215</v>
      </c>
      <c r="V82">
        <f>0</f>
        <v>0</v>
      </c>
      <c r="W82" s="1">
        <v>16.863836477341568</v>
      </c>
      <c r="X82" s="4">
        <f t="shared" si="10"/>
        <v>6.666666666666667</v>
      </c>
      <c r="Y82" t="s">
        <v>512</v>
      </c>
      <c r="Z82" s="9">
        <v>30</v>
      </c>
      <c r="AA82">
        <v>60</v>
      </c>
      <c r="AB82">
        <v>90</v>
      </c>
      <c r="AC82">
        <v>220</v>
      </c>
      <c r="AD82" t="s">
        <v>25</v>
      </c>
      <c r="AE82">
        <v>0.22800000000000001</v>
      </c>
      <c r="AF82" s="3">
        <v>52.694142846308303</v>
      </c>
      <c r="AG82" s="3">
        <v>7.6</v>
      </c>
      <c r="AH82" s="3">
        <v>45.094142846308301</v>
      </c>
      <c r="AI82" s="3">
        <v>2.077928177924798</v>
      </c>
      <c r="AJ82" s="3">
        <v>45.227928975766908</v>
      </c>
    </row>
    <row r="83" spans="1:36" x14ac:dyDescent="0.35">
      <c r="A83" t="s">
        <v>728</v>
      </c>
      <c r="B83" t="s">
        <v>727</v>
      </c>
      <c r="C83" t="s">
        <v>199</v>
      </c>
      <c r="D83" t="s">
        <v>210</v>
      </c>
      <c r="E83" t="s">
        <v>703</v>
      </c>
      <c r="F83">
        <v>1</v>
      </c>
      <c r="G83">
        <f t="shared" si="11"/>
        <v>16.82179456524365</v>
      </c>
      <c r="H83">
        <v>-1</v>
      </c>
      <c r="I83" s="1">
        <v>6.9831968079678344</v>
      </c>
      <c r="J83" s="1">
        <v>22.477270857223072</v>
      </c>
      <c r="K83" s="1">
        <v>8.7670443213783873</v>
      </c>
      <c r="L83" s="1">
        <v>35.055828553656006</v>
      </c>
      <c r="M83" s="1">
        <v>4.9322999999999997</v>
      </c>
      <c r="N83" s="1">
        <v>6.8055982774531438</v>
      </c>
      <c r="O83" s="1">
        <v>14.978761182321565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215</v>
      </c>
      <c r="V83">
        <f>0</f>
        <v>0</v>
      </c>
      <c r="W83" s="1">
        <v>5.6000000000000005</v>
      </c>
      <c r="X83" s="4">
        <f t="shared" si="10"/>
        <v>6.666666666666667</v>
      </c>
      <c r="Y83" t="s">
        <v>512</v>
      </c>
      <c r="Z83" s="9">
        <v>30</v>
      </c>
      <c r="AA83">
        <v>60</v>
      </c>
      <c r="AB83">
        <v>90</v>
      </c>
      <c r="AC83">
        <v>220</v>
      </c>
      <c r="AD83" t="s">
        <v>25</v>
      </c>
      <c r="AE83">
        <v>0.22800000000000001</v>
      </c>
      <c r="AF83" s="3">
        <v>68.175294072241201</v>
      </c>
      <c r="AG83" s="3">
        <v>15</v>
      </c>
      <c r="AH83" s="3">
        <v>53.175294072241208</v>
      </c>
      <c r="AI83" s="3">
        <v>2.9482269898924058</v>
      </c>
      <c r="AJ83" s="3">
        <v>28.876478937866388</v>
      </c>
    </row>
    <row r="84" spans="1:36" x14ac:dyDescent="0.35">
      <c r="A84" t="s">
        <v>728</v>
      </c>
      <c r="B84" t="s">
        <v>727</v>
      </c>
      <c r="C84" t="s">
        <v>199</v>
      </c>
      <c r="D84" t="s">
        <v>210</v>
      </c>
      <c r="E84" t="s">
        <v>703</v>
      </c>
      <c r="F84">
        <v>1</v>
      </c>
      <c r="G84">
        <f t="shared" si="11"/>
        <v>18.614823418964026</v>
      </c>
      <c r="H84">
        <v>-1</v>
      </c>
      <c r="I84" s="1">
        <v>6.9831968079678344</v>
      </c>
      <c r="J84" s="1">
        <v>22.477270857223072</v>
      </c>
      <c r="K84" s="1">
        <v>8.7670443213783873</v>
      </c>
      <c r="L84" s="1">
        <v>27.037991708329457</v>
      </c>
      <c r="M84" s="1">
        <v>4.9322999999999997</v>
      </c>
      <c r="N84" s="1">
        <v>14.823435122779689</v>
      </c>
      <c r="O84" s="1">
        <v>14.978761182321565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215</v>
      </c>
      <c r="V84">
        <f>0</f>
        <v>0</v>
      </c>
      <c r="W84" s="1">
        <v>5.6000000000000005</v>
      </c>
      <c r="X84" s="4">
        <f t="shared" si="10"/>
        <v>7</v>
      </c>
      <c r="Y84" t="s">
        <v>512</v>
      </c>
      <c r="Z84" s="9">
        <v>40</v>
      </c>
      <c r="AA84">
        <v>60</v>
      </c>
      <c r="AB84">
        <v>100</v>
      </c>
      <c r="AC84">
        <v>300</v>
      </c>
      <c r="AD84" t="s">
        <v>25</v>
      </c>
      <c r="AE84">
        <v>0.22800000000000001</v>
      </c>
      <c r="AF84" s="3">
        <v>58.667466629221593</v>
      </c>
      <c r="AG84" s="3">
        <v>25.94</v>
      </c>
      <c r="AH84" s="3">
        <v>32.727466629221595</v>
      </c>
      <c r="AI84" s="3">
        <v>8.5102399462152825</v>
      </c>
      <c r="AJ84" s="3">
        <v>32.822293424563128</v>
      </c>
    </row>
    <row r="85" spans="1:36" x14ac:dyDescent="0.35">
      <c r="A85" t="s">
        <v>728</v>
      </c>
      <c r="B85" t="s">
        <v>727</v>
      </c>
      <c r="C85" t="s">
        <v>199</v>
      </c>
      <c r="D85" t="s">
        <v>210</v>
      </c>
      <c r="E85" t="s">
        <v>703</v>
      </c>
      <c r="F85">
        <v>1</v>
      </c>
      <c r="G85">
        <f t="shared" si="11"/>
        <v>19.174260684083048</v>
      </c>
      <c r="H85">
        <v>-1</v>
      </c>
      <c r="I85" s="1">
        <v>6.9831968079678344</v>
      </c>
      <c r="J85" s="1">
        <v>22.477270857223072</v>
      </c>
      <c r="K85" s="1">
        <v>8.7670443213783873</v>
      </c>
      <c r="L85" s="1">
        <v>24.536371777555331</v>
      </c>
      <c r="M85" s="1">
        <v>4.9322999999999997</v>
      </c>
      <c r="N85" s="1">
        <v>17.325055053553822</v>
      </c>
      <c r="O85" s="1">
        <v>14.978761182321565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215</v>
      </c>
      <c r="V85">
        <f>0</f>
        <v>0</v>
      </c>
      <c r="W85" s="1">
        <v>5.6000000000000005</v>
      </c>
      <c r="X85" s="4">
        <f t="shared" si="10"/>
        <v>7.4285714285714288</v>
      </c>
      <c r="Y85" t="s">
        <v>512</v>
      </c>
      <c r="Z85" s="9">
        <v>35</v>
      </c>
      <c r="AA85">
        <v>60</v>
      </c>
      <c r="AB85">
        <v>95</v>
      </c>
      <c r="AC85">
        <v>280</v>
      </c>
      <c r="AD85" t="s">
        <v>25</v>
      </c>
      <c r="AE85">
        <v>0.22800000000000001</v>
      </c>
      <c r="AF85" s="3">
        <v>61.731799725919295</v>
      </c>
      <c r="AG85" s="3">
        <v>22.299999999999997</v>
      </c>
      <c r="AH85" s="3">
        <v>39.431799725919298</v>
      </c>
      <c r="AI85" s="3">
        <v>3.7654276465122596</v>
      </c>
      <c r="AJ85" s="3">
        <v>34.502772627568447</v>
      </c>
    </row>
    <row r="86" spans="1:36" x14ac:dyDescent="0.35">
      <c r="A86" t="s">
        <v>728</v>
      </c>
      <c r="B86" t="s">
        <v>727</v>
      </c>
      <c r="C86" t="s">
        <v>199</v>
      </c>
      <c r="D86" t="s">
        <v>210</v>
      </c>
      <c r="E86" t="s">
        <v>703</v>
      </c>
      <c r="F86">
        <v>1</v>
      </c>
      <c r="G86">
        <f t="shared" si="11"/>
        <v>17.194752741989664</v>
      </c>
      <c r="H86">
        <v>-1</v>
      </c>
      <c r="I86" s="1">
        <v>6.9831968079678344</v>
      </c>
      <c r="J86" s="1">
        <v>22.477270857223072</v>
      </c>
      <c r="K86" s="1">
        <v>8.7670443213783873</v>
      </c>
      <c r="L86" s="1">
        <v>33.388081933139915</v>
      </c>
      <c r="M86" s="1">
        <v>4.9322999999999997</v>
      </c>
      <c r="N86" s="1">
        <v>8.4733448979692341</v>
      </c>
      <c r="O86" s="1">
        <v>14.978761182321565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215</v>
      </c>
      <c r="V86">
        <f>0</f>
        <v>0</v>
      </c>
      <c r="W86" s="1">
        <v>5.6000000000000005</v>
      </c>
      <c r="X86" s="4">
        <f t="shared" si="10"/>
        <v>6.666666666666667</v>
      </c>
      <c r="Y86" t="s">
        <v>512</v>
      </c>
      <c r="Z86" s="9">
        <v>30</v>
      </c>
      <c r="AA86">
        <v>15</v>
      </c>
      <c r="AB86">
        <v>45</v>
      </c>
      <c r="AC86">
        <v>220</v>
      </c>
      <c r="AD86" t="s">
        <v>25</v>
      </c>
      <c r="AE86">
        <v>0.22800000000000001</v>
      </c>
      <c r="AF86" s="3">
        <v>60.53537123435158</v>
      </c>
      <c r="AG86" s="3">
        <v>14.14</v>
      </c>
      <c r="AH86" s="3">
        <v>46.395371234351579</v>
      </c>
      <c r="AI86" s="3">
        <v>3.6943992906753356</v>
      </c>
      <c r="AJ86" s="3">
        <v>35.770229474973085</v>
      </c>
    </row>
    <row r="87" spans="1:36" x14ac:dyDescent="0.35">
      <c r="A87" t="s">
        <v>728</v>
      </c>
      <c r="B87" t="s">
        <v>727</v>
      </c>
      <c r="C87" t="s">
        <v>199</v>
      </c>
      <c r="D87" t="s">
        <v>210</v>
      </c>
      <c r="E87" t="s">
        <v>703</v>
      </c>
      <c r="F87">
        <v>1</v>
      </c>
      <c r="G87">
        <f t="shared" si="11"/>
        <v>17.77939445995133</v>
      </c>
      <c r="H87">
        <v>-1</v>
      </c>
      <c r="I87" s="1">
        <v>6.9831968079678344</v>
      </c>
      <c r="J87" s="1">
        <v>22.477270857223072</v>
      </c>
      <c r="K87" s="1">
        <v>8.7670443213783873</v>
      </c>
      <c r="L87" s="1">
        <v>30.773755957368934</v>
      </c>
      <c r="M87" s="1">
        <v>4.9322999999999997</v>
      </c>
      <c r="N87" s="1">
        <v>11.087670873740219</v>
      </c>
      <c r="O87" s="1">
        <v>14.978761182321565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215</v>
      </c>
      <c r="V87">
        <f>0</f>
        <v>0</v>
      </c>
      <c r="W87" s="1">
        <v>5.6000000000000005</v>
      </c>
      <c r="X87" s="4">
        <f t="shared" si="10"/>
        <v>6.666666666666667</v>
      </c>
      <c r="Y87" t="s">
        <v>512</v>
      </c>
      <c r="Z87" s="9">
        <v>30</v>
      </c>
      <c r="AA87">
        <v>180</v>
      </c>
      <c r="AB87">
        <v>210</v>
      </c>
      <c r="AC87">
        <v>220</v>
      </c>
      <c r="AD87" t="s">
        <v>25</v>
      </c>
      <c r="AE87">
        <v>0.22800000000000001</v>
      </c>
      <c r="AF87" s="3">
        <v>68.160240629804818</v>
      </c>
      <c r="AG87" s="3">
        <v>15.8</v>
      </c>
      <c r="AH87" s="3">
        <v>52.360240629804821</v>
      </c>
      <c r="AI87" s="3">
        <v>5.0201224993908635</v>
      </c>
      <c r="AJ87" s="3">
        <v>26.819636870804317</v>
      </c>
    </row>
    <row r="88" spans="1:36" x14ac:dyDescent="0.35">
      <c r="A88" t="s">
        <v>728</v>
      </c>
      <c r="B88" t="s">
        <v>727</v>
      </c>
      <c r="C88" t="s">
        <v>199</v>
      </c>
      <c r="D88" t="s">
        <v>210</v>
      </c>
      <c r="E88" t="s">
        <v>703</v>
      </c>
      <c r="F88">
        <v>1</v>
      </c>
      <c r="G88">
        <f t="shared" si="11"/>
        <v>17.425846972701819</v>
      </c>
      <c r="H88">
        <v>-1</v>
      </c>
      <c r="I88" s="1">
        <v>6.9831968079678344</v>
      </c>
      <c r="J88" s="1">
        <v>22.477270857223072</v>
      </c>
      <c r="K88" s="1">
        <v>8.7670443213783873</v>
      </c>
      <c r="L88" s="1">
        <v>32.35470434197525</v>
      </c>
      <c r="M88" s="1">
        <v>4.9322999999999997</v>
      </c>
      <c r="N88" s="1">
        <v>9.5067224891339031</v>
      </c>
      <c r="O88" s="1">
        <v>14.978761182321565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215</v>
      </c>
      <c r="V88">
        <f>0</f>
        <v>0</v>
      </c>
      <c r="W88" s="1">
        <v>5.6</v>
      </c>
      <c r="X88" s="4">
        <f t="shared" si="10"/>
        <v>6.5714285714285712</v>
      </c>
      <c r="Y88" t="s">
        <v>512</v>
      </c>
      <c r="Z88" s="9">
        <v>35</v>
      </c>
      <c r="AA88">
        <v>60</v>
      </c>
      <c r="AB88">
        <v>95</v>
      </c>
      <c r="AC88">
        <v>250</v>
      </c>
      <c r="AD88" t="s">
        <v>25</v>
      </c>
      <c r="AE88">
        <v>0.22800000000000001</v>
      </c>
      <c r="AF88" s="3">
        <v>62.122321533774347</v>
      </c>
      <c r="AG88" s="3">
        <v>21.303590365096198</v>
      </c>
      <c r="AH88" s="3">
        <v>40.818731168678148</v>
      </c>
      <c r="AI88" s="3">
        <v>7.6640323856654717</v>
      </c>
      <c r="AJ88" s="3">
        <v>30.213646080560181</v>
      </c>
    </row>
    <row r="89" spans="1:36" x14ac:dyDescent="0.35">
      <c r="A89" t="s">
        <v>728</v>
      </c>
      <c r="B89" t="s">
        <v>727</v>
      </c>
      <c r="C89" t="s">
        <v>199</v>
      </c>
      <c r="D89" t="s">
        <v>210</v>
      </c>
      <c r="E89" t="s">
        <v>703</v>
      </c>
      <c r="F89">
        <v>1</v>
      </c>
      <c r="G89">
        <f t="shared" si="11"/>
        <v>17.602620716326573</v>
      </c>
      <c r="H89">
        <v>-1</v>
      </c>
      <c r="I89" s="1">
        <v>6.9831968079678344</v>
      </c>
      <c r="J89" s="1">
        <v>22.477270857223072</v>
      </c>
      <c r="K89" s="1">
        <v>8.7670443213783873</v>
      </c>
      <c r="L89" s="1">
        <v>31.564230149672085</v>
      </c>
      <c r="M89" s="1">
        <v>4.9322999999999997</v>
      </c>
      <c r="N89" s="1">
        <v>10.297196681437061</v>
      </c>
      <c r="O89" s="1">
        <v>14.978761182321565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215</v>
      </c>
      <c r="V89">
        <f>0</f>
        <v>0</v>
      </c>
      <c r="W89" s="1">
        <v>5.6000000000000005</v>
      </c>
      <c r="X89" s="4">
        <f t="shared" si="10"/>
        <v>7.25</v>
      </c>
      <c r="Y89" t="s">
        <v>512</v>
      </c>
      <c r="Z89" s="9">
        <v>40</v>
      </c>
      <c r="AA89">
        <v>60</v>
      </c>
      <c r="AB89">
        <v>100</v>
      </c>
      <c r="AC89">
        <v>310</v>
      </c>
      <c r="AD89" t="s">
        <v>25</v>
      </c>
      <c r="AE89">
        <v>0.22800000000000001</v>
      </c>
      <c r="AF89" s="3">
        <v>57.694514452316497</v>
      </c>
      <c r="AG89" s="3">
        <v>22.900000000000002</v>
      </c>
      <c r="AH89" s="3">
        <v>34.794514452316491</v>
      </c>
      <c r="AI89" s="3">
        <v>9.1907467773947999</v>
      </c>
      <c r="AJ89" s="3">
        <v>33.114738770288703</v>
      </c>
    </row>
    <row r="90" spans="1:36" x14ac:dyDescent="0.35">
      <c r="A90" t="s">
        <v>728</v>
      </c>
      <c r="B90" t="s">
        <v>727</v>
      </c>
      <c r="C90" t="s">
        <v>199</v>
      </c>
      <c r="D90" t="s">
        <v>211</v>
      </c>
      <c r="E90" t="s">
        <v>703</v>
      </c>
      <c r="F90">
        <v>1</v>
      </c>
      <c r="G90">
        <f t="shared" si="11"/>
        <v>18.927133948374632</v>
      </c>
      <c r="H90">
        <v>-1</v>
      </c>
      <c r="I90" s="1">
        <v>21.038913552201358</v>
      </c>
      <c r="J90" s="1">
        <v>7.0450728623202039</v>
      </c>
      <c r="K90" s="1">
        <v>11.457658335057745</v>
      </c>
      <c r="L90" s="1">
        <v>25.8836422871479</v>
      </c>
      <c r="M90" s="1">
        <v>11.1561</v>
      </c>
      <c r="N90" s="1">
        <v>9.7377560228608839</v>
      </c>
      <c r="O90" s="1">
        <v>13.680856940411894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215</v>
      </c>
      <c r="V90">
        <f>0</f>
        <v>0</v>
      </c>
      <c r="W90" s="1">
        <v>16.863836477341568</v>
      </c>
      <c r="X90" s="4">
        <f t="shared" si="10"/>
        <v>18.666666666666668</v>
      </c>
      <c r="Y90" t="s">
        <v>512</v>
      </c>
      <c r="Z90" s="9">
        <v>15</v>
      </c>
      <c r="AA90">
        <v>15</v>
      </c>
      <c r="AB90">
        <v>30</v>
      </c>
      <c r="AC90">
        <v>300</v>
      </c>
      <c r="AD90" t="s">
        <v>25</v>
      </c>
      <c r="AE90">
        <v>0.22800000000000001</v>
      </c>
      <c r="AF90" s="3">
        <v>32.91468491659468</v>
      </c>
      <c r="AG90" s="3">
        <v>14.02</v>
      </c>
      <c r="AH90" s="3">
        <v>18.894684916594681</v>
      </c>
      <c r="AI90" s="3">
        <v>9.6982198136243696</v>
      </c>
      <c r="AJ90" s="3">
        <v>57.38709526978095</v>
      </c>
    </row>
    <row r="91" spans="1:36" x14ac:dyDescent="0.35">
      <c r="A91" t="s">
        <v>728</v>
      </c>
      <c r="B91" t="s">
        <v>727</v>
      </c>
      <c r="C91" t="s">
        <v>199</v>
      </c>
      <c r="D91" t="s">
        <v>211</v>
      </c>
      <c r="E91" t="s">
        <v>703</v>
      </c>
      <c r="F91">
        <v>1</v>
      </c>
      <c r="G91">
        <f t="shared" si="11"/>
        <v>18.927133948374632</v>
      </c>
      <c r="H91">
        <v>-1</v>
      </c>
      <c r="I91" s="1">
        <v>21.038913552201358</v>
      </c>
      <c r="J91" s="1">
        <v>7.0450728623202039</v>
      </c>
      <c r="K91" s="1">
        <v>11.457658335057745</v>
      </c>
      <c r="L91" s="1">
        <v>25.8836422871479</v>
      </c>
      <c r="M91" s="1">
        <v>11.1561</v>
      </c>
      <c r="N91" s="1">
        <v>9.7377560228608839</v>
      </c>
      <c r="O91" s="1">
        <v>13.680856940411894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215</v>
      </c>
      <c r="V91">
        <f>0</f>
        <v>0</v>
      </c>
      <c r="W91" s="1">
        <v>16.863836477341568</v>
      </c>
      <c r="X91" s="4">
        <f t="shared" si="10"/>
        <v>0.93333333333333335</v>
      </c>
      <c r="Y91" t="s">
        <v>512</v>
      </c>
      <c r="Z91" s="9">
        <v>300</v>
      </c>
      <c r="AA91">
        <v>60</v>
      </c>
      <c r="AB91">
        <v>360</v>
      </c>
      <c r="AC91">
        <v>300</v>
      </c>
      <c r="AD91" t="s">
        <v>25</v>
      </c>
      <c r="AE91">
        <v>0.22800000000000001</v>
      </c>
      <c r="AF91" s="3">
        <v>48.085234038308755</v>
      </c>
      <c r="AG91" s="3">
        <v>21.17</v>
      </c>
      <c r="AH91" s="3">
        <v>26.915234038308753</v>
      </c>
      <c r="AI91" s="3">
        <v>9.2189902344969425</v>
      </c>
      <c r="AJ91" s="3">
        <v>42.695775727194302</v>
      </c>
    </row>
    <row r="92" spans="1:36" x14ac:dyDescent="0.35">
      <c r="A92" t="s">
        <v>728</v>
      </c>
      <c r="B92" t="s">
        <v>727</v>
      </c>
      <c r="C92" t="s">
        <v>199</v>
      </c>
      <c r="D92" t="s">
        <v>211</v>
      </c>
      <c r="E92" t="s">
        <v>703</v>
      </c>
      <c r="F92">
        <v>1</v>
      </c>
      <c r="G92">
        <f t="shared" si="11"/>
        <v>18.927133948374632</v>
      </c>
      <c r="H92">
        <v>-1</v>
      </c>
      <c r="I92" s="1">
        <v>21.038913552201358</v>
      </c>
      <c r="J92" s="1">
        <v>7.0450728623202039</v>
      </c>
      <c r="K92" s="1">
        <v>11.457658335057745</v>
      </c>
      <c r="L92" s="1">
        <v>25.8836422871479</v>
      </c>
      <c r="M92" s="1">
        <v>11.1561</v>
      </c>
      <c r="N92" s="1">
        <v>9.7377560228608839</v>
      </c>
      <c r="O92" s="1">
        <v>13.680856940411894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215</v>
      </c>
      <c r="V92">
        <f>0</f>
        <v>0</v>
      </c>
      <c r="W92" s="1">
        <v>16.863836477341568</v>
      </c>
      <c r="X92" s="4">
        <f t="shared" si="10"/>
        <v>7.25</v>
      </c>
      <c r="Y92" t="s">
        <v>512</v>
      </c>
      <c r="Z92" s="9">
        <v>40</v>
      </c>
      <c r="AA92">
        <v>60</v>
      </c>
      <c r="AB92">
        <v>100</v>
      </c>
      <c r="AC92">
        <v>310</v>
      </c>
      <c r="AD92" t="s">
        <v>25</v>
      </c>
      <c r="AE92">
        <v>0.22800000000000001</v>
      </c>
      <c r="AF92" s="3">
        <v>49.035980828276536</v>
      </c>
      <c r="AG92" s="3">
        <v>23.879245172888169</v>
      </c>
      <c r="AH92" s="3">
        <v>25.156735655388363</v>
      </c>
      <c r="AI92" s="3">
        <v>5.3883893428533653</v>
      </c>
      <c r="AJ92" s="3">
        <v>45.575629828870099</v>
      </c>
    </row>
    <row r="93" spans="1:36" x14ac:dyDescent="0.35">
      <c r="A93" t="s">
        <v>728</v>
      </c>
      <c r="B93" t="s">
        <v>727</v>
      </c>
      <c r="C93" t="s">
        <v>199</v>
      </c>
      <c r="D93" t="s">
        <v>211</v>
      </c>
      <c r="E93" t="s">
        <v>703</v>
      </c>
      <c r="F93">
        <v>1</v>
      </c>
      <c r="G93">
        <f t="shared" si="11"/>
        <v>18.927133948374632</v>
      </c>
      <c r="H93">
        <v>-1</v>
      </c>
      <c r="I93" s="1">
        <v>21.038913552201358</v>
      </c>
      <c r="J93" s="1">
        <v>7.0450728623202039</v>
      </c>
      <c r="K93" s="1">
        <v>11.457658335057745</v>
      </c>
      <c r="L93" s="1">
        <v>25.8836422871479</v>
      </c>
      <c r="M93" s="1">
        <v>11.1561</v>
      </c>
      <c r="N93" s="1">
        <v>9.7377560228608839</v>
      </c>
      <c r="O93" s="1">
        <v>13.680856940411894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215</v>
      </c>
      <c r="V93">
        <f>0</f>
        <v>0</v>
      </c>
      <c r="W93" s="1">
        <v>16.863836477341568</v>
      </c>
      <c r="X93" s="4">
        <f t="shared" si="10"/>
        <v>7</v>
      </c>
      <c r="Y93" t="s">
        <v>512</v>
      </c>
      <c r="Z93" s="9">
        <v>40</v>
      </c>
      <c r="AA93">
        <v>60</v>
      </c>
      <c r="AB93">
        <v>100</v>
      </c>
      <c r="AC93">
        <v>300</v>
      </c>
      <c r="AD93" t="s">
        <v>25</v>
      </c>
      <c r="AE93">
        <v>0.22800000000000001</v>
      </c>
      <c r="AF93" s="3">
        <v>53.032233106866869</v>
      </c>
      <c r="AG93" s="3">
        <v>23.289634180965006</v>
      </c>
      <c r="AH93" s="3">
        <v>29.742598925901859</v>
      </c>
      <c r="AI93" s="3">
        <v>8.9096772112833769</v>
      </c>
      <c r="AJ93" s="3">
        <v>38.058089681849751</v>
      </c>
    </row>
    <row r="94" spans="1:36" x14ac:dyDescent="0.35">
      <c r="A94" t="s">
        <v>728</v>
      </c>
      <c r="B94" t="s">
        <v>727</v>
      </c>
      <c r="C94" t="s">
        <v>199</v>
      </c>
      <c r="D94" t="s">
        <v>211</v>
      </c>
      <c r="E94" t="s">
        <v>703</v>
      </c>
      <c r="F94">
        <v>1</v>
      </c>
      <c r="G94">
        <f t="shared" si="11"/>
        <v>18.927133948374632</v>
      </c>
      <c r="H94">
        <v>-1</v>
      </c>
      <c r="I94" s="1">
        <v>21.038913552201358</v>
      </c>
      <c r="J94" s="1">
        <v>7.0450728623202039</v>
      </c>
      <c r="K94" s="1">
        <v>11.457658335057745</v>
      </c>
      <c r="L94" s="1">
        <v>25.8836422871479</v>
      </c>
      <c r="M94" s="1">
        <v>11.1561</v>
      </c>
      <c r="N94" s="1">
        <v>9.7377560228608839</v>
      </c>
      <c r="O94" s="1">
        <v>13.680856940411894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215</v>
      </c>
      <c r="V94">
        <f>0</f>
        <v>0</v>
      </c>
      <c r="W94" s="1">
        <v>16.863836477341568</v>
      </c>
      <c r="X94" s="4">
        <f t="shared" si="10"/>
        <v>18.666666666666668</v>
      </c>
      <c r="Y94" t="s">
        <v>512</v>
      </c>
      <c r="Z94" s="9">
        <v>15</v>
      </c>
      <c r="AA94">
        <v>60</v>
      </c>
      <c r="AB94">
        <v>75</v>
      </c>
      <c r="AC94">
        <v>300</v>
      </c>
      <c r="AD94" t="s">
        <v>25</v>
      </c>
      <c r="AE94">
        <v>0.22800000000000001</v>
      </c>
      <c r="AF94" s="3">
        <v>47.201635520071122</v>
      </c>
      <c r="AG94" s="3">
        <v>17.917622921220612</v>
      </c>
      <c r="AH94" s="3">
        <v>29.284012598850513</v>
      </c>
      <c r="AI94" s="3">
        <v>6.7477702408984399</v>
      </c>
      <c r="AJ94" s="3">
        <v>46.050594239030438</v>
      </c>
    </row>
    <row r="95" spans="1:36" x14ac:dyDescent="0.35">
      <c r="A95" t="s">
        <v>728</v>
      </c>
      <c r="B95" t="s">
        <v>727</v>
      </c>
      <c r="C95" t="s">
        <v>26</v>
      </c>
      <c r="D95" t="s">
        <v>27</v>
      </c>
      <c r="E95" t="s">
        <v>41</v>
      </c>
      <c r="F95">
        <v>1</v>
      </c>
      <c r="G95">
        <v>19</v>
      </c>
      <c r="H95">
        <v>-1</v>
      </c>
      <c r="I95" s="1">
        <v>24</v>
      </c>
      <c r="J95" s="1">
        <v>48</v>
      </c>
      <c r="K95" s="1">
        <v>28</v>
      </c>
      <c r="L95" s="1">
        <v>0</v>
      </c>
      <c r="M95" s="1">
        <v>0</v>
      </c>
      <c r="N95" s="1">
        <v>0</v>
      </c>
      <c r="O95" s="1">
        <v>0.8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215</v>
      </c>
      <c r="V95">
        <f>0</f>
        <v>0</v>
      </c>
      <c r="W95" s="1">
        <v>15</v>
      </c>
      <c r="X95" s="4">
        <f t="shared" si="10"/>
        <v>18.666666666666668</v>
      </c>
      <c r="Y95" t="s">
        <v>512</v>
      </c>
      <c r="Z95" s="9">
        <v>15</v>
      </c>
      <c r="AA95">
        <v>60</v>
      </c>
      <c r="AB95">
        <v>75</v>
      </c>
      <c r="AC95">
        <v>300</v>
      </c>
      <c r="AD95" t="s">
        <v>25</v>
      </c>
      <c r="AE95">
        <v>0.22800000000000001</v>
      </c>
      <c r="AF95" s="2">
        <f>AG95+AH95</f>
        <v>57</v>
      </c>
      <c r="AG95" s="2">
        <v>18</v>
      </c>
      <c r="AH95" s="2">
        <v>39</v>
      </c>
      <c r="AI95" s="2">
        <v>15</v>
      </c>
      <c r="AJ95" s="3">
        <f t="shared" ref="AJ95:AJ107" si="12">100-AG95-AH95-AI95</f>
        <v>28</v>
      </c>
    </row>
    <row r="96" spans="1:36" x14ac:dyDescent="0.35">
      <c r="A96" t="s">
        <v>728</v>
      </c>
      <c r="B96" t="s">
        <v>727</v>
      </c>
      <c r="C96" t="s">
        <v>26</v>
      </c>
      <c r="D96" t="s">
        <v>27</v>
      </c>
      <c r="E96" t="s">
        <v>41</v>
      </c>
      <c r="F96">
        <v>1</v>
      </c>
      <c r="G96">
        <v>19</v>
      </c>
      <c r="H96">
        <v>-1</v>
      </c>
      <c r="I96" s="1">
        <v>24</v>
      </c>
      <c r="J96" s="1">
        <v>48</v>
      </c>
      <c r="K96" s="1">
        <v>28</v>
      </c>
      <c r="L96" s="1">
        <v>0</v>
      </c>
      <c r="M96" s="1">
        <v>0</v>
      </c>
      <c r="N96" s="1">
        <v>0</v>
      </c>
      <c r="O96" s="1">
        <v>0.8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215</v>
      </c>
      <c r="V96">
        <f>0</f>
        <v>0</v>
      </c>
      <c r="W96" s="1">
        <v>15</v>
      </c>
      <c r="X96" s="4">
        <f t="shared" si="10"/>
        <v>18.666666666666668</v>
      </c>
      <c r="Y96" t="s">
        <v>512</v>
      </c>
      <c r="Z96" s="9">
        <v>15</v>
      </c>
      <c r="AA96">
        <v>60</v>
      </c>
      <c r="AB96">
        <v>75</v>
      </c>
      <c r="AC96">
        <v>300</v>
      </c>
      <c r="AD96" t="s">
        <v>25</v>
      </c>
      <c r="AE96">
        <v>0.22800000000000001</v>
      </c>
      <c r="AF96" s="2">
        <f>AG96+AH96</f>
        <v>62</v>
      </c>
      <c r="AG96" s="2">
        <v>26</v>
      </c>
      <c r="AH96" s="2">
        <v>36</v>
      </c>
      <c r="AI96" s="2">
        <v>15</v>
      </c>
      <c r="AJ96" s="3">
        <f t="shared" si="12"/>
        <v>23</v>
      </c>
    </row>
    <row r="97" spans="1:36" x14ac:dyDescent="0.35">
      <c r="A97" t="s">
        <v>571</v>
      </c>
      <c r="B97" t="s">
        <v>513</v>
      </c>
      <c r="C97" t="s">
        <v>20</v>
      </c>
      <c r="D97" t="s">
        <v>17</v>
      </c>
      <c r="E97" t="s">
        <v>704</v>
      </c>
      <c r="F97">
        <v>1</v>
      </c>
      <c r="G97">
        <f t="shared" ref="G97:G147" si="13">(23*I97+(4.1*(J97+K97+L97)+5.65*M97+9.45*N97)*4.18)/100</f>
        <v>15.938164399999996</v>
      </c>
      <c r="H97">
        <v>-1</v>
      </c>
      <c r="I97">
        <v>24.16</v>
      </c>
      <c r="J97">
        <v>8.7799999999999994</v>
      </c>
      <c r="K97">
        <v>9.8000000000000007</v>
      </c>
      <c r="L97">
        <v>0</v>
      </c>
      <c r="M97">
        <v>28.3</v>
      </c>
      <c r="N97">
        <v>1.3</v>
      </c>
      <c r="O97">
        <v>27.7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215</v>
      </c>
      <c r="V97">
        <f>0</f>
        <v>0</v>
      </c>
      <c r="W97">
        <v>10</v>
      </c>
      <c r="X97" s="4">
        <f t="shared" si="10"/>
        <v>11.2</v>
      </c>
      <c r="Y97" t="s">
        <v>512</v>
      </c>
      <c r="Z97" s="9">
        <v>25</v>
      </c>
      <c r="AA97">
        <v>30</v>
      </c>
      <c r="AB97">
        <f t="shared" ref="AB97:AB117" si="14">Z97+AA97</f>
        <v>55</v>
      </c>
      <c r="AC97">
        <v>300</v>
      </c>
      <c r="AD97" t="s">
        <v>25</v>
      </c>
      <c r="AE97">
        <v>0.22800000000000001</v>
      </c>
      <c r="AF97" s="2">
        <f>AG97+AH97</f>
        <v>58.089999999999996</v>
      </c>
      <c r="AG97" s="2">
        <v>9.4700000000000006</v>
      </c>
      <c r="AH97" s="2">
        <v>48.62</v>
      </c>
      <c r="AI97" s="2">
        <v>14.72</v>
      </c>
      <c r="AJ97" s="2">
        <f t="shared" si="12"/>
        <v>27.190000000000005</v>
      </c>
    </row>
    <row r="98" spans="1:36" x14ac:dyDescent="0.35">
      <c r="A98" t="s">
        <v>571</v>
      </c>
      <c r="B98" t="s">
        <v>513</v>
      </c>
      <c r="C98" t="s">
        <v>20</v>
      </c>
      <c r="D98" t="s">
        <v>17</v>
      </c>
      <c r="E98" t="s">
        <v>704</v>
      </c>
      <c r="F98">
        <v>1</v>
      </c>
      <c r="G98">
        <f t="shared" ref="G98:G100" si="15">(23*I98+(4.1*(J98+K98+L98)+5.65*M98+9.45*N98)*4.18)/100</f>
        <v>15.938164399999996</v>
      </c>
      <c r="H98">
        <v>-1</v>
      </c>
      <c r="I98">
        <v>24.16</v>
      </c>
      <c r="J98">
        <v>8.7799999999999994</v>
      </c>
      <c r="K98">
        <v>9.8000000000000007</v>
      </c>
      <c r="L98">
        <v>0</v>
      </c>
      <c r="M98">
        <v>28.3</v>
      </c>
      <c r="N98">
        <v>1.3</v>
      </c>
      <c r="O98">
        <v>27.7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215</v>
      </c>
      <c r="V98">
        <f>0</f>
        <v>0</v>
      </c>
      <c r="W98">
        <v>10</v>
      </c>
      <c r="X98" s="4">
        <f t="shared" ref="X98:X100" si="16">(AC98-20)/Z98</f>
        <v>11.2</v>
      </c>
      <c r="Y98" t="s">
        <v>512</v>
      </c>
      <c r="Z98" s="9">
        <v>25</v>
      </c>
      <c r="AA98">
        <v>30</v>
      </c>
      <c r="AB98">
        <f t="shared" ref="AB98:AB100" si="17">Z98+AA98</f>
        <v>55</v>
      </c>
      <c r="AC98">
        <v>300</v>
      </c>
      <c r="AD98" t="s">
        <v>148</v>
      </c>
      <c r="AE98">
        <v>0.35499999999999998</v>
      </c>
      <c r="AF98" s="2">
        <f t="shared" ref="AF98:AF99" si="18">AG98+AH98</f>
        <v>58.089999999999996</v>
      </c>
      <c r="AG98" s="2">
        <v>11.36</v>
      </c>
      <c r="AH98" s="2">
        <v>46.73</v>
      </c>
      <c r="AI98" s="2">
        <v>14.72</v>
      </c>
      <c r="AJ98" s="2">
        <f t="shared" ref="AJ98:AJ100" si="19">100-AG98-AH98-AI98</f>
        <v>27.190000000000005</v>
      </c>
    </row>
    <row r="99" spans="1:36" x14ac:dyDescent="0.35">
      <c r="A99" t="s">
        <v>571</v>
      </c>
      <c r="B99" t="s">
        <v>513</v>
      </c>
      <c r="C99" t="s">
        <v>20</v>
      </c>
      <c r="D99" t="s">
        <v>17</v>
      </c>
      <c r="E99" t="s">
        <v>704</v>
      </c>
      <c r="F99">
        <v>1</v>
      </c>
      <c r="G99">
        <f t="shared" si="15"/>
        <v>15.938164399999996</v>
      </c>
      <c r="H99">
        <v>-1</v>
      </c>
      <c r="I99">
        <v>24.16</v>
      </c>
      <c r="J99">
        <v>8.7799999999999994</v>
      </c>
      <c r="K99">
        <v>9.8000000000000007</v>
      </c>
      <c r="L99">
        <v>0</v>
      </c>
      <c r="M99">
        <v>28.3</v>
      </c>
      <c r="N99">
        <v>1.3</v>
      </c>
      <c r="O99">
        <v>27.7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215</v>
      </c>
      <c r="V99">
        <f>0</f>
        <v>0</v>
      </c>
      <c r="W99">
        <v>10</v>
      </c>
      <c r="X99" s="4">
        <f t="shared" si="16"/>
        <v>11.2</v>
      </c>
      <c r="Y99" t="s">
        <v>512</v>
      </c>
      <c r="Z99" s="9">
        <v>25</v>
      </c>
      <c r="AA99">
        <v>30</v>
      </c>
      <c r="AB99">
        <f t="shared" si="17"/>
        <v>55</v>
      </c>
      <c r="AC99">
        <v>300</v>
      </c>
      <c r="AD99" t="s">
        <v>145</v>
      </c>
      <c r="AE99">
        <v>0.54600000000000004</v>
      </c>
      <c r="AF99" s="2">
        <f t="shared" si="18"/>
        <v>58.09</v>
      </c>
      <c r="AG99" s="2">
        <v>10.45</v>
      </c>
      <c r="AH99" s="2">
        <v>47.64</v>
      </c>
      <c r="AI99" s="2">
        <v>14.72</v>
      </c>
      <c r="AJ99" s="2">
        <f t="shared" si="19"/>
        <v>27.189999999999998</v>
      </c>
    </row>
    <row r="100" spans="1:36" x14ac:dyDescent="0.35">
      <c r="A100" t="s">
        <v>571</v>
      </c>
      <c r="B100" t="s">
        <v>513</v>
      </c>
      <c r="C100" t="s">
        <v>20</v>
      </c>
      <c r="D100" t="s">
        <v>17</v>
      </c>
      <c r="E100" t="s">
        <v>704</v>
      </c>
      <c r="F100">
        <v>1</v>
      </c>
      <c r="G100">
        <f t="shared" si="15"/>
        <v>15.938164399999996</v>
      </c>
      <c r="H100">
        <v>-1</v>
      </c>
      <c r="I100">
        <v>24.16</v>
      </c>
      <c r="J100">
        <v>8.7799999999999994</v>
      </c>
      <c r="K100">
        <v>9.8000000000000007</v>
      </c>
      <c r="L100">
        <v>0</v>
      </c>
      <c r="M100">
        <v>28.3</v>
      </c>
      <c r="N100">
        <v>1.3</v>
      </c>
      <c r="O100">
        <v>27.7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215</v>
      </c>
      <c r="V100">
        <f>0</f>
        <v>0</v>
      </c>
      <c r="W100">
        <v>10</v>
      </c>
      <c r="X100" s="4">
        <f t="shared" si="16"/>
        <v>11.2</v>
      </c>
      <c r="Y100" t="s">
        <v>512</v>
      </c>
      <c r="Z100" s="9">
        <v>25</v>
      </c>
      <c r="AA100">
        <v>30</v>
      </c>
      <c r="AB100">
        <f t="shared" si="17"/>
        <v>55</v>
      </c>
      <c r="AC100">
        <v>300</v>
      </c>
      <c r="AD100" t="s">
        <v>25</v>
      </c>
      <c r="AE100">
        <v>0.22800000000000001</v>
      </c>
      <c r="AF100" s="2">
        <f>AG100+AH100</f>
        <v>57.5</v>
      </c>
      <c r="AG100" s="2">
        <v>10.68</v>
      </c>
      <c r="AH100" s="2">
        <v>46.82</v>
      </c>
      <c r="AI100" s="2">
        <v>12.43</v>
      </c>
      <c r="AJ100" s="2">
        <f t="shared" si="19"/>
        <v>30.069999999999993</v>
      </c>
    </row>
    <row r="101" spans="1:36" x14ac:dyDescent="0.35">
      <c r="A101" t="s">
        <v>571</v>
      </c>
      <c r="B101" t="s">
        <v>513</v>
      </c>
      <c r="C101" t="s">
        <v>20</v>
      </c>
      <c r="D101" t="s">
        <v>17</v>
      </c>
      <c r="E101" t="s">
        <v>704</v>
      </c>
      <c r="F101">
        <v>1</v>
      </c>
      <c r="G101">
        <f t="shared" ref="G101:G102" si="20">(23*I101+(4.1*(J101+K101+L101)+5.65*M101+9.45*N101)*4.18)/100</f>
        <v>15.938164399999996</v>
      </c>
      <c r="H101">
        <v>-1</v>
      </c>
      <c r="I101">
        <v>24.16</v>
      </c>
      <c r="J101">
        <v>8.7799999999999994</v>
      </c>
      <c r="K101">
        <v>9.8000000000000007</v>
      </c>
      <c r="L101">
        <v>0</v>
      </c>
      <c r="M101">
        <v>28.3</v>
      </c>
      <c r="N101">
        <v>1.3</v>
      </c>
      <c r="O101">
        <v>27.7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215</v>
      </c>
      <c r="V101">
        <f>0</f>
        <v>0</v>
      </c>
      <c r="W101">
        <v>10</v>
      </c>
      <c r="X101" s="4">
        <f t="shared" ref="X101:X102" si="21">(AC101-20)/Z101</f>
        <v>11.2</v>
      </c>
      <c r="Y101" t="s">
        <v>512</v>
      </c>
      <c r="Z101" s="9">
        <v>25</v>
      </c>
      <c r="AA101">
        <v>30</v>
      </c>
      <c r="AB101">
        <f t="shared" ref="AB101:AB102" si="22">Z101+AA101</f>
        <v>55</v>
      </c>
      <c r="AC101">
        <v>300</v>
      </c>
      <c r="AD101" t="s">
        <v>148</v>
      </c>
      <c r="AE101">
        <v>0.35499999999999998</v>
      </c>
      <c r="AF101" s="2">
        <f t="shared" ref="AF101:AF102" si="23">AG101+AH101</f>
        <v>57.5</v>
      </c>
      <c r="AG101" s="2">
        <v>11.49</v>
      </c>
      <c r="AH101" s="2">
        <v>46.01</v>
      </c>
      <c r="AI101" s="2">
        <v>12.43</v>
      </c>
      <c r="AJ101" s="2">
        <f t="shared" ref="AJ101:AJ102" si="24">100-AG101-AH101-AI101</f>
        <v>30.070000000000007</v>
      </c>
    </row>
    <row r="102" spans="1:36" x14ac:dyDescent="0.35">
      <c r="A102" t="s">
        <v>571</v>
      </c>
      <c r="B102" t="s">
        <v>513</v>
      </c>
      <c r="C102" t="s">
        <v>20</v>
      </c>
      <c r="D102" t="s">
        <v>17</v>
      </c>
      <c r="E102" t="s">
        <v>704</v>
      </c>
      <c r="F102">
        <v>1</v>
      </c>
      <c r="G102">
        <f t="shared" si="20"/>
        <v>15.938164399999996</v>
      </c>
      <c r="H102">
        <v>-1</v>
      </c>
      <c r="I102">
        <v>24.16</v>
      </c>
      <c r="J102">
        <v>8.7799999999999994</v>
      </c>
      <c r="K102">
        <v>9.8000000000000007</v>
      </c>
      <c r="L102">
        <v>0</v>
      </c>
      <c r="M102">
        <v>28.3</v>
      </c>
      <c r="N102">
        <v>1.3</v>
      </c>
      <c r="O102">
        <v>27.7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215</v>
      </c>
      <c r="V102">
        <f>0</f>
        <v>0</v>
      </c>
      <c r="W102">
        <v>10</v>
      </c>
      <c r="X102" s="4">
        <f t="shared" si="21"/>
        <v>11.2</v>
      </c>
      <c r="Y102" t="s">
        <v>512</v>
      </c>
      <c r="Z102" s="9">
        <v>25</v>
      </c>
      <c r="AA102">
        <v>30</v>
      </c>
      <c r="AB102">
        <f t="shared" si="22"/>
        <v>55</v>
      </c>
      <c r="AC102">
        <v>300</v>
      </c>
      <c r="AD102" t="s">
        <v>145</v>
      </c>
      <c r="AE102">
        <v>0.54600000000000004</v>
      </c>
      <c r="AF102" s="2">
        <f t="shared" si="23"/>
        <v>57.49</v>
      </c>
      <c r="AG102" s="2">
        <v>10.81</v>
      </c>
      <c r="AH102" s="2">
        <v>46.68</v>
      </c>
      <c r="AI102" s="2">
        <v>12.43</v>
      </c>
      <c r="AJ102" s="2">
        <f t="shared" si="24"/>
        <v>30.08</v>
      </c>
    </row>
    <row r="103" spans="1:36" x14ac:dyDescent="0.35">
      <c r="A103" t="s">
        <v>571</v>
      </c>
      <c r="B103" t="s">
        <v>513</v>
      </c>
      <c r="C103" t="s">
        <v>20</v>
      </c>
      <c r="D103" t="s">
        <v>17</v>
      </c>
      <c r="E103" t="s">
        <v>704</v>
      </c>
      <c r="F103">
        <v>1</v>
      </c>
      <c r="G103">
        <f t="shared" si="13"/>
        <v>15.938164399999996</v>
      </c>
      <c r="H103">
        <v>-1</v>
      </c>
      <c r="I103">
        <v>24.16</v>
      </c>
      <c r="J103">
        <v>8.7799999999999994</v>
      </c>
      <c r="K103">
        <v>9.8000000000000007</v>
      </c>
      <c r="L103">
        <v>0</v>
      </c>
      <c r="M103">
        <v>28.3</v>
      </c>
      <c r="N103">
        <v>1.3</v>
      </c>
      <c r="O103">
        <v>27.7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215</v>
      </c>
      <c r="V103">
        <f>0</f>
        <v>0</v>
      </c>
      <c r="W103">
        <v>10</v>
      </c>
      <c r="X103" s="4">
        <f t="shared" si="10"/>
        <v>14</v>
      </c>
      <c r="Y103" t="s">
        <v>512</v>
      </c>
      <c r="Z103" s="9">
        <v>20</v>
      </c>
      <c r="AA103">
        <v>30</v>
      </c>
      <c r="AB103">
        <f t="shared" si="14"/>
        <v>50</v>
      </c>
      <c r="AC103">
        <v>300</v>
      </c>
      <c r="AD103" t="s">
        <v>25</v>
      </c>
      <c r="AE103">
        <v>0.22800000000000001</v>
      </c>
      <c r="AF103" s="2">
        <f>AG103+AH103</f>
        <v>57</v>
      </c>
      <c r="AG103" s="2">
        <v>11</v>
      </c>
      <c r="AH103" s="2">
        <v>46</v>
      </c>
      <c r="AI103" s="2">
        <v>14</v>
      </c>
      <c r="AJ103" s="2">
        <f t="shared" si="12"/>
        <v>29</v>
      </c>
    </row>
    <row r="104" spans="1:36" x14ac:dyDescent="0.35">
      <c r="A104" t="s">
        <v>571</v>
      </c>
      <c r="B104" t="s">
        <v>513</v>
      </c>
      <c r="C104" t="s">
        <v>20</v>
      </c>
      <c r="D104" t="s">
        <v>28</v>
      </c>
      <c r="E104" t="s">
        <v>705</v>
      </c>
      <c r="F104">
        <v>1</v>
      </c>
      <c r="G104">
        <f t="shared" si="13"/>
        <v>19.982416299999997</v>
      </c>
      <c r="H104">
        <v>-1</v>
      </c>
      <c r="I104">
        <v>1.98</v>
      </c>
      <c r="J104">
        <v>8.89</v>
      </c>
      <c r="K104">
        <v>26.19</v>
      </c>
      <c r="L104">
        <v>28.95</v>
      </c>
      <c r="M104">
        <v>18.89</v>
      </c>
      <c r="N104">
        <v>10.36</v>
      </c>
      <c r="O104">
        <v>4.7699999999999996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215</v>
      </c>
      <c r="V104">
        <f>0</f>
        <v>0</v>
      </c>
      <c r="W104">
        <v>10</v>
      </c>
      <c r="X104" s="4">
        <f t="shared" si="10"/>
        <v>13</v>
      </c>
      <c r="Y104" t="s">
        <v>512</v>
      </c>
      <c r="Z104" s="9">
        <v>20</v>
      </c>
      <c r="AA104">
        <v>30</v>
      </c>
      <c r="AB104">
        <f t="shared" si="14"/>
        <v>50</v>
      </c>
      <c r="AC104">
        <v>280</v>
      </c>
      <c r="AD104" t="s">
        <v>25</v>
      </c>
      <c r="AE104">
        <v>0.22800000000000001</v>
      </c>
      <c r="AF104" s="2">
        <v>44.96</v>
      </c>
      <c r="AG104" s="2">
        <v>20.3</v>
      </c>
      <c r="AH104" s="2">
        <v>24.66</v>
      </c>
      <c r="AI104" s="2">
        <f>12.9*1.5</f>
        <v>19.350000000000001</v>
      </c>
      <c r="AJ104" s="2">
        <f t="shared" si="12"/>
        <v>35.690000000000005</v>
      </c>
    </row>
    <row r="105" spans="1:36" x14ac:dyDescent="0.35">
      <c r="A105" t="s">
        <v>571</v>
      </c>
      <c r="B105" t="s">
        <v>513</v>
      </c>
      <c r="C105" t="s">
        <v>20</v>
      </c>
      <c r="D105" t="s">
        <v>28</v>
      </c>
      <c r="E105" t="s">
        <v>705</v>
      </c>
      <c r="F105">
        <v>1</v>
      </c>
      <c r="G105">
        <f t="shared" si="13"/>
        <v>19.982416299999997</v>
      </c>
      <c r="H105">
        <v>-1</v>
      </c>
      <c r="I105">
        <v>1.98</v>
      </c>
      <c r="J105">
        <v>8.89</v>
      </c>
      <c r="K105">
        <v>26.19</v>
      </c>
      <c r="L105">
        <v>28.95</v>
      </c>
      <c r="M105">
        <v>18.89</v>
      </c>
      <c r="N105">
        <v>10.36</v>
      </c>
      <c r="O105">
        <v>4.7699999999999996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215</v>
      </c>
      <c r="V105">
        <f>0</f>
        <v>0</v>
      </c>
      <c r="W105">
        <v>10</v>
      </c>
      <c r="X105" s="4">
        <f t="shared" ref="X105" si="25">(AC105-20)/Z105</f>
        <v>13</v>
      </c>
      <c r="Y105" t="s">
        <v>512</v>
      </c>
      <c r="Z105" s="9">
        <v>20</v>
      </c>
      <c r="AA105">
        <v>30</v>
      </c>
      <c r="AB105">
        <f t="shared" ref="AB105" si="26">Z105+AA105</f>
        <v>50</v>
      </c>
      <c r="AC105">
        <v>280</v>
      </c>
      <c r="AD105" t="s">
        <v>39</v>
      </c>
      <c r="AE105">
        <v>0.44400000000000001</v>
      </c>
      <c r="AF105" s="2">
        <v>44.96</v>
      </c>
      <c r="AG105" s="2">
        <v>31.9</v>
      </c>
      <c r="AH105" s="2">
        <f>AF105-AG105</f>
        <v>13.060000000000002</v>
      </c>
      <c r="AI105" s="2">
        <f>12.9*1.5</f>
        <v>19.350000000000001</v>
      </c>
      <c r="AJ105" s="2">
        <f t="shared" si="12"/>
        <v>35.689999999999991</v>
      </c>
    </row>
    <row r="106" spans="1:36" x14ac:dyDescent="0.35">
      <c r="A106" t="s">
        <v>571</v>
      </c>
      <c r="B106" t="s">
        <v>513</v>
      </c>
      <c r="C106" t="s">
        <v>20</v>
      </c>
      <c r="D106" t="s">
        <v>28</v>
      </c>
      <c r="E106" t="s">
        <v>705</v>
      </c>
      <c r="F106">
        <v>1</v>
      </c>
      <c r="G106">
        <f t="shared" si="13"/>
        <v>19.982416299999997</v>
      </c>
      <c r="H106">
        <v>-1</v>
      </c>
      <c r="I106">
        <v>1.98</v>
      </c>
      <c r="J106">
        <v>8.89</v>
      </c>
      <c r="K106">
        <v>26.19</v>
      </c>
      <c r="L106">
        <v>28.95</v>
      </c>
      <c r="M106">
        <v>18.89</v>
      </c>
      <c r="N106">
        <v>10.36</v>
      </c>
      <c r="O106">
        <v>4.7699999999999996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215</v>
      </c>
      <c r="V106">
        <f>0</f>
        <v>0</v>
      </c>
      <c r="W106">
        <v>10</v>
      </c>
      <c r="X106" s="4">
        <f t="shared" ref="X106:X107" si="27">(AC106-20)/Z106</f>
        <v>13</v>
      </c>
      <c r="Y106" t="s">
        <v>512</v>
      </c>
      <c r="Z106" s="9">
        <v>20</v>
      </c>
      <c r="AA106">
        <v>30</v>
      </c>
      <c r="AB106">
        <f t="shared" ref="AB106:AB107" si="28">Z106+AA106</f>
        <v>50</v>
      </c>
      <c r="AC106">
        <v>280</v>
      </c>
      <c r="AD106" t="s">
        <v>32</v>
      </c>
      <c r="AE106">
        <v>0.309</v>
      </c>
      <c r="AF106" s="2">
        <v>44.96</v>
      </c>
      <c r="AG106" s="2">
        <v>25</v>
      </c>
      <c r="AH106" s="2">
        <f>AF106-AG106</f>
        <v>19.96</v>
      </c>
      <c r="AI106" s="2">
        <f t="shared" ref="AI106:AI107" si="29">12.9*1.5</f>
        <v>19.350000000000001</v>
      </c>
      <c r="AJ106" s="2">
        <f t="shared" si="12"/>
        <v>35.69</v>
      </c>
    </row>
    <row r="107" spans="1:36" x14ac:dyDescent="0.35">
      <c r="A107" t="s">
        <v>571</v>
      </c>
      <c r="B107" t="s">
        <v>513</v>
      </c>
      <c r="C107" t="s">
        <v>20</v>
      </c>
      <c r="D107" t="s">
        <v>28</v>
      </c>
      <c r="E107" t="s">
        <v>705</v>
      </c>
      <c r="F107">
        <v>1</v>
      </c>
      <c r="G107">
        <f t="shared" si="13"/>
        <v>19.982416299999997</v>
      </c>
      <c r="H107">
        <v>-1</v>
      </c>
      <c r="I107">
        <v>1.98</v>
      </c>
      <c r="J107">
        <v>8.89</v>
      </c>
      <c r="K107">
        <v>26.19</v>
      </c>
      <c r="L107">
        <v>28.95</v>
      </c>
      <c r="M107">
        <v>18.89</v>
      </c>
      <c r="N107">
        <v>10.36</v>
      </c>
      <c r="O107">
        <v>4.7699999999999996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215</v>
      </c>
      <c r="V107">
        <f>0</f>
        <v>0</v>
      </c>
      <c r="W107">
        <v>10</v>
      </c>
      <c r="X107" s="4">
        <f t="shared" si="27"/>
        <v>13</v>
      </c>
      <c r="Y107" t="s">
        <v>512</v>
      </c>
      <c r="Z107" s="9">
        <v>20</v>
      </c>
      <c r="AA107">
        <v>30</v>
      </c>
      <c r="AB107">
        <f t="shared" si="28"/>
        <v>50</v>
      </c>
      <c r="AC107">
        <v>280</v>
      </c>
      <c r="AD107" t="s">
        <v>144</v>
      </c>
      <c r="AE107">
        <v>0.65400000000000003</v>
      </c>
      <c r="AF107" s="2">
        <v>44.96</v>
      </c>
      <c r="AG107" s="2">
        <v>28.6</v>
      </c>
      <c r="AH107" s="2">
        <f>AF107-AG107</f>
        <v>16.36</v>
      </c>
      <c r="AI107" s="2">
        <f t="shared" si="29"/>
        <v>19.350000000000001</v>
      </c>
      <c r="AJ107" s="2">
        <f t="shared" si="12"/>
        <v>35.690000000000005</v>
      </c>
    </row>
    <row r="108" spans="1:36" x14ac:dyDescent="0.35">
      <c r="A108" t="s">
        <v>571</v>
      </c>
      <c r="B108" t="s">
        <v>513</v>
      </c>
      <c r="C108" t="s">
        <v>20</v>
      </c>
      <c r="D108" t="s">
        <v>28</v>
      </c>
      <c r="E108" t="s">
        <v>705</v>
      </c>
      <c r="F108">
        <v>1</v>
      </c>
      <c r="G108">
        <f t="shared" si="13"/>
        <v>19.982416299999997</v>
      </c>
      <c r="H108">
        <v>-1</v>
      </c>
      <c r="I108">
        <v>1.98</v>
      </c>
      <c r="J108">
        <v>8.89</v>
      </c>
      <c r="K108">
        <v>26.19</v>
      </c>
      <c r="L108">
        <v>28.95</v>
      </c>
      <c r="M108">
        <v>18.89</v>
      </c>
      <c r="N108">
        <v>10.36</v>
      </c>
      <c r="O108">
        <v>4.7699999999999996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215</v>
      </c>
      <c r="V108">
        <f>0</f>
        <v>0</v>
      </c>
      <c r="W108">
        <v>10</v>
      </c>
      <c r="X108" s="4">
        <f t="shared" si="10"/>
        <v>11.8</v>
      </c>
      <c r="Y108" t="s">
        <v>512</v>
      </c>
      <c r="Z108" s="9">
        <v>25</v>
      </c>
      <c r="AA108">
        <v>30</v>
      </c>
      <c r="AB108">
        <f t="shared" si="14"/>
        <v>55</v>
      </c>
      <c r="AC108">
        <v>315</v>
      </c>
      <c r="AD108" t="s">
        <v>25</v>
      </c>
      <c r="AE108">
        <v>0.22800000000000001</v>
      </c>
      <c r="AF108" s="2">
        <v>31.2</v>
      </c>
      <c r="AI108" s="2">
        <v>21.5</v>
      </c>
      <c r="AJ108" s="2">
        <f>100-AI108-AF108</f>
        <v>47.3</v>
      </c>
    </row>
    <row r="109" spans="1:36" x14ac:dyDescent="0.35">
      <c r="A109" t="s">
        <v>571</v>
      </c>
      <c r="B109" t="s">
        <v>513</v>
      </c>
      <c r="C109" t="s">
        <v>20</v>
      </c>
      <c r="D109" t="s">
        <v>40</v>
      </c>
      <c r="E109" t="s">
        <v>706</v>
      </c>
      <c r="F109">
        <v>1</v>
      </c>
      <c r="G109">
        <f t="shared" si="13"/>
        <v>15.510358999999999</v>
      </c>
      <c r="H109">
        <v>-1</v>
      </c>
      <c r="I109">
        <v>23.5</v>
      </c>
      <c r="J109">
        <v>3.7</v>
      </c>
      <c r="K109">
        <v>10.9</v>
      </c>
      <c r="L109">
        <v>23.4</v>
      </c>
      <c r="M109">
        <v>2</v>
      </c>
      <c r="N109">
        <v>7.9</v>
      </c>
      <c r="O109">
        <v>29.9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215</v>
      </c>
      <c r="V109">
        <f>0</f>
        <v>0</v>
      </c>
      <c r="W109">
        <v>22.2</v>
      </c>
      <c r="X109" s="4">
        <f t="shared" si="10"/>
        <v>14</v>
      </c>
      <c r="Y109" t="s">
        <v>512</v>
      </c>
      <c r="Z109" s="9">
        <v>20</v>
      </c>
      <c r="AA109">
        <v>30</v>
      </c>
      <c r="AB109">
        <f t="shared" si="14"/>
        <v>50</v>
      </c>
      <c r="AC109">
        <v>300</v>
      </c>
      <c r="AD109" t="s">
        <v>25</v>
      </c>
      <c r="AE109">
        <v>0.22800000000000001</v>
      </c>
      <c r="AF109" s="2">
        <v>35.5</v>
      </c>
      <c r="AG109" s="2">
        <v>19.489999999999998</v>
      </c>
      <c r="AH109" s="2">
        <v>16.010000000000002</v>
      </c>
      <c r="AI109" s="2">
        <f>6.1*1.5</f>
        <v>9.1499999999999986</v>
      </c>
      <c r="AJ109" s="2">
        <f>100-AG109-AH109-AI109</f>
        <v>55.35</v>
      </c>
    </row>
    <row r="110" spans="1:36" x14ac:dyDescent="0.35">
      <c r="A110" t="s">
        <v>571</v>
      </c>
      <c r="B110" t="s">
        <v>513</v>
      </c>
      <c r="C110" t="s">
        <v>20</v>
      </c>
      <c r="D110" t="s">
        <v>40</v>
      </c>
      <c r="E110" t="s">
        <v>706</v>
      </c>
      <c r="F110">
        <v>1</v>
      </c>
      <c r="G110">
        <f t="shared" si="13"/>
        <v>15.510358999999999</v>
      </c>
      <c r="H110">
        <v>-1</v>
      </c>
      <c r="I110">
        <v>23.5</v>
      </c>
      <c r="J110">
        <v>3.7</v>
      </c>
      <c r="K110">
        <v>10.9</v>
      </c>
      <c r="L110">
        <v>23.4</v>
      </c>
      <c r="M110">
        <v>2</v>
      </c>
      <c r="N110">
        <v>7.9</v>
      </c>
      <c r="O110">
        <v>29.9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215</v>
      </c>
      <c r="V110">
        <f>0</f>
        <v>0</v>
      </c>
      <c r="W110">
        <v>22.2</v>
      </c>
      <c r="X110" s="4">
        <f t="shared" ref="X110:X111" si="30">(AC110-20)/Z110</f>
        <v>14</v>
      </c>
      <c r="Y110" t="s">
        <v>512</v>
      </c>
      <c r="Z110" s="9">
        <v>20</v>
      </c>
      <c r="AA110">
        <v>30</v>
      </c>
      <c r="AB110">
        <f t="shared" ref="AB110:AB111" si="31">Z110+AA110</f>
        <v>50</v>
      </c>
      <c r="AC110">
        <v>300</v>
      </c>
      <c r="AD110" t="s">
        <v>39</v>
      </c>
      <c r="AE110">
        <v>0.44400000000000001</v>
      </c>
      <c r="AF110" s="2">
        <v>35.5</v>
      </c>
      <c r="AG110" s="2">
        <v>30.4</v>
      </c>
      <c r="AH110" s="2">
        <f>AF110-AG110</f>
        <v>5.1000000000000014</v>
      </c>
      <c r="AI110" s="2">
        <f t="shared" ref="AI110:AI111" si="32">6.1*1.5</f>
        <v>9.1499999999999986</v>
      </c>
      <c r="AJ110" s="2">
        <f>100-AG110-AH110-AI110</f>
        <v>55.35</v>
      </c>
    </row>
    <row r="111" spans="1:36" x14ac:dyDescent="0.35">
      <c r="A111" t="s">
        <v>571</v>
      </c>
      <c r="B111" t="s">
        <v>513</v>
      </c>
      <c r="C111" t="s">
        <v>20</v>
      </c>
      <c r="D111" t="s">
        <v>40</v>
      </c>
      <c r="E111" t="s">
        <v>706</v>
      </c>
      <c r="F111">
        <v>1</v>
      </c>
      <c r="G111">
        <f t="shared" si="13"/>
        <v>15.510358999999999</v>
      </c>
      <c r="H111">
        <v>-1</v>
      </c>
      <c r="I111">
        <v>23.5</v>
      </c>
      <c r="J111">
        <v>3.7</v>
      </c>
      <c r="K111">
        <v>10.9</v>
      </c>
      <c r="L111">
        <v>23.4</v>
      </c>
      <c r="M111">
        <v>2</v>
      </c>
      <c r="N111">
        <v>7.9</v>
      </c>
      <c r="O111">
        <v>29.9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215</v>
      </c>
      <c r="V111">
        <f>0</f>
        <v>0</v>
      </c>
      <c r="W111">
        <v>22.2</v>
      </c>
      <c r="X111" s="4">
        <f t="shared" si="30"/>
        <v>14</v>
      </c>
      <c r="Y111" t="s">
        <v>512</v>
      </c>
      <c r="Z111" s="9">
        <v>20</v>
      </c>
      <c r="AA111">
        <v>30</v>
      </c>
      <c r="AB111">
        <f t="shared" si="31"/>
        <v>50</v>
      </c>
      <c r="AC111">
        <v>300</v>
      </c>
      <c r="AD111" t="s">
        <v>146</v>
      </c>
      <c r="AE111">
        <v>9.9000000000000005E-2</v>
      </c>
      <c r="AF111" s="2">
        <v>35.5</v>
      </c>
      <c r="AG111" s="2">
        <v>18.25</v>
      </c>
      <c r="AH111" s="2">
        <f>AF111-AG111</f>
        <v>17.25</v>
      </c>
      <c r="AI111" s="2">
        <f t="shared" si="32"/>
        <v>9.1499999999999986</v>
      </c>
      <c r="AJ111" s="2">
        <f>100-AG111-AH111-AI111</f>
        <v>55.35</v>
      </c>
    </row>
    <row r="112" spans="1:36" x14ac:dyDescent="0.35">
      <c r="A112" t="s">
        <v>571</v>
      </c>
      <c r="B112" t="s">
        <v>513</v>
      </c>
      <c r="C112" t="s">
        <v>20</v>
      </c>
      <c r="D112" t="s">
        <v>29</v>
      </c>
      <c r="E112" t="s">
        <v>705</v>
      </c>
      <c r="F112">
        <v>1</v>
      </c>
      <c r="G112">
        <f t="shared" si="13"/>
        <v>20.249046</v>
      </c>
      <c r="H112">
        <v>-1</v>
      </c>
      <c r="I112">
        <v>2.9</v>
      </c>
      <c r="J112" s="4">
        <v>8</v>
      </c>
      <c r="K112">
        <v>13.1</v>
      </c>
      <c r="L112">
        <v>41.8</v>
      </c>
      <c r="M112">
        <v>17.2</v>
      </c>
      <c r="N112" s="4">
        <v>12</v>
      </c>
      <c r="O112" s="4">
        <v>5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215</v>
      </c>
      <c r="V112">
        <f>0</f>
        <v>0</v>
      </c>
      <c r="W112" s="4">
        <v>10</v>
      </c>
      <c r="X112" s="4">
        <f t="shared" si="10"/>
        <v>14</v>
      </c>
      <c r="Y112" t="s">
        <v>512</v>
      </c>
      <c r="Z112" s="9">
        <v>20</v>
      </c>
      <c r="AA112">
        <v>30</v>
      </c>
      <c r="AB112">
        <f t="shared" si="14"/>
        <v>50</v>
      </c>
      <c r="AC112">
        <v>300</v>
      </c>
      <c r="AD112" t="s">
        <v>25</v>
      </c>
      <c r="AE112">
        <v>0.22800000000000001</v>
      </c>
      <c r="AF112" s="3">
        <v>41.9</v>
      </c>
      <c r="AG112" s="3">
        <v>21.51</v>
      </c>
      <c r="AH112" s="3">
        <v>20.419999999999998</v>
      </c>
      <c r="AI112" s="3">
        <v>16.600000000000001</v>
      </c>
      <c r="AJ112" s="3">
        <f>100-AG112-AH112-AI112</f>
        <v>41.469999999999992</v>
      </c>
    </row>
    <row r="113" spans="1:36" x14ac:dyDescent="0.35">
      <c r="A113" t="s">
        <v>571</v>
      </c>
      <c r="B113" t="s">
        <v>513</v>
      </c>
      <c r="C113" t="s">
        <v>20</v>
      </c>
      <c r="D113" t="s">
        <v>43</v>
      </c>
      <c r="E113" t="s">
        <v>705</v>
      </c>
      <c r="F113">
        <v>1</v>
      </c>
      <c r="G113">
        <f t="shared" si="13"/>
        <v>20.249046</v>
      </c>
      <c r="H113">
        <v>-1</v>
      </c>
      <c r="I113">
        <v>2.9</v>
      </c>
      <c r="J113" s="4">
        <v>8</v>
      </c>
      <c r="K113">
        <v>13.1</v>
      </c>
      <c r="L113">
        <v>41.8</v>
      </c>
      <c r="M113">
        <v>17.2</v>
      </c>
      <c r="N113" s="4">
        <v>12</v>
      </c>
      <c r="O113" s="4">
        <v>5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215</v>
      </c>
      <c r="V113">
        <f>0</f>
        <v>0</v>
      </c>
      <c r="W113" s="4">
        <v>11.821820000000001</v>
      </c>
      <c r="X113" s="4">
        <f t="shared" ref="X113:X117" si="33">(AC113-20)/Z113</f>
        <v>14</v>
      </c>
      <c r="Y113" t="s">
        <v>512</v>
      </c>
      <c r="Z113" s="9">
        <v>20</v>
      </c>
      <c r="AA113">
        <v>30</v>
      </c>
      <c r="AB113">
        <f t="shared" si="14"/>
        <v>50</v>
      </c>
      <c r="AC113">
        <v>300</v>
      </c>
      <c r="AD113" t="s">
        <v>25</v>
      </c>
      <c r="AE113">
        <v>0.22800000000000001</v>
      </c>
      <c r="AF113" s="3">
        <v>37.540750916525546</v>
      </c>
      <c r="AG113" s="3">
        <v>21.248065018753454</v>
      </c>
      <c r="AH113" s="3">
        <v>16.292685897772088</v>
      </c>
      <c r="AI113" s="3">
        <v>7.0462923644582647</v>
      </c>
      <c r="AJ113" s="3">
        <f>100-AF113-AI113</f>
        <v>55.412956719016186</v>
      </c>
    </row>
    <row r="114" spans="1:36" x14ac:dyDescent="0.35">
      <c r="A114" t="s">
        <v>571</v>
      </c>
      <c r="B114" t="s">
        <v>513</v>
      </c>
      <c r="C114" t="s">
        <v>20</v>
      </c>
      <c r="D114" t="s">
        <v>43</v>
      </c>
      <c r="E114" t="s">
        <v>705</v>
      </c>
      <c r="F114">
        <v>1</v>
      </c>
      <c r="G114">
        <f t="shared" si="13"/>
        <v>20.249046</v>
      </c>
      <c r="H114">
        <v>-1</v>
      </c>
      <c r="I114">
        <v>2.9</v>
      </c>
      <c r="J114" s="4">
        <v>8</v>
      </c>
      <c r="K114">
        <v>13.1</v>
      </c>
      <c r="L114">
        <v>41.8</v>
      </c>
      <c r="M114">
        <v>17.2</v>
      </c>
      <c r="N114" s="4">
        <v>12</v>
      </c>
      <c r="O114" s="4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215</v>
      </c>
      <c r="V114">
        <f>0</f>
        <v>0</v>
      </c>
      <c r="W114" s="4">
        <v>12.433199999999999</v>
      </c>
      <c r="X114" s="4">
        <f t="shared" si="33"/>
        <v>14</v>
      </c>
      <c r="Y114" t="s">
        <v>512</v>
      </c>
      <c r="Z114" s="9">
        <v>20</v>
      </c>
      <c r="AA114">
        <v>30</v>
      </c>
      <c r="AB114">
        <f t="shared" si="14"/>
        <v>50</v>
      </c>
      <c r="AC114">
        <v>300</v>
      </c>
      <c r="AD114" t="s">
        <v>25</v>
      </c>
      <c r="AE114">
        <v>0.22800000000000001</v>
      </c>
      <c r="AF114" s="3">
        <v>35.453463307917509</v>
      </c>
      <c r="AG114" s="3">
        <v>21.839333397677187</v>
      </c>
      <c r="AH114" s="3">
        <v>13.614129910240324</v>
      </c>
      <c r="AI114" s="3">
        <v>5.485313515426439</v>
      </c>
      <c r="AJ114" s="3">
        <f>100-AF114-AI114</f>
        <v>59.061223176656057</v>
      </c>
    </row>
    <row r="115" spans="1:36" x14ac:dyDescent="0.35">
      <c r="A115" t="s">
        <v>571</v>
      </c>
      <c r="B115" t="s">
        <v>513</v>
      </c>
      <c r="C115" t="s">
        <v>20</v>
      </c>
      <c r="D115" t="s">
        <v>43</v>
      </c>
      <c r="E115" t="s">
        <v>705</v>
      </c>
      <c r="F115">
        <v>1</v>
      </c>
      <c r="G115">
        <f t="shared" si="13"/>
        <v>20.249046</v>
      </c>
      <c r="H115">
        <v>-1</v>
      </c>
      <c r="I115">
        <v>2.9</v>
      </c>
      <c r="J115" s="4">
        <v>8</v>
      </c>
      <c r="K115">
        <v>13.1</v>
      </c>
      <c r="L115">
        <v>41.8</v>
      </c>
      <c r="M115">
        <v>17.2</v>
      </c>
      <c r="N115" s="4">
        <v>12</v>
      </c>
      <c r="O115" s="4">
        <v>5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215</v>
      </c>
      <c r="V115">
        <f>0</f>
        <v>0</v>
      </c>
      <c r="W115" s="4">
        <v>13.367979999999998</v>
      </c>
      <c r="X115" s="4">
        <f t="shared" si="33"/>
        <v>14</v>
      </c>
      <c r="Y115" t="s">
        <v>512</v>
      </c>
      <c r="Z115" s="9">
        <v>20</v>
      </c>
      <c r="AA115">
        <v>30</v>
      </c>
      <c r="AB115">
        <f t="shared" si="14"/>
        <v>50</v>
      </c>
      <c r="AC115">
        <v>300</v>
      </c>
      <c r="AD115" t="s">
        <v>25</v>
      </c>
      <c r="AE115">
        <v>0.22800000000000001</v>
      </c>
      <c r="AF115" s="3">
        <v>35.330693193736082</v>
      </c>
      <c r="AG115" s="3">
        <v>22.217268427989872</v>
      </c>
      <c r="AH115" s="3">
        <v>13.120905327506478</v>
      </c>
      <c r="AI115" s="3">
        <v>6.590374910794301</v>
      </c>
      <c r="AJ115" s="3">
        <f>100-AF115-AI115</f>
        <v>58.078931895469616</v>
      </c>
    </row>
    <row r="116" spans="1:36" x14ac:dyDescent="0.35">
      <c r="A116" t="s">
        <v>571</v>
      </c>
      <c r="B116" t="s">
        <v>513</v>
      </c>
      <c r="C116" t="s">
        <v>20</v>
      </c>
      <c r="D116" t="s">
        <v>43</v>
      </c>
      <c r="E116" t="s">
        <v>705</v>
      </c>
      <c r="F116">
        <v>1</v>
      </c>
      <c r="G116">
        <f t="shared" si="13"/>
        <v>20.249046</v>
      </c>
      <c r="H116">
        <v>-1</v>
      </c>
      <c r="I116">
        <v>2.9</v>
      </c>
      <c r="J116" s="4">
        <v>8</v>
      </c>
      <c r="K116">
        <v>13.1</v>
      </c>
      <c r="L116">
        <v>41.8</v>
      </c>
      <c r="M116">
        <v>17.2</v>
      </c>
      <c r="N116" s="4">
        <v>12</v>
      </c>
      <c r="O116" s="4">
        <v>5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215</v>
      </c>
      <c r="V116">
        <f>0</f>
        <v>0</v>
      </c>
      <c r="W116" s="4">
        <v>13.71448</v>
      </c>
      <c r="X116" s="4">
        <f t="shared" si="33"/>
        <v>14</v>
      </c>
      <c r="Y116" t="s">
        <v>512</v>
      </c>
      <c r="Z116" s="9">
        <v>20</v>
      </c>
      <c r="AA116">
        <v>30</v>
      </c>
      <c r="AB116">
        <f t="shared" si="14"/>
        <v>50</v>
      </c>
      <c r="AC116">
        <v>300</v>
      </c>
      <c r="AD116" t="s">
        <v>25</v>
      </c>
      <c r="AE116">
        <v>0.22800000000000001</v>
      </c>
      <c r="AF116" s="3">
        <v>29.436041322747929</v>
      </c>
      <c r="AG116" s="3">
        <v>19.570556083788819</v>
      </c>
      <c r="AH116" s="3">
        <v>9.8581936755895931</v>
      </c>
      <c r="AI116" s="3">
        <v>6.2853276245253191</v>
      </c>
      <c r="AJ116" s="3">
        <f>100-AF116-AI116</f>
        <v>64.278631052726752</v>
      </c>
    </row>
    <row r="117" spans="1:36" x14ac:dyDescent="0.35">
      <c r="A117" t="s">
        <v>571</v>
      </c>
      <c r="B117" t="s">
        <v>513</v>
      </c>
      <c r="C117" t="s">
        <v>20</v>
      </c>
      <c r="D117" t="s">
        <v>43</v>
      </c>
      <c r="E117" t="s">
        <v>705</v>
      </c>
      <c r="F117">
        <v>1</v>
      </c>
      <c r="G117">
        <f t="shared" si="13"/>
        <v>20.249046</v>
      </c>
      <c r="H117">
        <v>-1</v>
      </c>
      <c r="I117">
        <v>2.9</v>
      </c>
      <c r="J117" s="4">
        <v>8</v>
      </c>
      <c r="K117">
        <v>13.1</v>
      </c>
      <c r="L117">
        <v>41.8</v>
      </c>
      <c r="M117">
        <v>17.2</v>
      </c>
      <c r="N117" s="4">
        <v>12</v>
      </c>
      <c r="O117" s="4">
        <v>5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215</v>
      </c>
      <c r="V117">
        <f>0</f>
        <v>0</v>
      </c>
      <c r="W117" s="4">
        <v>13.937779999999998</v>
      </c>
      <c r="X117" s="4">
        <f t="shared" si="33"/>
        <v>14</v>
      </c>
      <c r="Y117" t="s">
        <v>512</v>
      </c>
      <c r="Z117" s="9">
        <v>20</v>
      </c>
      <c r="AA117">
        <v>30</v>
      </c>
      <c r="AB117">
        <f t="shared" si="14"/>
        <v>50</v>
      </c>
      <c r="AC117">
        <v>300</v>
      </c>
      <c r="AD117" t="s">
        <v>25</v>
      </c>
      <c r="AE117">
        <v>0.22800000000000001</v>
      </c>
      <c r="AF117" s="3">
        <v>30.406564029565686</v>
      </c>
      <c r="AG117" s="3">
        <v>17.42745257853116</v>
      </c>
      <c r="AH117" s="3">
        <v>12.986286194788555</v>
      </c>
      <c r="AI117" s="3">
        <v>5.9550373158422651</v>
      </c>
      <c r="AJ117" s="3">
        <f>100-AF117-AI117</f>
        <v>63.638398654592052</v>
      </c>
    </row>
    <row r="118" spans="1:36" x14ac:dyDescent="0.35">
      <c r="A118" t="s">
        <v>571</v>
      </c>
      <c r="B118" t="s">
        <v>513</v>
      </c>
      <c r="C118" t="s">
        <v>20</v>
      </c>
      <c r="D118" t="s">
        <v>29</v>
      </c>
      <c r="E118" t="s">
        <v>705</v>
      </c>
      <c r="F118">
        <v>1</v>
      </c>
      <c r="G118">
        <f t="shared" si="13"/>
        <v>20.249046</v>
      </c>
      <c r="H118">
        <v>-1</v>
      </c>
      <c r="I118">
        <v>2.9</v>
      </c>
      <c r="J118" s="4">
        <v>8</v>
      </c>
      <c r="K118">
        <v>13.1</v>
      </c>
      <c r="L118">
        <v>41.8</v>
      </c>
      <c r="M118">
        <v>17.2</v>
      </c>
      <c r="N118" s="4">
        <v>12</v>
      </c>
      <c r="O118" s="4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215</v>
      </c>
      <c r="V118">
        <f>0</f>
        <v>0</v>
      </c>
      <c r="W118">
        <v>10</v>
      </c>
      <c r="X118" s="4">
        <f t="shared" ref="X118" si="34">(AC118-20)/Z118</f>
        <v>11</v>
      </c>
      <c r="Y118" t="s">
        <v>512</v>
      </c>
      <c r="Z118" s="9">
        <v>30</v>
      </c>
      <c r="AA118">
        <v>30</v>
      </c>
      <c r="AB118">
        <f t="shared" ref="AB118" si="35">Z118+AA118</f>
        <v>60</v>
      </c>
      <c r="AC118">
        <v>350</v>
      </c>
      <c r="AD118" t="s">
        <v>25</v>
      </c>
      <c r="AE118">
        <v>0.22800000000000001</v>
      </c>
      <c r="AF118" s="2">
        <f>AG118+AH118</f>
        <v>43.480000000000004</v>
      </c>
      <c r="AG118" s="2">
        <v>24.59</v>
      </c>
      <c r="AH118" s="2">
        <v>18.89</v>
      </c>
      <c r="AI118" s="2">
        <v>15.77</v>
      </c>
      <c r="AJ118" s="2">
        <f t="shared" ref="AJ118:AJ126" si="36">100-AG118-AH118-AI118</f>
        <v>40.75</v>
      </c>
    </row>
    <row r="119" spans="1:36" x14ac:dyDescent="0.35">
      <c r="A119" t="s">
        <v>571</v>
      </c>
      <c r="B119" t="s">
        <v>513</v>
      </c>
      <c r="C119" t="s">
        <v>20</v>
      </c>
      <c r="D119" t="s">
        <v>29</v>
      </c>
      <c r="E119" t="s">
        <v>705</v>
      </c>
      <c r="F119">
        <v>1</v>
      </c>
      <c r="G119">
        <f t="shared" si="13"/>
        <v>20.249046</v>
      </c>
      <c r="H119">
        <v>-1</v>
      </c>
      <c r="I119">
        <v>2.9</v>
      </c>
      <c r="J119" s="4">
        <v>8</v>
      </c>
      <c r="K119">
        <v>13.1</v>
      </c>
      <c r="L119">
        <v>41.8</v>
      </c>
      <c r="M119">
        <v>17.2</v>
      </c>
      <c r="N119" s="4">
        <v>12</v>
      </c>
      <c r="O119" s="4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215</v>
      </c>
      <c r="V119">
        <f>0</f>
        <v>0</v>
      </c>
      <c r="W119">
        <v>10</v>
      </c>
      <c r="X119" s="4">
        <f t="shared" ref="X119:X120" si="37">(AC119-20)/Z119</f>
        <v>11</v>
      </c>
      <c r="Y119" t="s">
        <v>512</v>
      </c>
      <c r="Z119" s="9">
        <v>30</v>
      </c>
      <c r="AA119">
        <v>30</v>
      </c>
      <c r="AB119">
        <f t="shared" ref="AB119:AB120" si="38">Z119+AA119</f>
        <v>60</v>
      </c>
      <c r="AC119">
        <v>350</v>
      </c>
      <c r="AD119" t="s">
        <v>148</v>
      </c>
      <c r="AE119">
        <v>0.35499999999999998</v>
      </c>
      <c r="AF119" s="2">
        <v>43.48</v>
      </c>
      <c r="AG119" s="2">
        <v>27.15</v>
      </c>
      <c r="AH119" s="2">
        <f>AF119-AG119</f>
        <v>16.329999999999998</v>
      </c>
      <c r="AI119" s="2">
        <v>15.77</v>
      </c>
      <c r="AJ119" s="2">
        <f t="shared" si="36"/>
        <v>40.75</v>
      </c>
    </row>
    <row r="120" spans="1:36" x14ac:dyDescent="0.35">
      <c r="A120" t="s">
        <v>571</v>
      </c>
      <c r="B120" t="s">
        <v>513</v>
      </c>
      <c r="C120" t="s">
        <v>20</v>
      </c>
      <c r="D120" t="s">
        <v>29</v>
      </c>
      <c r="E120" t="s">
        <v>705</v>
      </c>
      <c r="F120">
        <v>1</v>
      </c>
      <c r="G120">
        <f t="shared" si="13"/>
        <v>20.249046</v>
      </c>
      <c r="H120">
        <v>-1</v>
      </c>
      <c r="I120">
        <v>2.9</v>
      </c>
      <c r="J120" s="4">
        <v>8</v>
      </c>
      <c r="K120">
        <v>13.1</v>
      </c>
      <c r="L120">
        <v>41.8</v>
      </c>
      <c r="M120">
        <v>17.2</v>
      </c>
      <c r="N120" s="4">
        <v>12</v>
      </c>
      <c r="O120" s="4">
        <v>5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215</v>
      </c>
      <c r="V120">
        <f>0</f>
        <v>0</v>
      </c>
      <c r="W120">
        <v>10</v>
      </c>
      <c r="X120" s="4">
        <f t="shared" si="37"/>
        <v>11</v>
      </c>
      <c r="Y120" t="s">
        <v>512</v>
      </c>
      <c r="Z120" s="9">
        <v>30</v>
      </c>
      <c r="AA120">
        <v>30</v>
      </c>
      <c r="AB120">
        <f t="shared" si="38"/>
        <v>60</v>
      </c>
      <c r="AC120">
        <v>350</v>
      </c>
      <c r="AD120" t="s">
        <v>25</v>
      </c>
      <c r="AE120">
        <v>0.22800000000000001</v>
      </c>
      <c r="AF120" s="2">
        <v>47.96</v>
      </c>
      <c r="AG120" s="2">
        <v>28.92</v>
      </c>
      <c r="AH120" s="2">
        <v>19.04</v>
      </c>
      <c r="AI120" s="2">
        <v>16.02</v>
      </c>
      <c r="AJ120" s="2">
        <f t="shared" si="36"/>
        <v>36.019999999999996</v>
      </c>
    </row>
    <row r="121" spans="1:36" x14ac:dyDescent="0.35">
      <c r="A121" t="s">
        <v>571</v>
      </c>
      <c r="B121" t="s">
        <v>513</v>
      </c>
      <c r="C121" t="s">
        <v>20</v>
      </c>
      <c r="D121" t="s">
        <v>29</v>
      </c>
      <c r="E121" t="s">
        <v>705</v>
      </c>
      <c r="F121">
        <v>1</v>
      </c>
      <c r="G121">
        <f t="shared" si="13"/>
        <v>20.249046</v>
      </c>
      <c r="H121">
        <v>-1</v>
      </c>
      <c r="I121">
        <v>2.9</v>
      </c>
      <c r="J121" s="4">
        <v>8</v>
      </c>
      <c r="K121">
        <v>13.1</v>
      </c>
      <c r="L121">
        <v>41.8</v>
      </c>
      <c r="M121">
        <v>17.2</v>
      </c>
      <c r="N121" s="4">
        <v>12</v>
      </c>
      <c r="O121" s="4">
        <v>5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215</v>
      </c>
      <c r="V121">
        <f>0</f>
        <v>0</v>
      </c>
      <c r="W121">
        <v>10</v>
      </c>
      <c r="X121" s="4">
        <f t="shared" ref="X121" si="39">(AC121-20)/Z121</f>
        <v>12.2</v>
      </c>
      <c r="Y121" t="s">
        <v>512</v>
      </c>
      <c r="Z121" s="9">
        <v>25</v>
      </c>
      <c r="AA121">
        <v>30</v>
      </c>
      <c r="AB121">
        <f t="shared" ref="AB121" si="40">Z121+AA121</f>
        <v>55</v>
      </c>
      <c r="AC121">
        <v>325</v>
      </c>
      <c r="AD121" t="s">
        <v>25</v>
      </c>
      <c r="AE121">
        <v>0.22800000000000001</v>
      </c>
      <c r="AF121" s="2">
        <v>44.53</v>
      </c>
      <c r="AG121" s="2">
        <v>23.97</v>
      </c>
      <c r="AH121" s="2">
        <v>20.56</v>
      </c>
      <c r="AI121" s="2">
        <v>16.260000000000002</v>
      </c>
      <c r="AJ121" s="2">
        <f t="shared" si="36"/>
        <v>39.209999999999994</v>
      </c>
    </row>
    <row r="122" spans="1:36" x14ac:dyDescent="0.35">
      <c r="A122" t="s">
        <v>571</v>
      </c>
      <c r="B122" t="s">
        <v>513</v>
      </c>
      <c r="C122" t="s">
        <v>20</v>
      </c>
      <c r="D122" t="s">
        <v>29</v>
      </c>
      <c r="E122" t="s">
        <v>705</v>
      </c>
      <c r="F122">
        <v>1</v>
      </c>
      <c r="G122">
        <f t="shared" si="13"/>
        <v>20.249046</v>
      </c>
      <c r="H122">
        <v>-1</v>
      </c>
      <c r="I122">
        <v>2.9</v>
      </c>
      <c r="J122" s="4">
        <v>8</v>
      </c>
      <c r="K122">
        <v>13.1</v>
      </c>
      <c r="L122">
        <v>41.8</v>
      </c>
      <c r="M122">
        <v>17.2</v>
      </c>
      <c r="N122" s="4">
        <v>12</v>
      </c>
      <c r="O122" s="4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215</v>
      </c>
      <c r="V122">
        <f>0</f>
        <v>0</v>
      </c>
      <c r="W122">
        <v>10</v>
      </c>
      <c r="X122" s="4">
        <f t="shared" ref="X122" si="41">(AC122-20)/Z122</f>
        <v>12.2</v>
      </c>
      <c r="Y122" t="s">
        <v>512</v>
      </c>
      <c r="Z122" s="9">
        <v>25</v>
      </c>
      <c r="AA122">
        <v>30</v>
      </c>
      <c r="AB122">
        <f t="shared" ref="AB122" si="42">Z122+AA122</f>
        <v>55</v>
      </c>
      <c r="AC122">
        <v>325</v>
      </c>
      <c r="AD122" t="s">
        <v>148</v>
      </c>
      <c r="AE122">
        <v>0.35499999999999998</v>
      </c>
      <c r="AF122" s="2">
        <v>44.53</v>
      </c>
      <c r="AG122" s="2">
        <v>26.25</v>
      </c>
      <c r="AH122" s="2">
        <f>AF122-AG122</f>
        <v>18.28</v>
      </c>
      <c r="AI122" s="2">
        <v>16.260000000000002</v>
      </c>
      <c r="AJ122" s="2">
        <f t="shared" si="36"/>
        <v>39.209999999999994</v>
      </c>
    </row>
    <row r="123" spans="1:36" x14ac:dyDescent="0.35">
      <c r="A123" t="s">
        <v>571</v>
      </c>
      <c r="B123" t="s">
        <v>513</v>
      </c>
      <c r="C123" t="s">
        <v>20</v>
      </c>
      <c r="D123" t="s">
        <v>29</v>
      </c>
      <c r="E123" t="s">
        <v>705</v>
      </c>
      <c r="F123">
        <v>1</v>
      </c>
      <c r="G123">
        <f t="shared" si="13"/>
        <v>20.249046</v>
      </c>
      <c r="H123">
        <v>-1</v>
      </c>
      <c r="I123">
        <v>2.9</v>
      </c>
      <c r="J123" s="4">
        <v>8</v>
      </c>
      <c r="K123">
        <v>13.1</v>
      </c>
      <c r="L123">
        <v>41.8</v>
      </c>
      <c r="M123">
        <v>17.2</v>
      </c>
      <c r="N123" s="4">
        <v>12</v>
      </c>
      <c r="O123" s="4">
        <v>5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215</v>
      </c>
      <c r="V123">
        <f>0</f>
        <v>0</v>
      </c>
      <c r="W123">
        <v>10</v>
      </c>
      <c r="X123" s="4">
        <v>15</v>
      </c>
      <c r="Y123" t="s">
        <v>34</v>
      </c>
      <c r="Z123" s="9">
        <v>20</v>
      </c>
      <c r="AA123">
        <v>30</v>
      </c>
      <c r="AB123">
        <f t="shared" ref="AB123" si="43">Z123+AA123</f>
        <v>50</v>
      </c>
      <c r="AC123">
        <v>300</v>
      </c>
      <c r="AD123" t="s">
        <v>25</v>
      </c>
      <c r="AE123">
        <v>0.22800000000000001</v>
      </c>
      <c r="AF123" s="2">
        <v>44.04</v>
      </c>
      <c r="AG123" s="2">
        <v>22.12</v>
      </c>
      <c r="AH123" s="2">
        <v>21.93</v>
      </c>
      <c r="AI123" s="2">
        <v>14.28</v>
      </c>
      <c r="AJ123" s="2">
        <f t="shared" si="36"/>
        <v>41.669999999999995</v>
      </c>
    </row>
    <row r="124" spans="1:36" x14ac:dyDescent="0.35">
      <c r="A124" t="s">
        <v>571</v>
      </c>
      <c r="B124" t="s">
        <v>513</v>
      </c>
      <c r="C124" t="s">
        <v>20</v>
      </c>
      <c r="D124" t="s">
        <v>29</v>
      </c>
      <c r="E124" t="s">
        <v>705</v>
      </c>
      <c r="F124">
        <v>1</v>
      </c>
      <c r="G124">
        <f t="shared" si="13"/>
        <v>20.249046</v>
      </c>
      <c r="H124">
        <v>-1</v>
      </c>
      <c r="I124">
        <v>2.9</v>
      </c>
      <c r="J124" s="4">
        <v>8</v>
      </c>
      <c r="K124">
        <v>13.1</v>
      </c>
      <c r="L124">
        <v>41.8</v>
      </c>
      <c r="M124">
        <v>17.2</v>
      </c>
      <c r="N124" s="4">
        <v>12</v>
      </c>
      <c r="O124" s="4">
        <v>5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215</v>
      </c>
      <c r="V124">
        <f>0</f>
        <v>0</v>
      </c>
      <c r="W124">
        <v>10</v>
      </c>
      <c r="X124" s="4">
        <v>15</v>
      </c>
      <c r="Y124" t="s">
        <v>34</v>
      </c>
      <c r="Z124" s="9">
        <v>20</v>
      </c>
      <c r="AA124">
        <v>30</v>
      </c>
      <c r="AB124">
        <f t="shared" ref="AB124" si="44">Z124+AA124</f>
        <v>50</v>
      </c>
      <c r="AC124">
        <v>300</v>
      </c>
      <c r="AD124" t="s">
        <v>32</v>
      </c>
      <c r="AE124">
        <v>0.309</v>
      </c>
      <c r="AF124" s="2">
        <v>44.04</v>
      </c>
      <c r="AG124" s="2">
        <v>24.15</v>
      </c>
      <c r="AH124" s="2">
        <f>AF124-AG124</f>
        <v>19.89</v>
      </c>
      <c r="AI124" s="2">
        <v>14.28</v>
      </c>
      <c r="AJ124" s="2">
        <f t="shared" si="36"/>
        <v>41.679999999999993</v>
      </c>
    </row>
    <row r="125" spans="1:36" x14ac:dyDescent="0.35">
      <c r="A125" t="s">
        <v>571</v>
      </c>
      <c r="B125" t="s">
        <v>513</v>
      </c>
      <c r="C125" t="s">
        <v>20</v>
      </c>
      <c r="D125" t="s">
        <v>29</v>
      </c>
      <c r="E125" t="s">
        <v>705</v>
      </c>
      <c r="F125">
        <v>1</v>
      </c>
      <c r="G125">
        <f t="shared" si="13"/>
        <v>20.249046</v>
      </c>
      <c r="H125">
        <v>-1</v>
      </c>
      <c r="I125">
        <v>2.9</v>
      </c>
      <c r="J125" s="4">
        <v>8</v>
      </c>
      <c r="K125">
        <v>13.1</v>
      </c>
      <c r="L125">
        <v>41.8</v>
      </c>
      <c r="M125">
        <v>17.2</v>
      </c>
      <c r="N125" s="4">
        <v>12</v>
      </c>
      <c r="O125" s="4">
        <v>5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215</v>
      </c>
      <c r="V125">
        <f>0</f>
        <v>0</v>
      </c>
      <c r="W125">
        <v>10</v>
      </c>
      <c r="X125" s="4">
        <v>15</v>
      </c>
      <c r="Y125" t="s">
        <v>34</v>
      </c>
      <c r="Z125" s="9">
        <v>20</v>
      </c>
      <c r="AA125">
        <v>30</v>
      </c>
      <c r="AB125">
        <f t="shared" ref="AB125:AB126" si="45">Z125+AA125</f>
        <v>50</v>
      </c>
      <c r="AC125">
        <v>300</v>
      </c>
      <c r="AD125" t="s">
        <v>148</v>
      </c>
      <c r="AE125">
        <v>0.35499999999999998</v>
      </c>
      <c r="AF125" s="2">
        <v>44.04</v>
      </c>
      <c r="AG125" s="2">
        <v>24.44</v>
      </c>
      <c r="AH125" s="2">
        <f>AF125-AG125</f>
        <v>19.599999999999998</v>
      </c>
      <c r="AI125" s="2">
        <v>14.28</v>
      </c>
      <c r="AJ125" s="2">
        <f t="shared" si="36"/>
        <v>41.680000000000007</v>
      </c>
    </row>
    <row r="126" spans="1:36" x14ac:dyDescent="0.35">
      <c r="A126" t="s">
        <v>571</v>
      </c>
      <c r="B126" t="s">
        <v>513</v>
      </c>
      <c r="C126" t="s">
        <v>20</v>
      </c>
      <c r="D126" t="s">
        <v>29</v>
      </c>
      <c r="E126" t="s">
        <v>705</v>
      </c>
      <c r="F126">
        <v>1</v>
      </c>
      <c r="G126">
        <f t="shared" si="13"/>
        <v>20.249046</v>
      </c>
      <c r="H126">
        <v>-1</v>
      </c>
      <c r="I126">
        <v>2.9</v>
      </c>
      <c r="J126" s="4">
        <v>8</v>
      </c>
      <c r="K126">
        <v>13.1</v>
      </c>
      <c r="L126">
        <v>41.8</v>
      </c>
      <c r="M126">
        <v>17.2</v>
      </c>
      <c r="N126" s="4">
        <v>12</v>
      </c>
      <c r="O126" s="4">
        <v>5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215</v>
      </c>
      <c r="V126">
        <f>0</f>
        <v>0</v>
      </c>
      <c r="W126">
        <v>10</v>
      </c>
      <c r="X126" s="4">
        <v>15</v>
      </c>
      <c r="Y126" t="s">
        <v>34</v>
      </c>
      <c r="Z126" s="9">
        <v>20</v>
      </c>
      <c r="AA126">
        <v>30</v>
      </c>
      <c r="AB126">
        <f t="shared" si="45"/>
        <v>50</v>
      </c>
      <c r="AC126">
        <v>300</v>
      </c>
      <c r="AD126" t="s">
        <v>25</v>
      </c>
      <c r="AE126">
        <v>0.22800000000000001</v>
      </c>
      <c r="AF126" s="2">
        <v>45.88</v>
      </c>
      <c r="AG126" s="2">
        <v>25</v>
      </c>
      <c r="AH126" s="2">
        <v>20.89</v>
      </c>
      <c r="AI126" s="2">
        <v>14.71</v>
      </c>
      <c r="AJ126" s="2">
        <f t="shared" si="36"/>
        <v>39.4</v>
      </c>
    </row>
    <row r="127" spans="1:36" x14ac:dyDescent="0.35">
      <c r="A127" t="s">
        <v>571</v>
      </c>
      <c r="B127" t="s">
        <v>513</v>
      </c>
      <c r="C127" t="s">
        <v>20</v>
      </c>
      <c r="D127" t="s">
        <v>29</v>
      </c>
      <c r="E127" t="s">
        <v>705</v>
      </c>
      <c r="F127">
        <v>1</v>
      </c>
      <c r="G127">
        <f t="shared" si="13"/>
        <v>20.249046</v>
      </c>
      <c r="H127">
        <v>-1</v>
      </c>
      <c r="I127">
        <v>2.9</v>
      </c>
      <c r="J127" s="4">
        <v>8</v>
      </c>
      <c r="K127">
        <v>13.1</v>
      </c>
      <c r="L127">
        <v>41.8</v>
      </c>
      <c r="M127">
        <v>17.2</v>
      </c>
      <c r="N127" s="4">
        <v>12</v>
      </c>
      <c r="O127" s="4">
        <v>5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215</v>
      </c>
      <c r="V127">
        <f>0</f>
        <v>0</v>
      </c>
      <c r="W127">
        <v>10</v>
      </c>
      <c r="X127" s="4">
        <v>15</v>
      </c>
      <c r="Y127" t="s">
        <v>34</v>
      </c>
      <c r="Z127" s="9">
        <v>20</v>
      </c>
      <c r="AA127">
        <v>30</v>
      </c>
      <c r="AB127">
        <f t="shared" ref="AB127:AB129" si="46">Z127+AA127</f>
        <v>50</v>
      </c>
      <c r="AC127">
        <v>300</v>
      </c>
      <c r="AD127" t="s">
        <v>32</v>
      </c>
      <c r="AE127">
        <v>0.309</v>
      </c>
      <c r="AF127" s="2">
        <v>45.88</v>
      </c>
      <c r="AG127" s="2">
        <v>26.89</v>
      </c>
      <c r="AH127" s="2">
        <f t="shared" ref="AH127:AH142" si="47">AF127-AG127</f>
        <v>18.990000000000002</v>
      </c>
      <c r="AI127" s="2">
        <v>14.71</v>
      </c>
      <c r="AJ127" s="2">
        <f t="shared" ref="AJ127:AJ128" si="48">100-AG127-AH127-AI127</f>
        <v>39.409999999999997</v>
      </c>
    </row>
    <row r="128" spans="1:36" x14ac:dyDescent="0.35">
      <c r="A128" t="s">
        <v>571</v>
      </c>
      <c r="B128" t="s">
        <v>513</v>
      </c>
      <c r="C128" t="s">
        <v>20</v>
      </c>
      <c r="D128" t="s">
        <v>29</v>
      </c>
      <c r="E128" t="s">
        <v>705</v>
      </c>
      <c r="F128">
        <v>1</v>
      </c>
      <c r="G128">
        <f t="shared" si="13"/>
        <v>20.249046</v>
      </c>
      <c r="H128">
        <v>-1</v>
      </c>
      <c r="I128">
        <v>2.9</v>
      </c>
      <c r="J128" s="4">
        <v>8</v>
      </c>
      <c r="K128">
        <v>13.1</v>
      </c>
      <c r="L128">
        <v>41.8</v>
      </c>
      <c r="M128">
        <v>17.2</v>
      </c>
      <c r="N128" s="4">
        <v>12</v>
      </c>
      <c r="O128" s="4">
        <v>5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215</v>
      </c>
      <c r="V128">
        <f>0</f>
        <v>0</v>
      </c>
      <c r="W128">
        <v>10</v>
      </c>
      <c r="X128" s="4">
        <v>15</v>
      </c>
      <c r="Y128" t="s">
        <v>34</v>
      </c>
      <c r="Z128" s="9">
        <v>20</v>
      </c>
      <c r="AA128">
        <v>30</v>
      </c>
      <c r="AB128">
        <f t="shared" si="46"/>
        <v>50</v>
      </c>
      <c r="AC128">
        <v>300</v>
      </c>
      <c r="AD128" t="s">
        <v>148</v>
      </c>
      <c r="AE128">
        <v>0.35499999999999998</v>
      </c>
      <c r="AF128" s="2">
        <v>45.88</v>
      </c>
      <c r="AG128" s="2">
        <v>27.57</v>
      </c>
      <c r="AH128" s="2">
        <f t="shared" si="47"/>
        <v>18.310000000000002</v>
      </c>
      <c r="AI128" s="2">
        <v>14.71</v>
      </c>
      <c r="AJ128" s="2">
        <f t="shared" si="48"/>
        <v>39.410000000000004</v>
      </c>
    </row>
    <row r="129" spans="1:36" x14ac:dyDescent="0.35">
      <c r="A129" t="s">
        <v>571</v>
      </c>
      <c r="B129" t="s">
        <v>513</v>
      </c>
      <c r="C129" t="s">
        <v>20</v>
      </c>
      <c r="D129" t="s">
        <v>29</v>
      </c>
      <c r="E129" t="s">
        <v>705</v>
      </c>
      <c r="F129">
        <v>1</v>
      </c>
      <c r="G129">
        <f t="shared" si="13"/>
        <v>20.249046</v>
      </c>
      <c r="H129">
        <v>-1</v>
      </c>
      <c r="I129">
        <v>2.9</v>
      </c>
      <c r="J129" s="4">
        <v>8</v>
      </c>
      <c r="K129">
        <v>13.1</v>
      </c>
      <c r="L129">
        <v>41.8</v>
      </c>
      <c r="M129">
        <v>17.2</v>
      </c>
      <c r="N129" s="4">
        <v>12</v>
      </c>
      <c r="O129" s="4">
        <v>5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215</v>
      </c>
      <c r="V129">
        <f>0</f>
        <v>0</v>
      </c>
      <c r="W129">
        <v>10</v>
      </c>
      <c r="X129" s="4">
        <v>15</v>
      </c>
      <c r="Y129" t="s">
        <v>34</v>
      </c>
      <c r="Z129" s="9">
        <v>20</v>
      </c>
      <c r="AA129">
        <v>0</v>
      </c>
      <c r="AB129">
        <f t="shared" si="46"/>
        <v>20</v>
      </c>
      <c r="AC129">
        <v>300</v>
      </c>
      <c r="AD129" t="s">
        <v>25</v>
      </c>
      <c r="AE129">
        <v>0.22800000000000001</v>
      </c>
      <c r="AF129" s="2">
        <v>43.85</v>
      </c>
      <c r="AG129" s="2">
        <v>16.8</v>
      </c>
      <c r="AH129" s="2">
        <v>27.01</v>
      </c>
      <c r="AI129" s="2">
        <v>11.09</v>
      </c>
      <c r="AJ129" s="2">
        <f>100-AG129-AH129-AI129</f>
        <v>45.099999999999994</v>
      </c>
    </row>
    <row r="130" spans="1:36" x14ac:dyDescent="0.35">
      <c r="A130" t="s">
        <v>571</v>
      </c>
      <c r="B130" t="s">
        <v>513</v>
      </c>
      <c r="C130" t="s">
        <v>20</v>
      </c>
      <c r="D130" t="s">
        <v>29</v>
      </c>
      <c r="E130" t="s">
        <v>705</v>
      </c>
      <c r="F130">
        <v>1</v>
      </c>
      <c r="G130">
        <f t="shared" si="13"/>
        <v>20.249046</v>
      </c>
      <c r="H130">
        <v>-1</v>
      </c>
      <c r="I130">
        <v>2.9</v>
      </c>
      <c r="J130" s="4">
        <v>8</v>
      </c>
      <c r="K130">
        <v>13.1</v>
      </c>
      <c r="L130">
        <v>41.8</v>
      </c>
      <c r="M130">
        <v>17.2</v>
      </c>
      <c r="N130" s="4">
        <v>12</v>
      </c>
      <c r="O130" s="4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215</v>
      </c>
      <c r="V130">
        <f>0</f>
        <v>0</v>
      </c>
      <c r="W130">
        <v>10</v>
      </c>
      <c r="X130" s="4">
        <v>15</v>
      </c>
      <c r="Y130" t="s">
        <v>34</v>
      </c>
      <c r="Z130" s="9">
        <v>20</v>
      </c>
      <c r="AA130">
        <v>0</v>
      </c>
      <c r="AB130">
        <f t="shared" ref="AB130:AB133" si="49">Z130+AA130</f>
        <v>20</v>
      </c>
      <c r="AC130">
        <v>300</v>
      </c>
      <c r="AD130" t="s">
        <v>32</v>
      </c>
      <c r="AE130">
        <v>0.309</v>
      </c>
      <c r="AF130" s="2">
        <v>43.85</v>
      </c>
      <c r="AG130" s="2">
        <v>20.53</v>
      </c>
      <c r="AH130" s="2">
        <f t="shared" si="47"/>
        <v>23.32</v>
      </c>
      <c r="AI130" s="2">
        <v>11.09</v>
      </c>
      <c r="AJ130" s="2">
        <f t="shared" ref="AJ130:AJ131" si="50">100-AG130-AH130-AI130</f>
        <v>45.06</v>
      </c>
    </row>
    <row r="131" spans="1:36" x14ac:dyDescent="0.35">
      <c r="A131" t="s">
        <v>571</v>
      </c>
      <c r="B131" t="s">
        <v>513</v>
      </c>
      <c r="C131" t="s">
        <v>20</v>
      </c>
      <c r="D131" t="s">
        <v>29</v>
      </c>
      <c r="E131" t="s">
        <v>705</v>
      </c>
      <c r="F131">
        <v>1</v>
      </c>
      <c r="G131">
        <f t="shared" si="13"/>
        <v>20.249046</v>
      </c>
      <c r="H131">
        <v>-1</v>
      </c>
      <c r="I131">
        <v>2.9</v>
      </c>
      <c r="J131" s="4">
        <v>8</v>
      </c>
      <c r="K131">
        <v>13.1</v>
      </c>
      <c r="L131">
        <v>41.8</v>
      </c>
      <c r="M131">
        <v>17.2</v>
      </c>
      <c r="N131" s="4">
        <v>12</v>
      </c>
      <c r="O131" s="4">
        <v>5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215</v>
      </c>
      <c r="V131">
        <f>0</f>
        <v>0</v>
      </c>
      <c r="W131">
        <v>10</v>
      </c>
      <c r="X131" s="4">
        <v>15</v>
      </c>
      <c r="Y131" t="s">
        <v>34</v>
      </c>
      <c r="Z131" s="9">
        <v>20</v>
      </c>
      <c r="AA131">
        <v>0</v>
      </c>
      <c r="AB131">
        <f t="shared" si="49"/>
        <v>20</v>
      </c>
      <c r="AC131">
        <v>300</v>
      </c>
      <c r="AD131" t="s">
        <v>148</v>
      </c>
      <c r="AE131">
        <v>0.35499999999999998</v>
      </c>
      <c r="AF131" s="2">
        <v>43.85</v>
      </c>
      <c r="AG131" s="2">
        <v>21.45</v>
      </c>
      <c r="AH131" s="2">
        <f t="shared" si="47"/>
        <v>22.400000000000002</v>
      </c>
      <c r="AI131" s="2">
        <v>11.09</v>
      </c>
      <c r="AJ131" s="2">
        <f t="shared" si="50"/>
        <v>45.059999999999988</v>
      </c>
    </row>
    <row r="132" spans="1:36" x14ac:dyDescent="0.35">
      <c r="A132" t="s">
        <v>571</v>
      </c>
      <c r="B132" t="s">
        <v>513</v>
      </c>
      <c r="C132" t="s">
        <v>20</v>
      </c>
      <c r="D132" t="s">
        <v>29</v>
      </c>
      <c r="E132" t="s">
        <v>705</v>
      </c>
      <c r="F132">
        <v>1</v>
      </c>
      <c r="G132">
        <f t="shared" si="13"/>
        <v>20.249046</v>
      </c>
      <c r="H132">
        <v>-1</v>
      </c>
      <c r="I132">
        <v>2.9</v>
      </c>
      <c r="J132" s="4">
        <v>8</v>
      </c>
      <c r="K132">
        <v>13.1</v>
      </c>
      <c r="L132">
        <v>41.8</v>
      </c>
      <c r="M132">
        <v>17.2</v>
      </c>
      <c r="N132" s="4">
        <v>12</v>
      </c>
      <c r="O132" s="4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215</v>
      </c>
      <c r="V132">
        <f>0</f>
        <v>0</v>
      </c>
      <c r="W132">
        <v>10</v>
      </c>
      <c r="X132" s="4">
        <v>15</v>
      </c>
      <c r="Y132" t="s">
        <v>34</v>
      </c>
      <c r="Z132" s="9">
        <v>20</v>
      </c>
      <c r="AA132">
        <v>0</v>
      </c>
      <c r="AB132">
        <f t="shared" ref="AB132" si="51">Z132+AA132</f>
        <v>20</v>
      </c>
      <c r="AC132">
        <v>300</v>
      </c>
      <c r="AD132" t="s">
        <v>147</v>
      </c>
      <c r="AE132">
        <v>8.9999999999999993E-3</v>
      </c>
      <c r="AF132" s="2">
        <v>43.85</v>
      </c>
      <c r="AG132" s="2">
        <v>11.98</v>
      </c>
      <c r="AH132" s="2">
        <f t="shared" ref="AH132" si="52">AF132-AG132</f>
        <v>31.87</v>
      </c>
      <c r="AI132" s="2">
        <v>11.09</v>
      </c>
      <c r="AJ132" s="2">
        <f t="shared" ref="AJ132" si="53">100-AG132-AH132-AI132</f>
        <v>45.059999999999988</v>
      </c>
    </row>
    <row r="133" spans="1:36" x14ac:dyDescent="0.35">
      <c r="A133" t="s">
        <v>571</v>
      </c>
      <c r="B133" t="s">
        <v>513</v>
      </c>
      <c r="C133" t="s">
        <v>20</v>
      </c>
      <c r="D133" t="s">
        <v>29</v>
      </c>
      <c r="E133" t="s">
        <v>705</v>
      </c>
      <c r="F133">
        <v>1</v>
      </c>
      <c r="G133">
        <f t="shared" si="13"/>
        <v>20.249046</v>
      </c>
      <c r="H133">
        <v>-1</v>
      </c>
      <c r="I133">
        <v>2.9</v>
      </c>
      <c r="J133" s="4">
        <v>8</v>
      </c>
      <c r="K133">
        <v>13.1</v>
      </c>
      <c r="L133">
        <v>41.8</v>
      </c>
      <c r="M133">
        <v>17.2</v>
      </c>
      <c r="N133" s="4">
        <v>12</v>
      </c>
      <c r="O133" s="4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215</v>
      </c>
      <c r="V133">
        <f>0</f>
        <v>0</v>
      </c>
      <c r="W133">
        <v>10</v>
      </c>
      <c r="X133" s="4">
        <v>15</v>
      </c>
      <c r="Y133" t="s">
        <v>34</v>
      </c>
      <c r="Z133" s="9">
        <v>17</v>
      </c>
      <c r="AA133">
        <v>0</v>
      </c>
      <c r="AB133">
        <f t="shared" si="49"/>
        <v>17</v>
      </c>
      <c r="AC133">
        <v>250</v>
      </c>
      <c r="AD133" t="s">
        <v>25</v>
      </c>
      <c r="AE133">
        <v>0.22800000000000001</v>
      </c>
      <c r="AF133" s="2">
        <v>22.41</v>
      </c>
      <c r="AG133" s="2">
        <v>6.8</v>
      </c>
      <c r="AH133" s="2">
        <v>15.61</v>
      </c>
      <c r="AI133" s="2">
        <v>5.08</v>
      </c>
      <c r="AJ133" s="2">
        <f>100-AG133-AH133-AI133</f>
        <v>72.510000000000005</v>
      </c>
    </row>
    <row r="134" spans="1:36" x14ac:dyDescent="0.35">
      <c r="A134" t="s">
        <v>571</v>
      </c>
      <c r="B134" t="s">
        <v>513</v>
      </c>
      <c r="C134" t="s">
        <v>20</v>
      </c>
      <c r="D134" t="s">
        <v>29</v>
      </c>
      <c r="E134" t="s">
        <v>705</v>
      </c>
      <c r="F134">
        <v>1</v>
      </c>
      <c r="G134">
        <f t="shared" si="13"/>
        <v>20.249046</v>
      </c>
      <c r="H134">
        <v>-1</v>
      </c>
      <c r="I134">
        <v>2.9</v>
      </c>
      <c r="J134" s="4">
        <v>8</v>
      </c>
      <c r="K134">
        <v>13.1</v>
      </c>
      <c r="L134">
        <v>41.8</v>
      </c>
      <c r="M134">
        <v>17.2</v>
      </c>
      <c r="N134" s="4">
        <v>12</v>
      </c>
      <c r="O134" s="4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215</v>
      </c>
      <c r="V134">
        <f>0</f>
        <v>0</v>
      </c>
      <c r="W134">
        <v>10</v>
      </c>
      <c r="X134" s="4">
        <v>15</v>
      </c>
      <c r="Y134" t="s">
        <v>34</v>
      </c>
      <c r="Z134" s="9">
        <v>17</v>
      </c>
      <c r="AA134">
        <v>0</v>
      </c>
      <c r="AB134">
        <f t="shared" ref="AB134:AB137" si="54">Z134+AA134</f>
        <v>17</v>
      </c>
      <c r="AC134">
        <v>250</v>
      </c>
      <c r="AD134" t="s">
        <v>32</v>
      </c>
      <c r="AE134">
        <v>0.309</v>
      </c>
      <c r="AF134" s="2">
        <v>22.41</v>
      </c>
      <c r="AG134" s="2">
        <v>7.48</v>
      </c>
      <c r="AH134" s="2">
        <f t="shared" si="47"/>
        <v>14.93</v>
      </c>
      <c r="AI134" s="2">
        <v>5.08</v>
      </c>
      <c r="AJ134" s="2">
        <f t="shared" ref="AJ134:AJ135" si="55">100-AG134-AH134-AI134</f>
        <v>72.510000000000005</v>
      </c>
    </row>
    <row r="135" spans="1:36" x14ac:dyDescent="0.35">
      <c r="A135" t="s">
        <v>571</v>
      </c>
      <c r="B135" t="s">
        <v>513</v>
      </c>
      <c r="C135" t="s">
        <v>20</v>
      </c>
      <c r="D135" t="s">
        <v>29</v>
      </c>
      <c r="E135" t="s">
        <v>705</v>
      </c>
      <c r="F135">
        <v>1</v>
      </c>
      <c r="G135">
        <f t="shared" si="13"/>
        <v>20.249046</v>
      </c>
      <c r="H135">
        <v>-1</v>
      </c>
      <c r="I135">
        <v>2.9</v>
      </c>
      <c r="J135" s="4">
        <v>8</v>
      </c>
      <c r="K135">
        <v>13.1</v>
      </c>
      <c r="L135">
        <v>41.8</v>
      </c>
      <c r="M135">
        <v>17.2</v>
      </c>
      <c r="N135" s="4">
        <v>12</v>
      </c>
      <c r="O135" s="4">
        <v>5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215</v>
      </c>
      <c r="V135">
        <f>0</f>
        <v>0</v>
      </c>
      <c r="W135">
        <v>10</v>
      </c>
      <c r="X135" s="4">
        <v>15</v>
      </c>
      <c r="Y135" t="s">
        <v>34</v>
      </c>
      <c r="Z135" s="9">
        <v>17</v>
      </c>
      <c r="AA135">
        <v>0</v>
      </c>
      <c r="AB135">
        <f t="shared" si="54"/>
        <v>17</v>
      </c>
      <c r="AC135">
        <v>250</v>
      </c>
      <c r="AD135" t="s">
        <v>148</v>
      </c>
      <c r="AE135">
        <v>0.35499999999999998</v>
      </c>
      <c r="AF135" s="2">
        <v>22.41</v>
      </c>
      <c r="AG135" s="2">
        <v>9.7200000000000006</v>
      </c>
      <c r="AH135" s="2">
        <f t="shared" si="47"/>
        <v>12.69</v>
      </c>
      <c r="AI135" s="2">
        <v>5.08</v>
      </c>
      <c r="AJ135" s="2">
        <f t="shared" si="55"/>
        <v>72.510000000000005</v>
      </c>
    </row>
    <row r="136" spans="1:36" x14ac:dyDescent="0.35">
      <c r="A136" t="s">
        <v>571</v>
      </c>
      <c r="B136" t="s">
        <v>513</v>
      </c>
      <c r="C136" t="s">
        <v>20</v>
      </c>
      <c r="D136" t="s">
        <v>29</v>
      </c>
      <c r="E136" t="s">
        <v>705</v>
      </c>
      <c r="F136">
        <v>1</v>
      </c>
      <c r="G136">
        <f t="shared" si="13"/>
        <v>20.249046</v>
      </c>
      <c r="H136">
        <v>-1</v>
      </c>
      <c r="I136">
        <v>2.9</v>
      </c>
      <c r="J136" s="4">
        <v>8</v>
      </c>
      <c r="K136">
        <v>13.1</v>
      </c>
      <c r="L136">
        <v>41.8</v>
      </c>
      <c r="M136">
        <v>17.2</v>
      </c>
      <c r="N136" s="4">
        <v>12</v>
      </c>
      <c r="O136" s="4">
        <v>5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215</v>
      </c>
      <c r="V136">
        <f>0</f>
        <v>0</v>
      </c>
      <c r="W136">
        <v>10</v>
      </c>
      <c r="X136" s="4">
        <v>15</v>
      </c>
      <c r="Y136" t="s">
        <v>34</v>
      </c>
      <c r="Z136" s="9">
        <v>17</v>
      </c>
      <c r="AA136">
        <v>0</v>
      </c>
      <c r="AB136">
        <f t="shared" ref="AB136" si="56">Z136+AA136</f>
        <v>17</v>
      </c>
      <c r="AC136">
        <v>250</v>
      </c>
      <c r="AD136" t="s">
        <v>147</v>
      </c>
      <c r="AE136">
        <v>8.9999999999999993E-3</v>
      </c>
      <c r="AF136" s="2">
        <v>22.41</v>
      </c>
      <c r="AG136" s="2">
        <v>5.97</v>
      </c>
      <c r="AH136" s="2">
        <f t="shared" ref="AH136" si="57">AF136-AG136</f>
        <v>16.440000000000001</v>
      </c>
      <c r="AI136" s="2">
        <v>5.08</v>
      </c>
      <c r="AJ136" s="2">
        <f t="shared" ref="AJ136" si="58">100-AG136-AH136-AI136</f>
        <v>72.510000000000005</v>
      </c>
    </row>
    <row r="137" spans="1:36" x14ac:dyDescent="0.35">
      <c r="A137" t="s">
        <v>571</v>
      </c>
      <c r="B137" t="s">
        <v>513</v>
      </c>
      <c r="C137" t="s">
        <v>20</v>
      </c>
      <c r="D137" t="s">
        <v>29</v>
      </c>
      <c r="E137" t="s">
        <v>705</v>
      </c>
      <c r="F137">
        <v>1</v>
      </c>
      <c r="G137">
        <f t="shared" si="13"/>
        <v>20.249046</v>
      </c>
      <c r="H137">
        <v>-1</v>
      </c>
      <c r="I137">
        <v>2.9</v>
      </c>
      <c r="J137" s="4">
        <v>8</v>
      </c>
      <c r="K137">
        <v>13.1</v>
      </c>
      <c r="L137">
        <v>41.8</v>
      </c>
      <c r="M137">
        <v>17.2</v>
      </c>
      <c r="N137" s="4">
        <v>12</v>
      </c>
      <c r="O137" s="4">
        <v>5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215</v>
      </c>
      <c r="V137">
        <f>0</f>
        <v>0</v>
      </c>
      <c r="W137">
        <v>10</v>
      </c>
      <c r="X137" s="4">
        <v>15</v>
      </c>
      <c r="Y137" t="s">
        <v>34</v>
      </c>
      <c r="Z137" s="9">
        <v>17</v>
      </c>
      <c r="AA137">
        <v>30</v>
      </c>
      <c r="AB137">
        <f t="shared" si="54"/>
        <v>47</v>
      </c>
      <c r="AC137">
        <v>350</v>
      </c>
      <c r="AD137" t="s">
        <v>25</v>
      </c>
      <c r="AE137">
        <v>0.22800000000000001</v>
      </c>
      <c r="AF137" s="2">
        <v>49.71</v>
      </c>
      <c r="AG137" s="2">
        <v>30.94</v>
      </c>
      <c r="AH137" s="2">
        <v>18.77</v>
      </c>
      <c r="AI137" s="2">
        <v>15.4</v>
      </c>
      <c r="AJ137" s="2">
        <f>100-AG137-AH137-AI137</f>
        <v>34.890000000000008</v>
      </c>
    </row>
    <row r="138" spans="1:36" x14ac:dyDescent="0.35">
      <c r="A138" t="s">
        <v>571</v>
      </c>
      <c r="B138" t="s">
        <v>513</v>
      </c>
      <c r="C138" t="s">
        <v>20</v>
      </c>
      <c r="D138" t="s">
        <v>29</v>
      </c>
      <c r="E138" t="s">
        <v>705</v>
      </c>
      <c r="F138">
        <v>1</v>
      </c>
      <c r="G138">
        <f t="shared" si="13"/>
        <v>20.249046</v>
      </c>
      <c r="H138">
        <v>-1</v>
      </c>
      <c r="I138">
        <v>2.9</v>
      </c>
      <c r="J138" s="4">
        <v>8</v>
      </c>
      <c r="K138">
        <v>13.1</v>
      </c>
      <c r="L138">
        <v>41.8</v>
      </c>
      <c r="M138">
        <v>17.2</v>
      </c>
      <c r="N138" s="4">
        <v>12</v>
      </c>
      <c r="O138" s="4">
        <v>5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215</v>
      </c>
      <c r="V138">
        <f>0</f>
        <v>0</v>
      </c>
      <c r="W138">
        <v>10</v>
      </c>
      <c r="X138" s="4">
        <v>15</v>
      </c>
      <c r="Y138" t="s">
        <v>34</v>
      </c>
      <c r="Z138" s="9">
        <v>17</v>
      </c>
      <c r="AA138">
        <v>30</v>
      </c>
      <c r="AB138">
        <f t="shared" ref="AB138:AB140" si="59">Z138+AA138</f>
        <v>47</v>
      </c>
      <c r="AC138">
        <v>350</v>
      </c>
      <c r="AD138" t="s">
        <v>32</v>
      </c>
      <c r="AE138">
        <v>0.309</v>
      </c>
      <c r="AF138" s="2">
        <v>49.71</v>
      </c>
      <c r="AG138" s="2">
        <v>34.090000000000003</v>
      </c>
      <c r="AH138" s="2">
        <f t="shared" si="47"/>
        <v>15.619999999999997</v>
      </c>
      <c r="AI138" s="2">
        <v>15.4</v>
      </c>
      <c r="AJ138" s="2">
        <f t="shared" ref="AJ138:AJ139" si="60">100-AG138-AH138-AI138</f>
        <v>34.89</v>
      </c>
    </row>
    <row r="139" spans="1:36" x14ac:dyDescent="0.35">
      <c r="A139" t="s">
        <v>571</v>
      </c>
      <c r="B139" t="s">
        <v>513</v>
      </c>
      <c r="C139" t="s">
        <v>20</v>
      </c>
      <c r="D139" t="s">
        <v>29</v>
      </c>
      <c r="E139" t="s">
        <v>705</v>
      </c>
      <c r="F139">
        <v>1</v>
      </c>
      <c r="G139">
        <f t="shared" si="13"/>
        <v>20.249046</v>
      </c>
      <c r="H139">
        <v>-1</v>
      </c>
      <c r="I139">
        <v>2.9</v>
      </c>
      <c r="J139" s="4">
        <v>8</v>
      </c>
      <c r="K139">
        <v>13.1</v>
      </c>
      <c r="L139">
        <v>41.8</v>
      </c>
      <c r="M139">
        <v>17.2</v>
      </c>
      <c r="N139" s="4">
        <v>12</v>
      </c>
      <c r="O139" s="4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215</v>
      </c>
      <c r="V139">
        <f>0</f>
        <v>0</v>
      </c>
      <c r="W139">
        <v>10</v>
      </c>
      <c r="X139" s="4">
        <v>15</v>
      </c>
      <c r="Y139" t="s">
        <v>34</v>
      </c>
      <c r="Z139" s="9">
        <v>17</v>
      </c>
      <c r="AA139">
        <v>30</v>
      </c>
      <c r="AB139">
        <f t="shared" si="59"/>
        <v>47</v>
      </c>
      <c r="AC139">
        <v>350</v>
      </c>
      <c r="AD139" t="s">
        <v>148</v>
      </c>
      <c r="AE139">
        <v>0.35499999999999998</v>
      </c>
      <c r="AF139" s="2">
        <v>49.71</v>
      </c>
      <c r="AG139" s="2">
        <v>33.32</v>
      </c>
      <c r="AH139" s="2">
        <f t="shared" si="47"/>
        <v>16.39</v>
      </c>
      <c r="AI139" s="2">
        <v>15.4</v>
      </c>
      <c r="AJ139" s="2">
        <f t="shared" si="60"/>
        <v>34.890000000000008</v>
      </c>
    </row>
    <row r="140" spans="1:36" x14ac:dyDescent="0.35">
      <c r="A140" t="s">
        <v>571</v>
      </c>
      <c r="B140" t="s">
        <v>513</v>
      </c>
      <c r="C140" t="s">
        <v>20</v>
      </c>
      <c r="D140" t="s">
        <v>29</v>
      </c>
      <c r="E140" t="s">
        <v>705</v>
      </c>
      <c r="F140">
        <v>1</v>
      </c>
      <c r="G140">
        <f t="shared" si="13"/>
        <v>20.249046</v>
      </c>
      <c r="H140">
        <v>-1</v>
      </c>
      <c r="I140">
        <v>2.9</v>
      </c>
      <c r="J140" s="4">
        <v>8</v>
      </c>
      <c r="K140">
        <v>13.1</v>
      </c>
      <c r="L140">
        <v>41.8</v>
      </c>
      <c r="M140">
        <v>17.2</v>
      </c>
      <c r="N140" s="4">
        <v>12</v>
      </c>
      <c r="O140" s="4">
        <v>5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215</v>
      </c>
      <c r="V140">
        <f>0</f>
        <v>0</v>
      </c>
      <c r="W140">
        <v>10</v>
      </c>
      <c r="X140" s="4">
        <v>15</v>
      </c>
      <c r="Y140" t="s">
        <v>34</v>
      </c>
      <c r="Z140" s="9">
        <v>15</v>
      </c>
      <c r="AA140">
        <v>0</v>
      </c>
      <c r="AB140">
        <f t="shared" si="59"/>
        <v>15</v>
      </c>
      <c r="AC140">
        <v>200</v>
      </c>
      <c r="AD140" t="s">
        <v>25</v>
      </c>
      <c r="AE140">
        <v>0.22800000000000001</v>
      </c>
      <c r="AF140" s="2">
        <v>37.99</v>
      </c>
      <c r="AG140" s="2">
        <v>10.14</v>
      </c>
      <c r="AH140" s="2">
        <v>27.85</v>
      </c>
      <c r="AI140" s="2">
        <v>1.18</v>
      </c>
      <c r="AJ140" s="2">
        <f>100-AG140-AH140-AI140</f>
        <v>60.83</v>
      </c>
    </row>
    <row r="141" spans="1:36" x14ac:dyDescent="0.35">
      <c r="A141" t="s">
        <v>571</v>
      </c>
      <c r="B141" t="s">
        <v>513</v>
      </c>
      <c r="C141" t="s">
        <v>20</v>
      </c>
      <c r="D141" t="s">
        <v>29</v>
      </c>
      <c r="E141" t="s">
        <v>705</v>
      </c>
      <c r="F141">
        <v>1</v>
      </c>
      <c r="G141">
        <f t="shared" si="13"/>
        <v>20.249046</v>
      </c>
      <c r="H141">
        <v>-1</v>
      </c>
      <c r="I141">
        <v>2.9</v>
      </c>
      <c r="J141" s="4">
        <v>8</v>
      </c>
      <c r="K141">
        <v>13.1</v>
      </c>
      <c r="L141">
        <v>41.8</v>
      </c>
      <c r="M141">
        <v>17.2</v>
      </c>
      <c r="N141" s="4">
        <v>12</v>
      </c>
      <c r="O141" s="4">
        <v>5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215</v>
      </c>
      <c r="V141">
        <f>0</f>
        <v>0</v>
      </c>
      <c r="W141">
        <v>10</v>
      </c>
      <c r="X141" s="4">
        <v>15</v>
      </c>
      <c r="Y141" t="s">
        <v>34</v>
      </c>
      <c r="Z141" s="9">
        <v>15</v>
      </c>
      <c r="AA141">
        <v>0</v>
      </c>
      <c r="AB141">
        <f t="shared" ref="AB141:AB142" si="61">Z141+AA141</f>
        <v>15</v>
      </c>
      <c r="AC141">
        <v>200</v>
      </c>
      <c r="AD141" t="s">
        <v>32</v>
      </c>
      <c r="AE141">
        <v>0.309</v>
      </c>
      <c r="AF141" s="2">
        <v>37.99</v>
      </c>
      <c r="AG141" s="2">
        <v>9.93</v>
      </c>
      <c r="AH141" s="2">
        <f t="shared" si="47"/>
        <v>28.060000000000002</v>
      </c>
      <c r="AI141" s="2">
        <v>1.18</v>
      </c>
      <c r="AJ141" s="2">
        <f t="shared" ref="AJ141:AJ142" si="62">100-AG141-AH141-AI141</f>
        <v>60.829999999999991</v>
      </c>
    </row>
    <row r="142" spans="1:36" x14ac:dyDescent="0.35">
      <c r="A142" t="s">
        <v>571</v>
      </c>
      <c r="B142" t="s">
        <v>513</v>
      </c>
      <c r="C142" t="s">
        <v>20</v>
      </c>
      <c r="D142" t="s">
        <v>29</v>
      </c>
      <c r="E142" t="s">
        <v>705</v>
      </c>
      <c r="F142">
        <v>1</v>
      </c>
      <c r="G142">
        <f t="shared" si="13"/>
        <v>20.249046</v>
      </c>
      <c r="H142">
        <v>-1</v>
      </c>
      <c r="I142">
        <v>2.9</v>
      </c>
      <c r="J142" s="4">
        <v>8</v>
      </c>
      <c r="K142">
        <v>13.1</v>
      </c>
      <c r="L142">
        <v>41.8</v>
      </c>
      <c r="M142">
        <v>17.2</v>
      </c>
      <c r="N142" s="4">
        <v>12</v>
      </c>
      <c r="O142" s="4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215</v>
      </c>
      <c r="V142">
        <f>0</f>
        <v>0</v>
      </c>
      <c r="W142">
        <v>10</v>
      </c>
      <c r="X142" s="4">
        <v>15</v>
      </c>
      <c r="Y142" t="s">
        <v>34</v>
      </c>
      <c r="Z142" s="9">
        <v>15</v>
      </c>
      <c r="AA142">
        <v>0</v>
      </c>
      <c r="AB142">
        <f t="shared" si="61"/>
        <v>15</v>
      </c>
      <c r="AC142">
        <v>200</v>
      </c>
      <c r="AD142" t="s">
        <v>148</v>
      </c>
      <c r="AE142">
        <v>0.35499999999999998</v>
      </c>
      <c r="AF142" s="2">
        <v>37.99</v>
      </c>
      <c r="AG142" s="2">
        <v>9.86</v>
      </c>
      <c r="AH142" s="2">
        <f t="shared" si="47"/>
        <v>28.130000000000003</v>
      </c>
      <c r="AI142" s="2">
        <v>1.18</v>
      </c>
      <c r="AJ142" s="2">
        <f t="shared" si="62"/>
        <v>60.83</v>
      </c>
    </row>
    <row r="143" spans="1:36" x14ac:dyDescent="0.35">
      <c r="A143" t="s">
        <v>571</v>
      </c>
      <c r="B143" t="s">
        <v>513</v>
      </c>
      <c r="C143" t="s">
        <v>20</v>
      </c>
      <c r="D143" t="s">
        <v>29</v>
      </c>
      <c r="E143" t="s">
        <v>705</v>
      </c>
      <c r="F143">
        <v>1</v>
      </c>
      <c r="G143">
        <f t="shared" si="13"/>
        <v>20.249046</v>
      </c>
      <c r="H143">
        <v>-1</v>
      </c>
      <c r="I143">
        <v>2.9</v>
      </c>
      <c r="J143" s="4">
        <v>8</v>
      </c>
      <c r="K143">
        <v>13.1</v>
      </c>
      <c r="L143">
        <v>41.8</v>
      </c>
      <c r="M143">
        <v>17.2</v>
      </c>
      <c r="N143" s="4">
        <v>12</v>
      </c>
      <c r="O143" s="4">
        <v>5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215</v>
      </c>
      <c r="V143">
        <f>0</f>
        <v>0</v>
      </c>
      <c r="W143">
        <v>10</v>
      </c>
      <c r="X143" s="4">
        <v>15</v>
      </c>
      <c r="Y143" t="s">
        <v>34</v>
      </c>
      <c r="Z143" s="9">
        <v>15</v>
      </c>
      <c r="AA143">
        <v>0</v>
      </c>
      <c r="AB143">
        <f t="shared" ref="AB143" si="63">Z143+AA143</f>
        <v>15</v>
      </c>
      <c r="AC143">
        <v>200</v>
      </c>
      <c r="AD143" t="s">
        <v>147</v>
      </c>
      <c r="AE143">
        <v>8.9999999999999993E-3</v>
      </c>
      <c r="AF143" s="2">
        <v>37.99</v>
      </c>
      <c r="AG143" s="2">
        <v>9.8000000000000007</v>
      </c>
      <c r="AH143" s="2">
        <f t="shared" ref="AH143" si="64">AF143-AG143</f>
        <v>28.19</v>
      </c>
      <c r="AI143" s="2">
        <v>1.18</v>
      </c>
      <c r="AJ143" s="2">
        <f t="shared" ref="AJ143" si="65">100-AG143-AH143-AI143</f>
        <v>60.830000000000005</v>
      </c>
    </row>
    <row r="144" spans="1:36" x14ac:dyDescent="0.35">
      <c r="A144" t="s">
        <v>571</v>
      </c>
      <c r="B144" t="s">
        <v>513</v>
      </c>
      <c r="C144" t="s">
        <v>20</v>
      </c>
      <c r="D144" t="s">
        <v>461</v>
      </c>
      <c r="E144" t="s">
        <v>707</v>
      </c>
      <c r="F144">
        <v>1</v>
      </c>
      <c r="G144">
        <f t="shared" si="13"/>
        <v>15.229826999999998</v>
      </c>
      <c r="H144">
        <v>-1</v>
      </c>
      <c r="I144">
        <v>8.33</v>
      </c>
      <c r="J144" s="4">
        <v>33.19</v>
      </c>
      <c r="K144">
        <v>6</v>
      </c>
      <c r="L144">
        <v>14.31</v>
      </c>
      <c r="M144">
        <v>10.56</v>
      </c>
      <c r="N144" s="4">
        <v>4.18</v>
      </c>
      <c r="O144" s="4">
        <v>23.43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215</v>
      </c>
      <c r="V144">
        <f>0</f>
        <v>0</v>
      </c>
      <c r="W144">
        <v>10</v>
      </c>
      <c r="X144" s="4">
        <v>15</v>
      </c>
      <c r="Y144" t="s">
        <v>34</v>
      </c>
      <c r="Z144" s="9">
        <v>20</v>
      </c>
      <c r="AA144">
        <v>30</v>
      </c>
      <c r="AB144">
        <f t="shared" ref="AB144" si="66">Z144+AA144</f>
        <v>50</v>
      </c>
      <c r="AC144">
        <v>351</v>
      </c>
      <c r="AD144" t="s">
        <v>25</v>
      </c>
      <c r="AE144">
        <v>0.22800000000000001</v>
      </c>
      <c r="AF144" s="2">
        <f>AG144+AH144</f>
        <v>39.340000000000003</v>
      </c>
      <c r="AG144" s="2">
        <v>11.5</v>
      </c>
      <c r="AH144" s="2">
        <v>27.84</v>
      </c>
      <c r="AI144" s="2">
        <v>13.24</v>
      </c>
      <c r="AJ144" s="2">
        <f t="shared" ref="AJ144" si="67">100-AG144-AH144-AI144</f>
        <v>47.419999999999995</v>
      </c>
    </row>
    <row r="145" spans="1:36" x14ac:dyDescent="0.35">
      <c r="A145" t="s">
        <v>571</v>
      </c>
      <c r="B145" t="s">
        <v>513</v>
      </c>
      <c r="C145" t="s">
        <v>20</v>
      </c>
      <c r="D145" t="s">
        <v>461</v>
      </c>
      <c r="E145" t="s">
        <v>707</v>
      </c>
      <c r="F145">
        <v>1</v>
      </c>
      <c r="G145">
        <f t="shared" si="13"/>
        <v>15.229826999999998</v>
      </c>
      <c r="H145">
        <v>-1</v>
      </c>
      <c r="I145">
        <v>8.33</v>
      </c>
      <c r="J145" s="4">
        <v>33.19</v>
      </c>
      <c r="K145">
        <v>6</v>
      </c>
      <c r="L145">
        <v>14.31</v>
      </c>
      <c r="M145">
        <v>10.56</v>
      </c>
      <c r="N145" s="4">
        <v>4.18</v>
      </c>
      <c r="O145" s="4">
        <v>23.43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215</v>
      </c>
      <c r="V145">
        <f>0</f>
        <v>0</v>
      </c>
      <c r="W145">
        <v>10</v>
      </c>
      <c r="X145" s="4">
        <v>15</v>
      </c>
      <c r="Y145" t="s">
        <v>34</v>
      </c>
      <c r="Z145" s="9">
        <v>20</v>
      </c>
      <c r="AA145">
        <v>30</v>
      </c>
      <c r="AB145">
        <f t="shared" ref="AB145:AB146" si="68">Z145+AA145</f>
        <v>50</v>
      </c>
      <c r="AC145">
        <v>351</v>
      </c>
      <c r="AD145" t="s">
        <v>148</v>
      </c>
      <c r="AE145">
        <v>0.35499999999999998</v>
      </c>
      <c r="AF145" s="2">
        <f t="shared" ref="AF145:AF146" si="69">AG145+AH145</f>
        <v>39.33</v>
      </c>
      <c r="AG145" s="2">
        <v>12.26</v>
      </c>
      <c r="AH145" s="2">
        <v>27.07</v>
      </c>
      <c r="AI145" s="2">
        <v>13.24</v>
      </c>
      <c r="AJ145" s="2">
        <f t="shared" ref="AJ145:AJ146" si="70">100-AG145-AH145-AI145</f>
        <v>47.429999999999993</v>
      </c>
    </row>
    <row r="146" spans="1:36" x14ac:dyDescent="0.35">
      <c r="A146" t="s">
        <v>571</v>
      </c>
      <c r="B146" t="s">
        <v>513</v>
      </c>
      <c r="C146" t="s">
        <v>20</v>
      </c>
      <c r="D146" t="s">
        <v>461</v>
      </c>
      <c r="E146" t="s">
        <v>707</v>
      </c>
      <c r="F146">
        <v>1</v>
      </c>
      <c r="G146">
        <f t="shared" si="13"/>
        <v>15.229826999999998</v>
      </c>
      <c r="H146">
        <v>-1</v>
      </c>
      <c r="I146">
        <v>8.33</v>
      </c>
      <c r="J146" s="4">
        <v>33.19</v>
      </c>
      <c r="K146">
        <v>6</v>
      </c>
      <c r="L146">
        <v>14.31</v>
      </c>
      <c r="M146">
        <v>10.56</v>
      </c>
      <c r="N146" s="4">
        <v>4.18</v>
      </c>
      <c r="O146" s="4">
        <v>23.43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215</v>
      </c>
      <c r="V146">
        <f>0</f>
        <v>0</v>
      </c>
      <c r="W146">
        <v>10</v>
      </c>
      <c r="X146" s="4">
        <v>15</v>
      </c>
      <c r="Y146" t="s">
        <v>34</v>
      </c>
      <c r="Z146" s="9">
        <v>20</v>
      </c>
      <c r="AA146">
        <v>30</v>
      </c>
      <c r="AB146">
        <f t="shared" si="68"/>
        <v>50</v>
      </c>
      <c r="AC146">
        <v>351</v>
      </c>
      <c r="AD146" t="s">
        <v>32</v>
      </c>
      <c r="AE146">
        <v>0.309</v>
      </c>
      <c r="AF146" s="2">
        <f t="shared" si="69"/>
        <v>39.340000000000003</v>
      </c>
      <c r="AG146" s="2">
        <v>14.67</v>
      </c>
      <c r="AH146" s="2">
        <v>24.67</v>
      </c>
      <c r="AI146" s="2">
        <v>13.24</v>
      </c>
      <c r="AJ146" s="2">
        <f t="shared" si="70"/>
        <v>47.419999999999995</v>
      </c>
    </row>
    <row r="147" spans="1:36" x14ac:dyDescent="0.35">
      <c r="A147" t="s">
        <v>571</v>
      </c>
      <c r="B147" t="s">
        <v>513</v>
      </c>
      <c r="C147" t="s">
        <v>20</v>
      </c>
      <c r="D147" t="s">
        <v>461</v>
      </c>
      <c r="E147" t="s">
        <v>707</v>
      </c>
      <c r="F147">
        <v>1</v>
      </c>
      <c r="G147">
        <f t="shared" si="13"/>
        <v>15.229826999999998</v>
      </c>
      <c r="H147">
        <v>-1</v>
      </c>
      <c r="I147">
        <v>8.33</v>
      </c>
      <c r="J147" s="4">
        <v>33.19</v>
      </c>
      <c r="K147">
        <v>6</v>
      </c>
      <c r="L147">
        <v>14.31</v>
      </c>
      <c r="M147">
        <v>10.56</v>
      </c>
      <c r="N147" s="4">
        <v>4.18</v>
      </c>
      <c r="O147" s="4">
        <v>23.43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215</v>
      </c>
      <c r="V147">
        <f>0</f>
        <v>0</v>
      </c>
      <c r="W147">
        <v>10</v>
      </c>
      <c r="X147" s="4">
        <v>15</v>
      </c>
      <c r="Y147" t="s">
        <v>34</v>
      </c>
      <c r="Z147" s="9">
        <v>20</v>
      </c>
      <c r="AA147">
        <v>30</v>
      </c>
      <c r="AB147">
        <f t="shared" ref="AB147" si="71">Z147+AA147</f>
        <v>50</v>
      </c>
      <c r="AC147">
        <v>351</v>
      </c>
      <c r="AD147" t="s">
        <v>147</v>
      </c>
      <c r="AE147">
        <v>8.9999999999999993E-3</v>
      </c>
      <c r="AF147" s="2">
        <f t="shared" ref="AF147" si="72">AG147+AH147</f>
        <v>39.339999999999996</v>
      </c>
      <c r="AG147" s="2">
        <v>5.04</v>
      </c>
      <c r="AH147" s="2">
        <v>34.299999999999997</v>
      </c>
      <c r="AI147" s="2">
        <v>13.24</v>
      </c>
      <c r="AJ147" s="2">
        <f t="shared" ref="AJ147" si="73">100-AG147-AH147-AI147</f>
        <v>47.419999999999995</v>
      </c>
    </row>
    <row r="148" spans="1:36" x14ac:dyDescent="0.35">
      <c r="A148" t="s">
        <v>571</v>
      </c>
      <c r="B148" t="s">
        <v>513</v>
      </c>
      <c r="C148" t="s">
        <v>20</v>
      </c>
      <c r="D148" t="s">
        <v>29</v>
      </c>
      <c r="E148" t="s">
        <v>705</v>
      </c>
      <c r="F148">
        <v>1</v>
      </c>
      <c r="G148">
        <f t="shared" ref="G148:G150" si="74">(23*I148+(4.1*(J148+K148+L148)+5.65*M148+9.45*N148)*4.18)/100</f>
        <v>20.249046</v>
      </c>
      <c r="H148">
        <v>-1</v>
      </c>
      <c r="I148">
        <v>2.9</v>
      </c>
      <c r="J148">
        <v>8</v>
      </c>
      <c r="K148">
        <v>13.1</v>
      </c>
      <c r="L148">
        <v>41.8</v>
      </c>
      <c r="M148">
        <v>17.2</v>
      </c>
      <c r="N148">
        <v>12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215</v>
      </c>
      <c r="V148">
        <f>0</f>
        <v>0</v>
      </c>
      <c r="W148">
        <v>10</v>
      </c>
      <c r="X148" s="4">
        <v>15</v>
      </c>
      <c r="Y148" t="s">
        <v>34</v>
      </c>
      <c r="Z148" s="9">
        <v>17</v>
      </c>
      <c r="AA148">
        <v>0</v>
      </c>
      <c r="AB148">
        <f t="shared" ref="AB148:AB150" si="75">Z148+AA148</f>
        <v>17</v>
      </c>
      <c r="AC148">
        <v>350</v>
      </c>
      <c r="AD148" t="s">
        <v>25</v>
      </c>
      <c r="AE148">
        <v>0.22800000000000001</v>
      </c>
      <c r="AF148" s="2">
        <f>AG148+AH148</f>
        <v>49.96</v>
      </c>
      <c r="AG148" s="2">
        <v>31.21</v>
      </c>
      <c r="AH148" s="2">
        <v>18.75</v>
      </c>
      <c r="AI148" s="2">
        <v>12.84</v>
      </c>
      <c r="AJ148" s="2">
        <f>100-AG148-AH148-AI148</f>
        <v>37.199999999999989</v>
      </c>
    </row>
    <row r="149" spans="1:36" x14ac:dyDescent="0.35">
      <c r="A149" t="s">
        <v>571</v>
      </c>
      <c r="B149" t="s">
        <v>513</v>
      </c>
      <c r="C149" t="s">
        <v>20</v>
      </c>
      <c r="D149" t="s">
        <v>29</v>
      </c>
      <c r="E149" t="s">
        <v>705</v>
      </c>
      <c r="F149">
        <v>1</v>
      </c>
      <c r="G149">
        <f t="shared" si="74"/>
        <v>20.249046</v>
      </c>
      <c r="H149">
        <v>-1</v>
      </c>
      <c r="I149">
        <v>2.9</v>
      </c>
      <c r="J149">
        <v>8</v>
      </c>
      <c r="K149">
        <v>13.1</v>
      </c>
      <c r="L149">
        <v>41.8</v>
      </c>
      <c r="M149">
        <v>17.2</v>
      </c>
      <c r="N149">
        <v>12</v>
      </c>
      <c r="O149">
        <v>5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215</v>
      </c>
      <c r="V149">
        <f>0</f>
        <v>0</v>
      </c>
      <c r="W149">
        <v>10</v>
      </c>
      <c r="X149" s="4">
        <v>15</v>
      </c>
      <c r="Y149" t="s">
        <v>34</v>
      </c>
      <c r="Z149" s="9">
        <v>17</v>
      </c>
      <c r="AA149">
        <v>0</v>
      </c>
      <c r="AB149">
        <f t="shared" si="75"/>
        <v>17</v>
      </c>
      <c r="AC149">
        <v>350</v>
      </c>
      <c r="AD149" t="s">
        <v>148</v>
      </c>
      <c r="AE149">
        <v>0.35499999999999998</v>
      </c>
      <c r="AF149" s="2">
        <v>49.71</v>
      </c>
      <c r="AG149" s="2">
        <v>33.840000000000003</v>
      </c>
      <c r="AH149" s="2">
        <v>17.350000000000001</v>
      </c>
      <c r="AI149" s="2">
        <v>12.84</v>
      </c>
      <c r="AJ149" s="2">
        <f t="shared" ref="AJ149:AJ150" si="76">100-AG149-AH149-AI149</f>
        <v>35.97</v>
      </c>
    </row>
    <row r="150" spans="1:36" x14ac:dyDescent="0.35">
      <c r="A150" t="s">
        <v>571</v>
      </c>
      <c r="B150" t="s">
        <v>513</v>
      </c>
      <c r="C150" t="s">
        <v>20</v>
      </c>
      <c r="D150" t="s">
        <v>29</v>
      </c>
      <c r="E150" t="s">
        <v>705</v>
      </c>
      <c r="F150">
        <v>1</v>
      </c>
      <c r="G150">
        <f t="shared" si="74"/>
        <v>20.249046</v>
      </c>
      <c r="H150">
        <v>-1</v>
      </c>
      <c r="I150">
        <v>2.9</v>
      </c>
      <c r="J150">
        <v>8</v>
      </c>
      <c r="K150">
        <v>13.1</v>
      </c>
      <c r="L150">
        <v>41.8</v>
      </c>
      <c r="M150">
        <v>17.2</v>
      </c>
      <c r="N150">
        <v>12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215</v>
      </c>
      <c r="V150">
        <f>0</f>
        <v>0</v>
      </c>
      <c r="W150">
        <v>10</v>
      </c>
      <c r="X150" s="4">
        <v>15</v>
      </c>
      <c r="Y150" t="s">
        <v>34</v>
      </c>
      <c r="Z150" s="9">
        <v>17</v>
      </c>
      <c r="AA150">
        <v>0</v>
      </c>
      <c r="AB150">
        <f t="shared" si="75"/>
        <v>17</v>
      </c>
      <c r="AC150">
        <v>350</v>
      </c>
      <c r="AD150" t="s">
        <v>145</v>
      </c>
      <c r="AE150">
        <v>0.54600000000000004</v>
      </c>
      <c r="AF150" s="2">
        <v>49.71</v>
      </c>
      <c r="AG150" s="2">
        <v>32.61</v>
      </c>
      <c r="AH150" s="2">
        <v>16.12</v>
      </c>
      <c r="AI150" s="2">
        <v>12.84</v>
      </c>
      <c r="AJ150" s="2">
        <f t="shared" si="76"/>
        <v>38.429999999999993</v>
      </c>
    </row>
    <row r="151" spans="1:36" x14ac:dyDescent="0.35">
      <c r="A151" t="s">
        <v>571</v>
      </c>
      <c r="B151" t="s">
        <v>513</v>
      </c>
      <c r="C151" t="s">
        <v>20</v>
      </c>
      <c r="D151" t="s">
        <v>29</v>
      </c>
      <c r="E151" t="s">
        <v>705</v>
      </c>
      <c r="F151">
        <v>1</v>
      </c>
      <c r="G151">
        <f t="shared" ref="G151:G153" si="77">(23*I151+(4.1*(J151+K151+L151)+5.65*M151+9.45*N151)*4.18)/100</f>
        <v>20.249046</v>
      </c>
      <c r="H151">
        <v>-1</v>
      </c>
      <c r="I151">
        <v>2.9</v>
      </c>
      <c r="J151">
        <v>8</v>
      </c>
      <c r="K151">
        <v>13.1</v>
      </c>
      <c r="L151">
        <v>41.8</v>
      </c>
      <c r="M151">
        <v>17.2</v>
      </c>
      <c r="N151">
        <v>12</v>
      </c>
      <c r="O151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215</v>
      </c>
      <c r="V151">
        <f>0</f>
        <v>0</v>
      </c>
      <c r="W151">
        <v>10</v>
      </c>
      <c r="X151" s="4">
        <v>15</v>
      </c>
      <c r="Y151" t="s">
        <v>34</v>
      </c>
      <c r="Z151" s="9">
        <v>17</v>
      </c>
      <c r="AA151">
        <v>30</v>
      </c>
      <c r="AB151">
        <f t="shared" ref="AB151:AB153" si="78">Z151+AA151</f>
        <v>47</v>
      </c>
      <c r="AC151">
        <v>200</v>
      </c>
      <c r="AD151" t="s">
        <v>25</v>
      </c>
      <c r="AE151">
        <v>0.22800000000000001</v>
      </c>
      <c r="AF151" s="2">
        <f>AG151+AH151</f>
        <v>34.4</v>
      </c>
      <c r="AG151" s="2">
        <v>12.25</v>
      </c>
      <c r="AH151" s="2">
        <v>22.15</v>
      </c>
      <c r="AI151" s="2">
        <v>3.92</v>
      </c>
      <c r="AJ151" s="2">
        <f>100-AG151-AH151-AI151</f>
        <v>61.679999999999993</v>
      </c>
    </row>
    <row r="152" spans="1:36" x14ac:dyDescent="0.35">
      <c r="A152" t="s">
        <v>571</v>
      </c>
      <c r="B152" t="s">
        <v>513</v>
      </c>
      <c r="C152" t="s">
        <v>20</v>
      </c>
      <c r="D152" t="s">
        <v>29</v>
      </c>
      <c r="E152" t="s">
        <v>705</v>
      </c>
      <c r="F152">
        <v>1</v>
      </c>
      <c r="G152">
        <f t="shared" si="77"/>
        <v>20.249046</v>
      </c>
      <c r="H152">
        <v>-1</v>
      </c>
      <c r="I152">
        <v>2.9</v>
      </c>
      <c r="J152">
        <v>8</v>
      </c>
      <c r="K152">
        <v>13.1</v>
      </c>
      <c r="L152">
        <v>41.8</v>
      </c>
      <c r="M152">
        <v>17.2</v>
      </c>
      <c r="N152">
        <v>12</v>
      </c>
      <c r="O152">
        <v>5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215</v>
      </c>
      <c r="V152">
        <f>0</f>
        <v>0</v>
      </c>
      <c r="W152">
        <v>10</v>
      </c>
      <c r="X152" s="4">
        <v>15</v>
      </c>
      <c r="Y152" t="s">
        <v>34</v>
      </c>
      <c r="Z152" s="9">
        <v>17</v>
      </c>
      <c r="AA152">
        <v>30</v>
      </c>
      <c r="AB152">
        <f t="shared" si="78"/>
        <v>47</v>
      </c>
      <c r="AC152">
        <v>200</v>
      </c>
      <c r="AD152" t="s">
        <v>148</v>
      </c>
      <c r="AE152">
        <v>0.35499999999999998</v>
      </c>
      <c r="AF152" s="2">
        <v>49.71</v>
      </c>
      <c r="AG152" s="2">
        <v>15.52</v>
      </c>
      <c r="AH152" s="2">
        <v>18.88</v>
      </c>
      <c r="AI152" s="2">
        <v>3.92</v>
      </c>
      <c r="AJ152" s="2">
        <f t="shared" ref="AJ152:AJ153" si="79">100-AG152-AH152-AI152</f>
        <v>61.680000000000007</v>
      </c>
    </row>
    <row r="153" spans="1:36" x14ac:dyDescent="0.35">
      <c r="A153" t="s">
        <v>571</v>
      </c>
      <c r="B153" t="s">
        <v>513</v>
      </c>
      <c r="C153" t="s">
        <v>20</v>
      </c>
      <c r="D153" t="s">
        <v>29</v>
      </c>
      <c r="E153" t="s">
        <v>705</v>
      </c>
      <c r="F153">
        <v>1</v>
      </c>
      <c r="G153">
        <f t="shared" si="77"/>
        <v>20.249046</v>
      </c>
      <c r="H153">
        <v>-1</v>
      </c>
      <c r="I153">
        <v>2.9</v>
      </c>
      <c r="J153">
        <v>8</v>
      </c>
      <c r="K153">
        <v>13.1</v>
      </c>
      <c r="L153">
        <v>41.8</v>
      </c>
      <c r="M153">
        <v>17.2</v>
      </c>
      <c r="N153">
        <v>12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215</v>
      </c>
      <c r="V153">
        <f>0</f>
        <v>0</v>
      </c>
      <c r="W153">
        <v>10</v>
      </c>
      <c r="X153" s="4">
        <v>15</v>
      </c>
      <c r="Y153" t="s">
        <v>34</v>
      </c>
      <c r="Z153" s="9">
        <v>17</v>
      </c>
      <c r="AA153">
        <v>30</v>
      </c>
      <c r="AB153">
        <f t="shared" si="78"/>
        <v>47</v>
      </c>
      <c r="AC153">
        <v>200</v>
      </c>
      <c r="AD153" t="s">
        <v>145</v>
      </c>
      <c r="AE153">
        <v>0.54600000000000004</v>
      </c>
      <c r="AF153" s="2">
        <v>49.71</v>
      </c>
      <c r="AG153" s="2">
        <v>15.07</v>
      </c>
      <c r="AH153" s="2">
        <v>19.32</v>
      </c>
      <c r="AI153" s="2">
        <v>3.92</v>
      </c>
      <c r="AJ153" s="2">
        <f t="shared" si="79"/>
        <v>61.690000000000012</v>
      </c>
    </row>
    <row r="154" spans="1:36" x14ac:dyDescent="0.35">
      <c r="A154" t="s">
        <v>571</v>
      </c>
      <c r="B154" t="s">
        <v>513</v>
      </c>
      <c r="C154" t="s">
        <v>20</v>
      </c>
      <c r="D154" t="s">
        <v>29</v>
      </c>
      <c r="E154" t="s">
        <v>705</v>
      </c>
      <c r="F154">
        <v>1</v>
      </c>
      <c r="G154">
        <f t="shared" ref="G154:G156" si="80">(23*I154+(4.1*(J154+K154+L154)+5.65*M154+9.45*N154)*4.18)/100</f>
        <v>22.000607199999994</v>
      </c>
      <c r="H154">
        <v>-1</v>
      </c>
      <c r="I154">
        <v>2.64</v>
      </c>
      <c r="J154">
        <v>7.27</v>
      </c>
      <c r="K154">
        <v>11.91</v>
      </c>
      <c r="L154">
        <v>38</v>
      </c>
      <c r="M154">
        <v>15.64</v>
      </c>
      <c r="N154">
        <v>20</v>
      </c>
      <c r="O154">
        <v>4.55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215</v>
      </c>
      <c r="V154">
        <f>0</f>
        <v>0</v>
      </c>
      <c r="W154">
        <v>11</v>
      </c>
      <c r="X154" s="4">
        <v>15</v>
      </c>
      <c r="Y154" t="s">
        <v>34</v>
      </c>
      <c r="Z154" s="9">
        <v>17</v>
      </c>
      <c r="AA154">
        <v>20</v>
      </c>
      <c r="AB154">
        <f t="shared" ref="AB154:AB156" si="81">Z154+AA154</f>
        <v>37</v>
      </c>
      <c r="AC154">
        <v>300</v>
      </c>
      <c r="AD154" t="s">
        <v>25</v>
      </c>
      <c r="AE154">
        <v>0.22800000000000001</v>
      </c>
      <c r="AF154" s="2">
        <f>AG154+AH154</f>
        <v>54.85</v>
      </c>
      <c r="AG154" s="2">
        <v>36.42</v>
      </c>
      <c r="AH154" s="2">
        <v>18.43</v>
      </c>
      <c r="AI154" s="2">
        <v>8.75</v>
      </c>
      <c r="AJ154" s="2">
        <f>100-AG154-AH154-AI154</f>
        <v>36.4</v>
      </c>
    </row>
    <row r="155" spans="1:36" x14ac:dyDescent="0.35">
      <c r="A155" t="s">
        <v>571</v>
      </c>
      <c r="B155" t="s">
        <v>513</v>
      </c>
      <c r="C155" t="s">
        <v>20</v>
      </c>
      <c r="D155" t="s">
        <v>29</v>
      </c>
      <c r="E155" t="s">
        <v>705</v>
      </c>
      <c r="F155">
        <v>1</v>
      </c>
      <c r="G155">
        <f t="shared" si="80"/>
        <v>22.000607199999994</v>
      </c>
      <c r="H155">
        <v>-1</v>
      </c>
      <c r="I155">
        <v>2.64</v>
      </c>
      <c r="J155">
        <v>7.27</v>
      </c>
      <c r="K155">
        <v>11.91</v>
      </c>
      <c r="L155">
        <v>38</v>
      </c>
      <c r="M155">
        <v>15.64</v>
      </c>
      <c r="N155">
        <v>20</v>
      </c>
      <c r="O155">
        <v>4.55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215</v>
      </c>
      <c r="V155">
        <f>0</f>
        <v>0</v>
      </c>
      <c r="W155">
        <v>11</v>
      </c>
      <c r="X155" s="4">
        <v>15</v>
      </c>
      <c r="Y155" t="s">
        <v>34</v>
      </c>
      <c r="Z155" s="9">
        <v>17</v>
      </c>
      <c r="AA155">
        <v>20</v>
      </c>
      <c r="AB155">
        <f t="shared" si="81"/>
        <v>37</v>
      </c>
      <c r="AC155">
        <v>300</v>
      </c>
      <c r="AD155" t="s">
        <v>148</v>
      </c>
      <c r="AE155">
        <v>0.35499999999999998</v>
      </c>
      <c r="AF155" s="2">
        <v>49.71</v>
      </c>
      <c r="AG155" s="2">
        <v>38.76</v>
      </c>
      <c r="AH155" s="2">
        <v>16.100000000000001</v>
      </c>
      <c r="AI155" s="2">
        <v>8.75</v>
      </c>
      <c r="AJ155" s="2">
        <f t="shared" ref="AJ155:AJ156" si="82">100-AG155-AH155-AI155</f>
        <v>36.39</v>
      </c>
    </row>
    <row r="156" spans="1:36" x14ac:dyDescent="0.35">
      <c r="A156" t="s">
        <v>571</v>
      </c>
      <c r="B156" t="s">
        <v>513</v>
      </c>
      <c r="C156" t="s">
        <v>20</v>
      </c>
      <c r="D156" t="s">
        <v>29</v>
      </c>
      <c r="E156" t="s">
        <v>705</v>
      </c>
      <c r="F156">
        <v>1</v>
      </c>
      <c r="G156">
        <f t="shared" si="80"/>
        <v>22.000607199999994</v>
      </c>
      <c r="H156">
        <v>-1</v>
      </c>
      <c r="I156">
        <v>2.64</v>
      </c>
      <c r="J156">
        <v>7.27</v>
      </c>
      <c r="K156">
        <v>11.91</v>
      </c>
      <c r="L156">
        <v>38</v>
      </c>
      <c r="M156">
        <v>15.64</v>
      </c>
      <c r="N156">
        <v>20</v>
      </c>
      <c r="O156">
        <v>4.55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215</v>
      </c>
      <c r="V156">
        <f>0</f>
        <v>0</v>
      </c>
      <c r="W156">
        <v>11</v>
      </c>
      <c r="X156" s="4">
        <v>15</v>
      </c>
      <c r="Y156" t="s">
        <v>34</v>
      </c>
      <c r="Z156" s="9">
        <v>17</v>
      </c>
      <c r="AA156">
        <v>20</v>
      </c>
      <c r="AB156">
        <f t="shared" si="81"/>
        <v>37</v>
      </c>
      <c r="AC156">
        <v>300</v>
      </c>
      <c r="AD156" t="s">
        <v>145</v>
      </c>
      <c r="AE156">
        <v>0.54600000000000004</v>
      </c>
      <c r="AF156" s="2">
        <v>49.71</v>
      </c>
      <c r="AG156" s="2">
        <v>38.54</v>
      </c>
      <c r="AH156" s="2">
        <v>16.309999999999999</v>
      </c>
      <c r="AI156" s="2">
        <v>8.75</v>
      </c>
      <c r="AJ156" s="2">
        <f t="shared" si="82"/>
        <v>36.400000000000006</v>
      </c>
    </row>
    <row r="157" spans="1:36" x14ac:dyDescent="0.35">
      <c r="A157" t="s">
        <v>571</v>
      </c>
      <c r="B157" t="s">
        <v>513</v>
      </c>
      <c r="C157" t="s">
        <v>20</v>
      </c>
      <c r="D157" t="s">
        <v>29</v>
      </c>
      <c r="E157" t="s">
        <v>705</v>
      </c>
      <c r="F157">
        <v>1</v>
      </c>
      <c r="G157">
        <f t="shared" ref="G157:G160" si="83">(23*I157+(4.1*(J157+K157+L157)+5.65*M157+9.45*N157)*4.18)/100</f>
        <v>22.000607199999994</v>
      </c>
      <c r="H157">
        <v>-1</v>
      </c>
      <c r="I157">
        <v>2.64</v>
      </c>
      <c r="J157">
        <v>7.27</v>
      </c>
      <c r="K157">
        <v>11.91</v>
      </c>
      <c r="L157">
        <v>38</v>
      </c>
      <c r="M157">
        <v>15.64</v>
      </c>
      <c r="N157">
        <v>20</v>
      </c>
      <c r="O157">
        <v>4.55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215</v>
      </c>
      <c r="V157">
        <f>0</f>
        <v>0</v>
      </c>
      <c r="W157">
        <v>11</v>
      </c>
      <c r="X157" s="4">
        <v>15</v>
      </c>
      <c r="Y157" t="s">
        <v>34</v>
      </c>
      <c r="Z157" s="9">
        <v>17</v>
      </c>
      <c r="AA157">
        <v>20</v>
      </c>
      <c r="AB157">
        <f t="shared" ref="AB157:AB159" si="84">Z157+AA157</f>
        <v>37</v>
      </c>
      <c r="AC157">
        <v>300</v>
      </c>
      <c r="AD157" t="s">
        <v>25</v>
      </c>
      <c r="AE157">
        <v>0.22800000000000001</v>
      </c>
      <c r="AF157" s="2">
        <f>AG157+AH157</f>
        <v>62.260000000000005</v>
      </c>
      <c r="AG157" s="2">
        <v>42.95</v>
      </c>
      <c r="AH157" s="2">
        <v>19.309999999999999</v>
      </c>
      <c r="AI157" s="2">
        <v>12.34</v>
      </c>
      <c r="AJ157" s="2">
        <f>100-AG157-AH157-AI157</f>
        <v>25.399999999999995</v>
      </c>
    </row>
    <row r="158" spans="1:36" x14ac:dyDescent="0.35">
      <c r="A158" t="s">
        <v>571</v>
      </c>
      <c r="B158" t="s">
        <v>513</v>
      </c>
      <c r="C158" t="s">
        <v>20</v>
      </c>
      <c r="D158" t="s">
        <v>29</v>
      </c>
      <c r="E158" t="s">
        <v>705</v>
      </c>
      <c r="F158">
        <v>1</v>
      </c>
      <c r="G158">
        <f t="shared" si="83"/>
        <v>22.000607199999994</v>
      </c>
      <c r="H158">
        <v>-1</v>
      </c>
      <c r="I158">
        <v>2.64</v>
      </c>
      <c r="J158">
        <v>7.27</v>
      </c>
      <c r="K158">
        <v>11.91</v>
      </c>
      <c r="L158">
        <v>38</v>
      </c>
      <c r="M158">
        <v>15.64</v>
      </c>
      <c r="N158">
        <v>20</v>
      </c>
      <c r="O158">
        <v>4.55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215</v>
      </c>
      <c r="V158">
        <f>0</f>
        <v>0</v>
      </c>
      <c r="W158">
        <v>11</v>
      </c>
      <c r="X158" s="4">
        <v>15</v>
      </c>
      <c r="Y158" t="s">
        <v>34</v>
      </c>
      <c r="Z158" s="9">
        <v>17</v>
      </c>
      <c r="AA158">
        <v>20</v>
      </c>
      <c r="AB158">
        <f t="shared" si="84"/>
        <v>37</v>
      </c>
      <c r="AC158">
        <v>300</v>
      </c>
      <c r="AD158" t="s">
        <v>148</v>
      </c>
      <c r="AE158">
        <v>0.35499999999999998</v>
      </c>
      <c r="AF158" s="2">
        <v>49.71</v>
      </c>
      <c r="AG158" s="2">
        <v>45.91</v>
      </c>
      <c r="AH158" s="2">
        <v>16.350000000000001</v>
      </c>
      <c r="AI158" s="2">
        <v>12.34</v>
      </c>
      <c r="AJ158" s="2">
        <f t="shared" ref="AJ158:AJ160" si="85">100-AG158-AH158-AI158</f>
        <v>25.400000000000002</v>
      </c>
    </row>
    <row r="159" spans="1:36" x14ac:dyDescent="0.35">
      <c r="A159" t="s">
        <v>571</v>
      </c>
      <c r="B159" t="s">
        <v>513</v>
      </c>
      <c r="C159" t="s">
        <v>20</v>
      </c>
      <c r="D159" t="s">
        <v>29</v>
      </c>
      <c r="E159" t="s">
        <v>705</v>
      </c>
      <c r="F159">
        <v>1</v>
      </c>
      <c r="G159">
        <f t="shared" si="83"/>
        <v>22.000607199999994</v>
      </c>
      <c r="H159">
        <v>-1</v>
      </c>
      <c r="I159">
        <v>2.64</v>
      </c>
      <c r="J159">
        <v>7.27</v>
      </c>
      <c r="K159">
        <v>11.91</v>
      </c>
      <c r="L159">
        <v>38</v>
      </c>
      <c r="M159">
        <v>15.64</v>
      </c>
      <c r="N159">
        <v>20</v>
      </c>
      <c r="O159">
        <v>4.55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215</v>
      </c>
      <c r="V159">
        <f>0</f>
        <v>0</v>
      </c>
      <c r="W159">
        <v>11</v>
      </c>
      <c r="X159" s="4">
        <v>15</v>
      </c>
      <c r="Y159" t="s">
        <v>34</v>
      </c>
      <c r="Z159" s="9">
        <v>17</v>
      </c>
      <c r="AA159">
        <v>20</v>
      </c>
      <c r="AB159">
        <f t="shared" si="84"/>
        <v>37</v>
      </c>
      <c r="AC159">
        <v>300</v>
      </c>
      <c r="AD159" t="s">
        <v>145</v>
      </c>
      <c r="AE159">
        <v>0.54600000000000004</v>
      </c>
      <c r="AF159" s="2">
        <v>49.71</v>
      </c>
      <c r="AG159" s="2">
        <v>45.4</v>
      </c>
      <c r="AH159" s="2">
        <v>16.86</v>
      </c>
      <c r="AI159" s="2">
        <v>12.34</v>
      </c>
      <c r="AJ159" s="2">
        <f t="shared" si="85"/>
        <v>25.400000000000002</v>
      </c>
    </row>
    <row r="160" spans="1:36" x14ac:dyDescent="0.35">
      <c r="A160" t="s">
        <v>571</v>
      </c>
      <c r="B160" t="s">
        <v>513</v>
      </c>
      <c r="C160" t="s">
        <v>20</v>
      </c>
      <c r="D160" t="s">
        <v>461</v>
      </c>
      <c r="E160" t="s">
        <v>707</v>
      </c>
      <c r="F160">
        <v>1</v>
      </c>
      <c r="G160">
        <f t="shared" si="83"/>
        <v>15.229826999999998</v>
      </c>
      <c r="H160">
        <v>-1</v>
      </c>
      <c r="I160">
        <v>8.33</v>
      </c>
      <c r="J160" s="4">
        <v>33.19</v>
      </c>
      <c r="K160">
        <v>6</v>
      </c>
      <c r="L160">
        <v>14.31</v>
      </c>
      <c r="M160">
        <v>10.56</v>
      </c>
      <c r="N160" s="4">
        <v>4.18</v>
      </c>
      <c r="O160" s="4">
        <v>23.43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215</v>
      </c>
      <c r="V160">
        <f>0</f>
        <v>0</v>
      </c>
      <c r="W160">
        <v>10</v>
      </c>
      <c r="X160" s="4">
        <v>15</v>
      </c>
      <c r="Y160" t="s">
        <v>34</v>
      </c>
      <c r="Z160" s="9">
        <v>20</v>
      </c>
      <c r="AA160">
        <v>30</v>
      </c>
      <c r="AB160">
        <v>30</v>
      </c>
      <c r="AC160">
        <v>300</v>
      </c>
      <c r="AD160" t="s">
        <v>25</v>
      </c>
      <c r="AE160">
        <v>0.22800000000000001</v>
      </c>
      <c r="AF160" s="2">
        <f>AG160+AH160</f>
        <v>42.47</v>
      </c>
      <c r="AG160" s="2">
        <v>9.4499999999999993</v>
      </c>
      <c r="AH160" s="2">
        <v>33.020000000000003</v>
      </c>
      <c r="AI160" s="2">
        <v>10.029999999999999</v>
      </c>
      <c r="AJ160" s="2">
        <f t="shared" si="85"/>
        <v>47.499999999999993</v>
      </c>
    </row>
    <row r="161" spans="1:36" x14ac:dyDescent="0.35">
      <c r="A161" t="s">
        <v>571</v>
      </c>
      <c r="B161" t="s">
        <v>513</v>
      </c>
      <c r="C161" t="s">
        <v>20</v>
      </c>
      <c r="D161" t="s">
        <v>461</v>
      </c>
      <c r="E161" t="s">
        <v>707</v>
      </c>
      <c r="F161">
        <v>1</v>
      </c>
      <c r="G161">
        <f t="shared" ref="G161:G163" si="86">(23*I161+(4.1*(J161+K161+L161)+5.65*M161+9.45*N161)*4.18)/100</f>
        <v>15.229826999999998</v>
      </c>
      <c r="H161">
        <v>-1</v>
      </c>
      <c r="I161">
        <v>8.33</v>
      </c>
      <c r="J161" s="4">
        <v>33.19</v>
      </c>
      <c r="K161">
        <v>6</v>
      </c>
      <c r="L161">
        <v>14.31</v>
      </c>
      <c r="M161">
        <v>10.56</v>
      </c>
      <c r="N161" s="4">
        <v>4.18</v>
      </c>
      <c r="O161" s="4">
        <v>23.43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215</v>
      </c>
      <c r="V161">
        <f>0</f>
        <v>0</v>
      </c>
      <c r="W161">
        <v>10</v>
      </c>
      <c r="X161" s="4">
        <v>15</v>
      </c>
      <c r="Y161" t="s">
        <v>34</v>
      </c>
      <c r="Z161" s="9">
        <v>20</v>
      </c>
      <c r="AA161">
        <v>30</v>
      </c>
      <c r="AB161">
        <v>30</v>
      </c>
      <c r="AC161">
        <v>300</v>
      </c>
      <c r="AD161" t="s">
        <v>148</v>
      </c>
      <c r="AE161">
        <v>0.35499999999999998</v>
      </c>
      <c r="AF161" s="2">
        <f t="shared" ref="AF161:AF162" si="87">AG161+AH161</f>
        <v>42.47</v>
      </c>
      <c r="AG161" s="2">
        <v>10.029999999999999</v>
      </c>
      <c r="AH161" s="2">
        <v>32.44</v>
      </c>
      <c r="AI161" s="2">
        <v>10.029999999999999</v>
      </c>
      <c r="AJ161" s="2">
        <f t="shared" ref="AJ161:AJ163" si="88">100-AG161-AH161-AI161</f>
        <v>47.5</v>
      </c>
    </row>
    <row r="162" spans="1:36" x14ac:dyDescent="0.35">
      <c r="A162" t="s">
        <v>571</v>
      </c>
      <c r="B162" t="s">
        <v>513</v>
      </c>
      <c r="C162" t="s">
        <v>20</v>
      </c>
      <c r="D162" t="s">
        <v>461</v>
      </c>
      <c r="E162" t="s">
        <v>707</v>
      </c>
      <c r="F162">
        <v>1</v>
      </c>
      <c r="G162">
        <f t="shared" si="86"/>
        <v>15.229826999999998</v>
      </c>
      <c r="H162">
        <v>-1</v>
      </c>
      <c r="I162">
        <v>8.33</v>
      </c>
      <c r="J162" s="4">
        <v>33.19</v>
      </c>
      <c r="K162">
        <v>6</v>
      </c>
      <c r="L162">
        <v>14.31</v>
      </c>
      <c r="M162">
        <v>10.56</v>
      </c>
      <c r="N162" s="4">
        <v>4.18</v>
      </c>
      <c r="O162" s="4">
        <v>23.43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215</v>
      </c>
      <c r="V162">
        <f>0</f>
        <v>0</v>
      </c>
      <c r="W162">
        <v>10</v>
      </c>
      <c r="X162" s="4">
        <v>15</v>
      </c>
      <c r="Y162" t="s">
        <v>34</v>
      </c>
      <c r="Z162" s="9">
        <v>20</v>
      </c>
      <c r="AA162">
        <v>30</v>
      </c>
      <c r="AB162">
        <v>30</v>
      </c>
      <c r="AC162">
        <v>300</v>
      </c>
      <c r="AD162" t="s">
        <v>145</v>
      </c>
      <c r="AE162">
        <v>0.54600000000000004</v>
      </c>
      <c r="AF162" s="2">
        <f t="shared" si="87"/>
        <v>42.47</v>
      </c>
      <c r="AG162" s="2">
        <v>8.08</v>
      </c>
      <c r="AH162" s="2">
        <v>34.39</v>
      </c>
      <c r="AI162" s="2">
        <v>10.029999999999999</v>
      </c>
      <c r="AJ162" s="2">
        <f t="shared" si="88"/>
        <v>47.5</v>
      </c>
    </row>
    <row r="163" spans="1:36" x14ac:dyDescent="0.35">
      <c r="A163" t="s">
        <v>571</v>
      </c>
      <c r="B163" t="s">
        <v>513</v>
      </c>
      <c r="C163" t="s">
        <v>20</v>
      </c>
      <c r="D163" t="s">
        <v>461</v>
      </c>
      <c r="E163" t="s">
        <v>707</v>
      </c>
      <c r="F163">
        <v>1</v>
      </c>
      <c r="G163">
        <f t="shared" si="86"/>
        <v>15.229826999999998</v>
      </c>
      <c r="H163">
        <v>-1</v>
      </c>
      <c r="I163">
        <v>8.33</v>
      </c>
      <c r="J163" s="4">
        <v>33.19</v>
      </c>
      <c r="K163">
        <v>6</v>
      </c>
      <c r="L163">
        <v>14.31</v>
      </c>
      <c r="M163">
        <v>10.56</v>
      </c>
      <c r="N163" s="4">
        <v>4.18</v>
      </c>
      <c r="O163" s="4">
        <v>23.43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215</v>
      </c>
      <c r="V163">
        <f>0</f>
        <v>0</v>
      </c>
      <c r="W163">
        <v>10</v>
      </c>
      <c r="X163" s="4">
        <v>15</v>
      </c>
      <c r="Y163" t="s">
        <v>34</v>
      </c>
      <c r="Z163" s="9">
        <v>20</v>
      </c>
      <c r="AA163">
        <v>30</v>
      </c>
      <c r="AB163">
        <v>30</v>
      </c>
      <c r="AC163">
        <v>300</v>
      </c>
      <c r="AD163" t="s">
        <v>25</v>
      </c>
      <c r="AE163">
        <v>0.22800000000000001</v>
      </c>
      <c r="AF163" s="2">
        <f>AG163+AH163</f>
        <v>43.36</v>
      </c>
      <c r="AG163" s="2">
        <v>13.33</v>
      </c>
      <c r="AH163" s="2">
        <v>30.03</v>
      </c>
      <c r="AI163" s="2">
        <v>10.9</v>
      </c>
      <c r="AJ163" s="2">
        <f t="shared" si="88"/>
        <v>45.74</v>
      </c>
    </row>
    <row r="164" spans="1:36" x14ac:dyDescent="0.35">
      <c r="A164" t="s">
        <v>571</v>
      </c>
      <c r="B164" t="s">
        <v>513</v>
      </c>
      <c r="C164" t="s">
        <v>20</v>
      </c>
      <c r="D164" t="s">
        <v>461</v>
      </c>
      <c r="E164" t="s">
        <v>707</v>
      </c>
      <c r="F164">
        <v>1</v>
      </c>
      <c r="G164">
        <f t="shared" ref="G164:G166" si="89">(23*I164+(4.1*(J164+K164+L164)+5.65*M164+9.45*N164)*4.18)/100</f>
        <v>15.229826999999998</v>
      </c>
      <c r="H164">
        <v>-1</v>
      </c>
      <c r="I164">
        <v>8.33</v>
      </c>
      <c r="J164" s="4">
        <v>33.19</v>
      </c>
      <c r="K164">
        <v>6</v>
      </c>
      <c r="L164">
        <v>14.31</v>
      </c>
      <c r="M164">
        <v>10.56</v>
      </c>
      <c r="N164" s="4">
        <v>4.18</v>
      </c>
      <c r="O164" s="4">
        <v>23.43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215</v>
      </c>
      <c r="V164">
        <f>0</f>
        <v>0</v>
      </c>
      <c r="W164">
        <v>10</v>
      </c>
      <c r="X164" s="4">
        <v>15</v>
      </c>
      <c r="Y164" t="s">
        <v>34</v>
      </c>
      <c r="Z164" s="9">
        <v>20</v>
      </c>
      <c r="AA164">
        <v>30</v>
      </c>
      <c r="AB164">
        <v>30</v>
      </c>
      <c r="AC164">
        <v>300</v>
      </c>
      <c r="AD164" t="s">
        <v>148</v>
      </c>
      <c r="AE164">
        <v>0.35499999999999998</v>
      </c>
      <c r="AF164" s="2">
        <f t="shared" ref="AF164:AF165" si="90">AG164+AH164</f>
        <v>43.36</v>
      </c>
      <c r="AG164" s="2">
        <v>13.84</v>
      </c>
      <c r="AH164" s="2">
        <v>29.52</v>
      </c>
      <c r="AI164" s="2">
        <v>10.9</v>
      </c>
      <c r="AJ164" s="2">
        <f t="shared" ref="AJ164:AJ165" si="91">100-AG164-AH164-AI164</f>
        <v>45.74</v>
      </c>
    </row>
    <row r="165" spans="1:36" x14ac:dyDescent="0.35">
      <c r="A165" t="s">
        <v>571</v>
      </c>
      <c r="B165" t="s">
        <v>513</v>
      </c>
      <c r="C165" t="s">
        <v>20</v>
      </c>
      <c r="D165" t="s">
        <v>461</v>
      </c>
      <c r="E165" t="s">
        <v>707</v>
      </c>
      <c r="F165">
        <v>1</v>
      </c>
      <c r="G165">
        <f t="shared" si="89"/>
        <v>15.229826999999998</v>
      </c>
      <c r="H165">
        <v>-1</v>
      </c>
      <c r="I165">
        <v>8.33</v>
      </c>
      <c r="J165" s="4">
        <v>33.19</v>
      </c>
      <c r="K165">
        <v>6</v>
      </c>
      <c r="L165">
        <v>14.31</v>
      </c>
      <c r="M165">
        <v>10.56</v>
      </c>
      <c r="N165" s="4">
        <v>4.18</v>
      </c>
      <c r="O165" s="4">
        <v>23.43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215</v>
      </c>
      <c r="V165">
        <f>0</f>
        <v>0</v>
      </c>
      <c r="W165">
        <v>10</v>
      </c>
      <c r="X165" s="4">
        <v>15</v>
      </c>
      <c r="Y165" t="s">
        <v>34</v>
      </c>
      <c r="Z165" s="9">
        <v>20</v>
      </c>
      <c r="AA165">
        <v>30</v>
      </c>
      <c r="AB165">
        <v>30</v>
      </c>
      <c r="AC165">
        <v>300</v>
      </c>
      <c r="AD165" t="s">
        <v>145</v>
      </c>
      <c r="AE165">
        <v>0.54600000000000004</v>
      </c>
      <c r="AF165" s="2">
        <f t="shared" si="90"/>
        <v>43.35</v>
      </c>
      <c r="AG165" s="2">
        <v>12.92</v>
      </c>
      <c r="AH165" s="2">
        <v>30.43</v>
      </c>
      <c r="AI165" s="2">
        <v>10.9</v>
      </c>
      <c r="AJ165" s="2">
        <f t="shared" si="91"/>
        <v>45.75</v>
      </c>
    </row>
    <row r="166" spans="1:36" s="11" customFormat="1" x14ac:dyDescent="0.35">
      <c r="A166" t="s">
        <v>571</v>
      </c>
      <c r="B166" s="11" t="s">
        <v>513</v>
      </c>
      <c r="C166" s="11" t="s">
        <v>20</v>
      </c>
      <c r="D166" s="11" t="s">
        <v>29</v>
      </c>
      <c r="E166" t="s">
        <v>705</v>
      </c>
      <c r="F166" s="11">
        <v>1</v>
      </c>
      <c r="G166" s="11">
        <f t="shared" si="89"/>
        <v>20.249046</v>
      </c>
      <c r="H166">
        <v>-1</v>
      </c>
      <c r="I166" s="11">
        <v>2.9</v>
      </c>
      <c r="J166" s="12">
        <v>8</v>
      </c>
      <c r="K166" s="11">
        <v>13.1</v>
      </c>
      <c r="L166" s="11">
        <v>41.8</v>
      </c>
      <c r="M166" s="11">
        <v>17.2</v>
      </c>
      <c r="N166" s="12">
        <v>12</v>
      </c>
      <c r="O166" s="12">
        <v>5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 t="s">
        <v>215</v>
      </c>
      <c r="V166" s="11">
        <f>0</f>
        <v>0</v>
      </c>
      <c r="W166" s="11">
        <v>10</v>
      </c>
      <c r="X166" s="12">
        <v>50</v>
      </c>
      <c r="Y166" s="11" t="s">
        <v>512</v>
      </c>
      <c r="Z166" s="13">
        <f>(AC166-20)/X166</f>
        <v>3.6</v>
      </c>
      <c r="AA166" s="11">
        <v>0</v>
      </c>
      <c r="AB166" s="11">
        <f>Z166+AA166</f>
        <v>3.6</v>
      </c>
      <c r="AC166" s="11">
        <v>200</v>
      </c>
      <c r="AD166" s="11" t="s">
        <v>25</v>
      </c>
      <c r="AE166">
        <v>0.22800000000000001</v>
      </c>
      <c r="AF166" s="5">
        <f t="shared" ref="AF166:AF179" si="92">AG166+AH166</f>
        <v>42.04</v>
      </c>
      <c r="AG166" s="5">
        <v>10.84</v>
      </c>
      <c r="AH166" s="5">
        <v>31.2</v>
      </c>
      <c r="AI166" s="5">
        <v>2.87</v>
      </c>
      <c r="AJ166" s="5">
        <f>100-AG166-AH166-AI166</f>
        <v>55.089999999999996</v>
      </c>
    </row>
    <row r="167" spans="1:36" s="11" customFormat="1" x14ac:dyDescent="0.35">
      <c r="A167" t="s">
        <v>571</v>
      </c>
      <c r="B167" s="11" t="s">
        <v>513</v>
      </c>
      <c r="C167" s="11" t="s">
        <v>20</v>
      </c>
      <c r="D167" s="11" t="s">
        <v>29</v>
      </c>
      <c r="E167" t="s">
        <v>705</v>
      </c>
      <c r="F167" s="11">
        <v>1</v>
      </c>
      <c r="G167" s="11">
        <f t="shared" ref="G167:G168" si="93">(23*I167+(4.1*(J167+K167+L167)+5.65*M167+9.45*N167)*4.18)/100</f>
        <v>20.249046</v>
      </c>
      <c r="H167">
        <v>-1</v>
      </c>
      <c r="I167" s="11">
        <v>2.9</v>
      </c>
      <c r="J167" s="12">
        <v>8</v>
      </c>
      <c r="K167" s="11">
        <v>13.1</v>
      </c>
      <c r="L167" s="11">
        <v>41.8</v>
      </c>
      <c r="M167" s="11">
        <v>17.2</v>
      </c>
      <c r="N167" s="12">
        <v>12</v>
      </c>
      <c r="O167" s="12">
        <v>5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 t="s">
        <v>215</v>
      </c>
      <c r="V167" s="11">
        <f>0</f>
        <v>0</v>
      </c>
      <c r="W167" s="11">
        <v>10</v>
      </c>
      <c r="X167" s="12">
        <v>50</v>
      </c>
      <c r="Y167" s="11" t="s">
        <v>512</v>
      </c>
      <c r="Z167" s="13">
        <f>(AC167-20)/X167</f>
        <v>3.6</v>
      </c>
      <c r="AA167" s="11">
        <v>0</v>
      </c>
      <c r="AB167" s="11">
        <f t="shared" ref="AB167:AB168" si="94">Z167+AA167</f>
        <v>3.6</v>
      </c>
      <c r="AC167" s="11">
        <v>200</v>
      </c>
      <c r="AD167" s="11" t="s">
        <v>148</v>
      </c>
      <c r="AE167">
        <v>0.35499999999999998</v>
      </c>
      <c r="AF167" s="5">
        <f t="shared" si="92"/>
        <v>42.04</v>
      </c>
      <c r="AG167" s="5">
        <v>11.26</v>
      </c>
      <c r="AH167" s="5">
        <v>30.78</v>
      </c>
      <c r="AI167" s="5">
        <v>2.87</v>
      </c>
      <c r="AJ167" s="5">
        <f>100-AG167-AH167-AI167</f>
        <v>55.089999999999996</v>
      </c>
    </row>
    <row r="168" spans="1:36" x14ac:dyDescent="0.35">
      <c r="A168" t="s">
        <v>571</v>
      </c>
      <c r="B168" t="s">
        <v>513</v>
      </c>
      <c r="C168" t="s">
        <v>20</v>
      </c>
      <c r="D168" t="s">
        <v>29</v>
      </c>
      <c r="E168" t="s">
        <v>705</v>
      </c>
      <c r="F168">
        <v>1</v>
      </c>
      <c r="G168">
        <f t="shared" si="93"/>
        <v>20.249046</v>
      </c>
      <c r="H168">
        <v>-1</v>
      </c>
      <c r="I168">
        <v>2.9</v>
      </c>
      <c r="J168" s="4">
        <v>8</v>
      </c>
      <c r="K168">
        <v>13.1</v>
      </c>
      <c r="L168">
        <v>41.8</v>
      </c>
      <c r="M168">
        <v>17.2</v>
      </c>
      <c r="N168" s="4">
        <v>12</v>
      </c>
      <c r="O168" s="4">
        <v>5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215</v>
      </c>
      <c r="V168">
        <f>0</f>
        <v>0</v>
      </c>
      <c r="W168">
        <v>10</v>
      </c>
      <c r="X168" s="4">
        <v>50</v>
      </c>
      <c r="Y168" t="s">
        <v>512</v>
      </c>
      <c r="Z168" s="9">
        <f>(AC168-20)/X168</f>
        <v>4.5999999999999996</v>
      </c>
      <c r="AA168">
        <v>0</v>
      </c>
      <c r="AB168">
        <f t="shared" si="94"/>
        <v>4.5999999999999996</v>
      </c>
      <c r="AC168">
        <v>250</v>
      </c>
      <c r="AD168" t="s">
        <v>25</v>
      </c>
      <c r="AE168">
        <v>0.22800000000000001</v>
      </c>
      <c r="AF168" s="2">
        <f t="shared" si="92"/>
        <v>42.47</v>
      </c>
      <c r="AG168" s="2">
        <v>16.2</v>
      </c>
      <c r="AH168" s="2">
        <v>26.27</v>
      </c>
      <c r="AI168" s="2">
        <v>2.82</v>
      </c>
      <c r="AJ168" s="2">
        <f>100-AG168-AH168-AI168</f>
        <v>54.71</v>
      </c>
    </row>
    <row r="169" spans="1:36" x14ac:dyDescent="0.35">
      <c r="A169" t="s">
        <v>571</v>
      </c>
      <c r="B169" t="s">
        <v>513</v>
      </c>
      <c r="C169" t="s">
        <v>20</v>
      </c>
      <c r="D169" t="s">
        <v>29</v>
      </c>
      <c r="E169" t="s">
        <v>705</v>
      </c>
      <c r="F169">
        <v>1</v>
      </c>
      <c r="G169">
        <f t="shared" ref="G169:G171" si="95">(23*I169+(4.1*(J169+K169+L169)+5.65*M169+9.45*N169)*4.18)/100</f>
        <v>20.249046</v>
      </c>
      <c r="H169">
        <v>-1</v>
      </c>
      <c r="I169">
        <v>2.9</v>
      </c>
      <c r="J169" s="4">
        <v>8</v>
      </c>
      <c r="K169">
        <v>13.1</v>
      </c>
      <c r="L169">
        <v>41.8</v>
      </c>
      <c r="M169">
        <v>17.2</v>
      </c>
      <c r="N169" s="4">
        <v>12</v>
      </c>
      <c r="O169" s="4">
        <v>5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215</v>
      </c>
      <c r="V169">
        <f>0</f>
        <v>0</v>
      </c>
      <c r="W169">
        <v>10</v>
      </c>
      <c r="X169" s="4">
        <v>50</v>
      </c>
      <c r="Y169" t="s">
        <v>512</v>
      </c>
      <c r="Z169" s="9">
        <f t="shared" ref="Z169:Z170" si="96">(AC169-20)/X169</f>
        <v>4.5999999999999996</v>
      </c>
      <c r="AA169">
        <v>0</v>
      </c>
      <c r="AB169">
        <f t="shared" ref="AB169:AB171" si="97">Z169+AA169</f>
        <v>4.5999999999999996</v>
      </c>
      <c r="AC169">
        <v>250</v>
      </c>
      <c r="AD169" t="s">
        <v>148</v>
      </c>
      <c r="AE169">
        <v>0.35499999999999998</v>
      </c>
      <c r="AF169" s="2">
        <f t="shared" si="92"/>
        <v>42.47</v>
      </c>
      <c r="AG169" s="2">
        <v>18.579999999999998</v>
      </c>
      <c r="AH169" s="2">
        <v>23.89</v>
      </c>
      <c r="AI169" s="2">
        <v>2.82</v>
      </c>
      <c r="AJ169" s="2">
        <f t="shared" ref="AJ169:AJ170" si="98">100-AG169-AH169-AI169</f>
        <v>54.71</v>
      </c>
    </row>
    <row r="170" spans="1:36" x14ac:dyDescent="0.35">
      <c r="A170" t="s">
        <v>571</v>
      </c>
      <c r="B170" t="s">
        <v>513</v>
      </c>
      <c r="C170" t="s">
        <v>20</v>
      </c>
      <c r="D170" t="s">
        <v>29</v>
      </c>
      <c r="E170" t="s">
        <v>705</v>
      </c>
      <c r="F170">
        <v>1</v>
      </c>
      <c r="G170">
        <f t="shared" si="95"/>
        <v>20.249046</v>
      </c>
      <c r="H170">
        <v>-1</v>
      </c>
      <c r="I170">
        <v>2.9</v>
      </c>
      <c r="J170" s="4">
        <v>8</v>
      </c>
      <c r="K170">
        <v>13.1</v>
      </c>
      <c r="L170">
        <v>41.8</v>
      </c>
      <c r="M170">
        <v>17.2</v>
      </c>
      <c r="N170" s="4">
        <v>12</v>
      </c>
      <c r="O170" s="4">
        <v>5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215</v>
      </c>
      <c r="V170">
        <f>0</f>
        <v>0</v>
      </c>
      <c r="W170">
        <v>10</v>
      </c>
      <c r="X170" s="4">
        <v>50</v>
      </c>
      <c r="Y170" t="s">
        <v>512</v>
      </c>
      <c r="Z170" s="9">
        <f t="shared" si="96"/>
        <v>4.5999999999999996</v>
      </c>
      <c r="AA170">
        <v>0</v>
      </c>
      <c r="AB170">
        <f t="shared" si="97"/>
        <v>4.5999999999999996</v>
      </c>
      <c r="AC170">
        <v>250</v>
      </c>
      <c r="AD170" t="s">
        <v>145</v>
      </c>
      <c r="AE170">
        <v>0.54600000000000004</v>
      </c>
      <c r="AF170" s="2">
        <f t="shared" si="92"/>
        <v>42.47</v>
      </c>
      <c r="AG170" s="2">
        <v>17.899999999999999</v>
      </c>
      <c r="AH170" s="2">
        <v>24.57</v>
      </c>
      <c r="AI170" s="2">
        <v>2.82</v>
      </c>
      <c r="AJ170" s="2">
        <f t="shared" si="98"/>
        <v>54.709999999999994</v>
      </c>
    </row>
    <row r="171" spans="1:36" s="11" customFormat="1" x14ac:dyDescent="0.35">
      <c r="A171" t="s">
        <v>571</v>
      </c>
      <c r="B171" s="11" t="s">
        <v>513</v>
      </c>
      <c r="C171" s="11" t="s">
        <v>20</v>
      </c>
      <c r="D171" s="11" t="s">
        <v>29</v>
      </c>
      <c r="E171" t="s">
        <v>705</v>
      </c>
      <c r="F171" s="11">
        <v>1</v>
      </c>
      <c r="G171" s="11">
        <f t="shared" si="95"/>
        <v>20.249046</v>
      </c>
      <c r="H171">
        <v>-1</v>
      </c>
      <c r="I171" s="11">
        <v>2.9</v>
      </c>
      <c r="J171" s="12">
        <v>8</v>
      </c>
      <c r="K171" s="11">
        <v>13.1</v>
      </c>
      <c r="L171" s="11">
        <v>41.8</v>
      </c>
      <c r="M171" s="11">
        <v>17.2</v>
      </c>
      <c r="N171" s="12">
        <v>12</v>
      </c>
      <c r="O171" s="12">
        <v>5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 t="s">
        <v>215</v>
      </c>
      <c r="V171" s="11">
        <f>0</f>
        <v>0</v>
      </c>
      <c r="W171" s="11">
        <v>10</v>
      </c>
      <c r="X171" s="12">
        <v>50</v>
      </c>
      <c r="Y171" s="11" t="s">
        <v>512</v>
      </c>
      <c r="Z171" s="13">
        <f>(AC171-20)/X171</f>
        <v>3.6</v>
      </c>
      <c r="AA171" s="11">
        <v>30</v>
      </c>
      <c r="AB171" s="11">
        <f t="shared" si="97"/>
        <v>33.6</v>
      </c>
      <c r="AC171" s="11">
        <v>200</v>
      </c>
      <c r="AD171" s="11" t="s">
        <v>25</v>
      </c>
      <c r="AE171">
        <v>0.22800000000000001</v>
      </c>
      <c r="AF171" s="5">
        <f t="shared" si="92"/>
        <v>64.95</v>
      </c>
      <c r="AG171" s="5">
        <v>24.77</v>
      </c>
      <c r="AH171" s="5">
        <v>40.18</v>
      </c>
      <c r="AI171" s="5"/>
      <c r="AJ171" s="5"/>
    </row>
    <row r="172" spans="1:36" s="11" customFormat="1" x14ac:dyDescent="0.35">
      <c r="A172" t="s">
        <v>571</v>
      </c>
      <c r="B172" s="11" t="s">
        <v>513</v>
      </c>
      <c r="C172" s="11" t="s">
        <v>20</v>
      </c>
      <c r="D172" s="11" t="s">
        <v>29</v>
      </c>
      <c r="E172" t="s">
        <v>705</v>
      </c>
      <c r="F172" s="11">
        <v>1</v>
      </c>
      <c r="G172" s="11">
        <f t="shared" ref="G172:G174" si="99">(23*I172+(4.1*(J172+K172+L172)+5.65*M172+9.45*N172)*4.18)/100</f>
        <v>20.249046</v>
      </c>
      <c r="H172">
        <v>-1</v>
      </c>
      <c r="I172" s="11">
        <v>2.9</v>
      </c>
      <c r="J172" s="12">
        <v>8</v>
      </c>
      <c r="K172" s="11">
        <v>13.1</v>
      </c>
      <c r="L172" s="11">
        <v>41.8</v>
      </c>
      <c r="M172" s="11">
        <v>17.2</v>
      </c>
      <c r="N172" s="12">
        <v>12</v>
      </c>
      <c r="O172" s="12">
        <v>5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 t="s">
        <v>215</v>
      </c>
      <c r="V172" s="11">
        <f>0</f>
        <v>0</v>
      </c>
      <c r="W172" s="11">
        <v>10</v>
      </c>
      <c r="X172" s="12">
        <v>50</v>
      </c>
      <c r="Y172" s="11" t="s">
        <v>512</v>
      </c>
      <c r="Z172" s="13">
        <f t="shared" ref="Z172:Z173" si="100">(AC172-20)/X172</f>
        <v>3.6</v>
      </c>
      <c r="AA172" s="11">
        <v>30</v>
      </c>
      <c r="AB172" s="11">
        <f t="shared" ref="AB172:AB174" si="101">Z172+AA172</f>
        <v>33.6</v>
      </c>
      <c r="AC172" s="11">
        <v>200</v>
      </c>
      <c r="AD172" s="11" t="s">
        <v>148</v>
      </c>
      <c r="AE172">
        <v>0.35499999999999998</v>
      </c>
      <c r="AF172" s="5">
        <f t="shared" si="92"/>
        <v>64.95</v>
      </c>
      <c r="AG172" s="5">
        <v>28.42</v>
      </c>
      <c r="AH172" s="5">
        <v>36.53</v>
      </c>
      <c r="AI172" s="5"/>
      <c r="AJ172" s="5"/>
    </row>
    <row r="173" spans="1:36" s="11" customFormat="1" x14ac:dyDescent="0.35">
      <c r="A173" t="s">
        <v>571</v>
      </c>
      <c r="B173" s="11" t="s">
        <v>513</v>
      </c>
      <c r="C173" s="11" t="s">
        <v>20</v>
      </c>
      <c r="D173" s="11" t="s">
        <v>29</v>
      </c>
      <c r="E173" t="s">
        <v>705</v>
      </c>
      <c r="F173" s="11">
        <v>1</v>
      </c>
      <c r="G173" s="11">
        <f t="shared" si="99"/>
        <v>20.249046</v>
      </c>
      <c r="H173">
        <v>-1</v>
      </c>
      <c r="I173" s="11">
        <v>2.9</v>
      </c>
      <c r="J173" s="12">
        <v>8</v>
      </c>
      <c r="K173" s="11">
        <v>13.1</v>
      </c>
      <c r="L173" s="11">
        <v>41.8</v>
      </c>
      <c r="M173" s="11">
        <v>17.2</v>
      </c>
      <c r="N173" s="12">
        <v>12</v>
      </c>
      <c r="O173" s="12">
        <v>5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 t="s">
        <v>215</v>
      </c>
      <c r="V173" s="11">
        <f>0</f>
        <v>0</v>
      </c>
      <c r="W173" s="11">
        <v>10</v>
      </c>
      <c r="X173" s="12">
        <v>50</v>
      </c>
      <c r="Y173" s="11" t="s">
        <v>512</v>
      </c>
      <c r="Z173" s="13">
        <f t="shared" si="100"/>
        <v>3.6</v>
      </c>
      <c r="AA173" s="11">
        <v>30</v>
      </c>
      <c r="AB173" s="11">
        <f t="shared" si="101"/>
        <v>33.6</v>
      </c>
      <c r="AC173" s="11">
        <v>200</v>
      </c>
      <c r="AD173" s="11" t="s">
        <v>145</v>
      </c>
      <c r="AE173">
        <v>0.54600000000000004</v>
      </c>
      <c r="AF173" s="5">
        <f t="shared" si="92"/>
        <v>64.95</v>
      </c>
      <c r="AG173" s="5">
        <v>27.38</v>
      </c>
      <c r="AH173" s="5">
        <v>37.57</v>
      </c>
      <c r="AI173" s="5"/>
      <c r="AJ173" s="5"/>
    </row>
    <row r="174" spans="1:36" s="11" customFormat="1" x14ac:dyDescent="0.35">
      <c r="A174" t="s">
        <v>571</v>
      </c>
      <c r="B174" t="s">
        <v>513</v>
      </c>
      <c r="C174" s="11" t="s">
        <v>20</v>
      </c>
      <c r="D174" s="11" t="s">
        <v>29</v>
      </c>
      <c r="E174" t="s">
        <v>705</v>
      </c>
      <c r="F174" s="11">
        <v>1</v>
      </c>
      <c r="G174" s="11">
        <f t="shared" si="99"/>
        <v>20.249046</v>
      </c>
      <c r="H174">
        <v>-1</v>
      </c>
      <c r="I174" s="11">
        <v>2.9</v>
      </c>
      <c r="J174" s="12">
        <v>8</v>
      </c>
      <c r="K174" s="11">
        <v>13.1</v>
      </c>
      <c r="L174" s="11">
        <v>41.8</v>
      </c>
      <c r="M174" s="11">
        <v>17.2</v>
      </c>
      <c r="N174" s="12">
        <v>12</v>
      </c>
      <c r="O174" s="12">
        <v>5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 t="s">
        <v>215</v>
      </c>
      <c r="V174" s="11">
        <f>0</f>
        <v>0</v>
      </c>
      <c r="W174" s="11">
        <v>10</v>
      </c>
      <c r="X174" s="12">
        <v>15</v>
      </c>
      <c r="Y174" s="11" t="s">
        <v>34</v>
      </c>
      <c r="Z174" s="13">
        <f>(AC174-20)/X174</f>
        <v>16</v>
      </c>
      <c r="AA174" s="11">
        <v>30</v>
      </c>
      <c r="AB174" s="11">
        <f t="shared" si="101"/>
        <v>46</v>
      </c>
      <c r="AC174" s="11">
        <v>260</v>
      </c>
      <c r="AD174" s="11" t="s">
        <v>25</v>
      </c>
      <c r="AE174">
        <v>0.22800000000000001</v>
      </c>
      <c r="AF174" s="5">
        <f t="shared" si="92"/>
        <v>50.05</v>
      </c>
      <c r="AG174" s="5">
        <v>17.059999999999999</v>
      </c>
      <c r="AH174" s="5">
        <v>32.99</v>
      </c>
      <c r="AI174" s="5">
        <v>13.55</v>
      </c>
      <c r="AJ174" s="5">
        <f>100-AG174-AH174-AI174</f>
        <v>36.399999999999991</v>
      </c>
    </row>
    <row r="175" spans="1:36" s="11" customFormat="1" x14ac:dyDescent="0.35">
      <c r="A175" t="s">
        <v>571</v>
      </c>
      <c r="B175" t="s">
        <v>513</v>
      </c>
      <c r="C175" s="11" t="s">
        <v>20</v>
      </c>
      <c r="D175" s="11" t="s">
        <v>29</v>
      </c>
      <c r="E175" t="s">
        <v>705</v>
      </c>
      <c r="F175" s="11">
        <v>1</v>
      </c>
      <c r="G175" s="11">
        <f t="shared" ref="G175:G177" si="102">(23*I175+(4.1*(J175+K175+L175)+5.65*M175+9.45*N175)*4.18)/100</f>
        <v>20.249046</v>
      </c>
      <c r="H175">
        <v>-1</v>
      </c>
      <c r="I175" s="11">
        <v>2.9</v>
      </c>
      <c r="J175" s="12">
        <v>8</v>
      </c>
      <c r="K175" s="11">
        <v>13.1</v>
      </c>
      <c r="L175" s="11">
        <v>41.8</v>
      </c>
      <c r="M175" s="11">
        <v>17.2</v>
      </c>
      <c r="N175" s="12">
        <v>12</v>
      </c>
      <c r="O175" s="12">
        <v>5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 t="s">
        <v>215</v>
      </c>
      <c r="V175" s="11">
        <f>0</f>
        <v>0</v>
      </c>
      <c r="W175" s="11">
        <v>10</v>
      </c>
      <c r="X175" s="12">
        <v>15</v>
      </c>
      <c r="Y175" s="11" t="s">
        <v>34</v>
      </c>
      <c r="Z175" s="13">
        <f t="shared" ref="Z175:Z176" si="103">(AC175-20)/X175</f>
        <v>16</v>
      </c>
      <c r="AA175" s="11">
        <v>30</v>
      </c>
      <c r="AB175" s="11">
        <f t="shared" ref="AB175:AB177" si="104">Z175+AA175</f>
        <v>46</v>
      </c>
      <c r="AC175" s="11">
        <v>260</v>
      </c>
      <c r="AD175" s="11" t="s">
        <v>148</v>
      </c>
      <c r="AE175">
        <v>0.35499999999999998</v>
      </c>
      <c r="AF175" s="5">
        <f t="shared" si="92"/>
        <v>50.05</v>
      </c>
      <c r="AG175" s="5">
        <v>23.25</v>
      </c>
      <c r="AH175" s="5">
        <v>26.8</v>
      </c>
      <c r="AI175" s="5">
        <v>13.55</v>
      </c>
      <c r="AJ175" s="5">
        <f t="shared" ref="AJ175:AJ176" si="105">100-AG175-AH175-AI175</f>
        <v>36.400000000000006</v>
      </c>
    </row>
    <row r="176" spans="1:36" s="11" customFormat="1" x14ac:dyDescent="0.35">
      <c r="A176" t="s">
        <v>571</v>
      </c>
      <c r="B176" t="s">
        <v>513</v>
      </c>
      <c r="C176" s="11" t="s">
        <v>20</v>
      </c>
      <c r="D176" s="11" t="s">
        <v>29</v>
      </c>
      <c r="E176" t="s">
        <v>705</v>
      </c>
      <c r="F176" s="11">
        <v>1</v>
      </c>
      <c r="G176" s="11">
        <f t="shared" si="102"/>
        <v>20.249046</v>
      </c>
      <c r="H176">
        <v>-1</v>
      </c>
      <c r="I176" s="11">
        <v>2.9</v>
      </c>
      <c r="J176" s="12">
        <v>8</v>
      </c>
      <c r="K176" s="11">
        <v>13.1</v>
      </c>
      <c r="L176" s="11">
        <v>41.8</v>
      </c>
      <c r="M176" s="11">
        <v>17.2</v>
      </c>
      <c r="N176" s="12">
        <v>12</v>
      </c>
      <c r="O176" s="12">
        <v>5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 t="s">
        <v>215</v>
      </c>
      <c r="V176" s="11">
        <f>0</f>
        <v>0</v>
      </c>
      <c r="W176" s="11">
        <v>10</v>
      </c>
      <c r="X176" s="12">
        <v>15</v>
      </c>
      <c r="Y176" s="11" t="s">
        <v>34</v>
      </c>
      <c r="Z176" s="13">
        <f t="shared" si="103"/>
        <v>16</v>
      </c>
      <c r="AA176" s="11">
        <v>30</v>
      </c>
      <c r="AB176" s="11">
        <f t="shared" si="104"/>
        <v>46</v>
      </c>
      <c r="AC176" s="11">
        <v>260</v>
      </c>
      <c r="AD176" s="11" t="s">
        <v>145</v>
      </c>
      <c r="AE176">
        <v>0.54600000000000004</v>
      </c>
      <c r="AF176" s="5">
        <f t="shared" si="92"/>
        <v>50.05</v>
      </c>
      <c r="AG176" s="5">
        <v>19.39</v>
      </c>
      <c r="AH176" s="5">
        <v>30.66</v>
      </c>
      <c r="AI176" s="5">
        <v>13.55</v>
      </c>
      <c r="AJ176" s="5">
        <f t="shared" si="105"/>
        <v>36.400000000000006</v>
      </c>
    </row>
    <row r="177" spans="1:36" s="11" customFormat="1" x14ac:dyDescent="0.35">
      <c r="A177" t="s">
        <v>571</v>
      </c>
      <c r="B177" s="11" t="s">
        <v>513</v>
      </c>
      <c r="C177" s="11" t="s">
        <v>20</v>
      </c>
      <c r="D177" s="11" t="s">
        <v>29</v>
      </c>
      <c r="E177" t="s">
        <v>705</v>
      </c>
      <c r="F177" s="11">
        <v>1</v>
      </c>
      <c r="G177" s="11">
        <f t="shared" si="102"/>
        <v>20.249046</v>
      </c>
      <c r="H177">
        <v>-1</v>
      </c>
      <c r="I177" s="11">
        <v>2.9</v>
      </c>
      <c r="J177" s="12">
        <v>8</v>
      </c>
      <c r="K177" s="11">
        <v>13.1</v>
      </c>
      <c r="L177" s="11">
        <v>41.8</v>
      </c>
      <c r="M177" s="11">
        <v>17.2</v>
      </c>
      <c r="N177" s="12">
        <v>12</v>
      </c>
      <c r="O177" s="12">
        <v>5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 t="s">
        <v>215</v>
      </c>
      <c r="V177" s="11">
        <f>0</f>
        <v>0</v>
      </c>
      <c r="W177" s="11">
        <v>10</v>
      </c>
      <c r="X177" s="12">
        <v>15</v>
      </c>
      <c r="Y177" s="11" t="s">
        <v>34</v>
      </c>
      <c r="Z177" s="13">
        <f>(AC177-20)/X177</f>
        <v>16</v>
      </c>
      <c r="AA177" s="11">
        <v>30</v>
      </c>
      <c r="AB177" s="11">
        <f t="shared" si="104"/>
        <v>46</v>
      </c>
      <c r="AC177" s="11">
        <v>260</v>
      </c>
      <c r="AD177" s="11" t="s">
        <v>25</v>
      </c>
      <c r="AE177">
        <v>0.22800000000000001</v>
      </c>
      <c r="AF177" s="5">
        <f t="shared" si="92"/>
        <v>46.39</v>
      </c>
      <c r="AG177" s="5">
        <v>16.13</v>
      </c>
      <c r="AH177" s="5">
        <v>30.26</v>
      </c>
      <c r="AI177" s="5">
        <v>17.329999999999998</v>
      </c>
      <c r="AJ177" s="5">
        <f>100-AG177-AH177-AI177</f>
        <v>36.28</v>
      </c>
    </row>
    <row r="178" spans="1:36" s="11" customFormat="1" x14ac:dyDescent="0.35">
      <c r="A178" t="s">
        <v>571</v>
      </c>
      <c r="B178" s="11" t="s">
        <v>513</v>
      </c>
      <c r="C178" s="11" t="s">
        <v>20</v>
      </c>
      <c r="D178" s="11" t="s">
        <v>29</v>
      </c>
      <c r="E178" t="s">
        <v>705</v>
      </c>
      <c r="F178" s="11">
        <v>1</v>
      </c>
      <c r="G178" s="11">
        <f t="shared" ref="G178:G180" si="106">(23*I178+(4.1*(J178+K178+L178)+5.65*M178+9.45*N178)*4.18)/100</f>
        <v>20.249046</v>
      </c>
      <c r="H178">
        <v>-1</v>
      </c>
      <c r="I178" s="11">
        <v>2.9</v>
      </c>
      <c r="J178" s="12">
        <v>8</v>
      </c>
      <c r="K178" s="11">
        <v>13.1</v>
      </c>
      <c r="L178" s="11">
        <v>41.8</v>
      </c>
      <c r="M178" s="11">
        <v>17.2</v>
      </c>
      <c r="N178" s="12">
        <v>12</v>
      </c>
      <c r="O178" s="12">
        <v>5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 t="s">
        <v>215</v>
      </c>
      <c r="V178" s="11">
        <f>0</f>
        <v>0</v>
      </c>
      <c r="W178" s="11">
        <v>10</v>
      </c>
      <c r="X178" s="12">
        <v>15</v>
      </c>
      <c r="Y178" s="11" t="s">
        <v>34</v>
      </c>
      <c r="Z178" s="13">
        <f t="shared" ref="Z178:Z179" si="107">(AC178-20)/X178</f>
        <v>16</v>
      </c>
      <c r="AA178" s="11">
        <v>30</v>
      </c>
      <c r="AB178" s="11">
        <f t="shared" ref="AB178:AB180" si="108">Z178+AA178</f>
        <v>46</v>
      </c>
      <c r="AC178" s="11">
        <v>260</v>
      </c>
      <c r="AD178" s="11" t="s">
        <v>148</v>
      </c>
      <c r="AE178">
        <v>0.35499999999999998</v>
      </c>
      <c r="AF178" s="5">
        <f t="shared" si="92"/>
        <v>46.39</v>
      </c>
      <c r="AG178" s="5">
        <v>20.37</v>
      </c>
      <c r="AH178" s="5">
        <v>26.02</v>
      </c>
      <c r="AI178" s="5">
        <v>17.329999999999998</v>
      </c>
      <c r="AJ178" s="5">
        <f t="shared" ref="AJ178:AJ179" si="109">100-AG178-AH178-AI178</f>
        <v>36.28</v>
      </c>
    </row>
    <row r="179" spans="1:36" s="11" customFormat="1" x14ac:dyDescent="0.35">
      <c r="A179" t="s">
        <v>571</v>
      </c>
      <c r="B179" s="11" t="s">
        <v>513</v>
      </c>
      <c r="C179" s="11" t="s">
        <v>20</v>
      </c>
      <c r="D179" s="11" t="s">
        <v>29</v>
      </c>
      <c r="E179" t="s">
        <v>705</v>
      </c>
      <c r="F179" s="11">
        <v>1</v>
      </c>
      <c r="G179" s="11">
        <f t="shared" si="106"/>
        <v>20.249046</v>
      </c>
      <c r="H179">
        <v>-1</v>
      </c>
      <c r="I179" s="11">
        <v>2.9</v>
      </c>
      <c r="J179" s="12">
        <v>8</v>
      </c>
      <c r="K179" s="11">
        <v>13.1</v>
      </c>
      <c r="L179" s="11">
        <v>41.8</v>
      </c>
      <c r="M179" s="11">
        <v>17.2</v>
      </c>
      <c r="N179" s="12">
        <v>12</v>
      </c>
      <c r="O179" s="12">
        <v>5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 t="s">
        <v>215</v>
      </c>
      <c r="V179" s="11">
        <f>0</f>
        <v>0</v>
      </c>
      <c r="W179" s="11">
        <v>10</v>
      </c>
      <c r="X179" s="12">
        <v>15</v>
      </c>
      <c r="Y179" s="11" t="s">
        <v>34</v>
      </c>
      <c r="Z179" s="13">
        <f t="shared" si="107"/>
        <v>16</v>
      </c>
      <c r="AA179" s="11">
        <v>30</v>
      </c>
      <c r="AB179" s="11">
        <f t="shared" si="108"/>
        <v>46</v>
      </c>
      <c r="AC179" s="11">
        <v>260</v>
      </c>
      <c r="AD179" s="11" t="s">
        <v>145</v>
      </c>
      <c r="AE179">
        <v>0.54600000000000004</v>
      </c>
      <c r="AF179" s="5">
        <f t="shared" si="92"/>
        <v>46.4</v>
      </c>
      <c r="AG179" s="5">
        <v>17.579999999999998</v>
      </c>
      <c r="AH179" s="5">
        <v>28.82</v>
      </c>
      <c r="AI179" s="5">
        <v>17.329999999999998</v>
      </c>
      <c r="AJ179" s="5">
        <f t="shared" si="109"/>
        <v>36.270000000000003</v>
      </c>
    </row>
    <row r="180" spans="1:36" s="11" customFormat="1" x14ac:dyDescent="0.35">
      <c r="A180" t="s">
        <v>571</v>
      </c>
      <c r="B180" s="11" t="s">
        <v>513</v>
      </c>
      <c r="C180" s="11" t="s">
        <v>20</v>
      </c>
      <c r="D180" s="11" t="s">
        <v>29</v>
      </c>
      <c r="E180" t="s">
        <v>705</v>
      </c>
      <c r="F180" s="11">
        <v>1</v>
      </c>
      <c r="G180" s="11">
        <f t="shared" si="106"/>
        <v>20.249046</v>
      </c>
      <c r="H180">
        <v>-1</v>
      </c>
      <c r="I180" s="11">
        <v>2.9</v>
      </c>
      <c r="J180" s="12">
        <v>8</v>
      </c>
      <c r="K180" s="11">
        <v>13.1</v>
      </c>
      <c r="L180" s="11">
        <v>41.8</v>
      </c>
      <c r="M180" s="11">
        <v>17.2</v>
      </c>
      <c r="N180" s="12">
        <v>12</v>
      </c>
      <c r="O180" s="12">
        <v>5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 t="s">
        <v>215</v>
      </c>
      <c r="V180" s="11">
        <f>0</f>
        <v>0</v>
      </c>
      <c r="W180" s="11">
        <v>10</v>
      </c>
      <c r="X180" s="12">
        <v>15</v>
      </c>
      <c r="Y180" s="11" t="s">
        <v>34</v>
      </c>
      <c r="Z180" s="13">
        <f>(AC180-20)/X180</f>
        <v>12</v>
      </c>
      <c r="AA180" s="11">
        <v>0</v>
      </c>
      <c r="AB180" s="11">
        <f t="shared" si="108"/>
        <v>12</v>
      </c>
      <c r="AC180" s="11">
        <v>200</v>
      </c>
      <c r="AD180" s="11" t="s">
        <v>25</v>
      </c>
      <c r="AE180">
        <v>0.22800000000000001</v>
      </c>
      <c r="AF180" s="5">
        <v>51.21</v>
      </c>
      <c r="AG180" s="5">
        <v>13.92</v>
      </c>
      <c r="AH180" s="5">
        <v>37.29</v>
      </c>
      <c r="AI180" s="5">
        <v>0.71</v>
      </c>
      <c r="AJ180" s="5">
        <f>100-AG180-AH180-AI180</f>
        <v>48.08</v>
      </c>
    </row>
    <row r="181" spans="1:36" s="11" customFormat="1" x14ac:dyDescent="0.35">
      <c r="A181" t="s">
        <v>571</v>
      </c>
      <c r="B181" s="11" t="s">
        <v>513</v>
      </c>
      <c r="C181" s="11" t="s">
        <v>20</v>
      </c>
      <c r="D181" s="11" t="s">
        <v>29</v>
      </c>
      <c r="E181" t="s">
        <v>705</v>
      </c>
      <c r="F181" s="11">
        <v>1</v>
      </c>
      <c r="G181" s="11">
        <f t="shared" ref="G181:G182" si="110">(23*I181+(4.1*(J181+K181+L181)+5.65*M181+9.45*N181)*4.18)/100</f>
        <v>20.249046</v>
      </c>
      <c r="H181">
        <v>-1</v>
      </c>
      <c r="I181" s="11">
        <v>2.9</v>
      </c>
      <c r="J181" s="12">
        <v>8</v>
      </c>
      <c r="K181" s="11">
        <v>13.1</v>
      </c>
      <c r="L181" s="11">
        <v>41.8</v>
      </c>
      <c r="M181" s="11">
        <v>17.2</v>
      </c>
      <c r="N181" s="12">
        <v>12</v>
      </c>
      <c r="O181" s="12">
        <v>5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 t="s">
        <v>215</v>
      </c>
      <c r="V181" s="11">
        <f>0</f>
        <v>0</v>
      </c>
      <c r="W181" s="11">
        <v>10</v>
      </c>
      <c r="X181" s="12">
        <v>15</v>
      </c>
      <c r="Y181" s="11" t="s">
        <v>34</v>
      </c>
      <c r="Z181" s="13">
        <f t="shared" ref="Z181:Z182" si="111">(AC181-20)/X181</f>
        <v>12</v>
      </c>
      <c r="AA181" s="11">
        <v>0</v>
      </c>
      <c r="AB181" s="11">
        <f t="shared" ref="AB181:AB182" si="112">Z181+AA181</f>
        <v>12</v>
      </c>
      <c r="AC181" s="11">
        <v>200</v>
      </c>
      <c r="AD181" s="11" t="s">
        <v>148</v>
      </c>
      <c r="AE181">
        <v>0.35499999999999998</v>
      </c>
      <c r="AF181" s="5">
        <v>51.21</v>
      </c>
      <c r="AG181" s="5">
        <v>14.54</v>
      </c>
      <c r="AH181" s="5">
        <v>36.67</v>
      </c>
      <c r="AI181" s="5">
        <v>0.71</v>
      </c>
      <c r="AJ181" s="5">
        <f t="shared" ref="AJ181:AJ182" si="113">100-AG181-AH181-AI181</f>
        <v>48.080000000000005</v>
      </c>
    </row>
    <row r="182" spans="1:36" s="11" customFormat="1" x14ac:dyDescent="0.35">
      <c r="A182" t="s">
        <v>571</v>
      </c>
      <c r="B182" s="11" t="s">
        <v>513</v>
      </c>
      <c r="C182" s="11" t="s">
        <v>20</v>
      </c>
      <c r="D182" s="11" t="s">
        <v>29</v>
      </c>
      <c r="E182" t="s">
        <v>705</v>
      </c>
      <c r="F182" s="11">
        <v>1</v>
      </c>
      <c r="G182" s="11">
        <f t="shared" si="110"/>
        <v>20.249046</v>
      </c>
      <c r="H182">
        <v>-1</v>
      </c>
      <c r="I182" s="11">
        <v>2.9</v>
      </c>
      <c r="J182" s="12">
        <v>8</v>
      </c>
      <c r="K182" s="11">
        <v>13.1</v>
      </c>
      <c r="L182" s="11">
        <v>41.8</v>
      </c>
      <c r="M182" s="11">
        <v>17.2</v>
      </c>
      <c r="N182" s="12">
        <v>12</v>
      </c>
      <c r="O182" s="12">
        <v>5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 t="s">
        <v>215</v>
      </c>
      <c r="V182" s="11">
        <f>0</f>
        <v>0</v>
      </c>
      <c r="W182" s="11">
        <v>10</v>
      </c>
      <c r="X182" s="12">
        <v>15</v>
      </c>
      <c r="Y182" s="11" t="s">
        <v>34</v>
      </c>
      <c r="Z182" s="13">
        <f t="shared" si="111"/>
        <v>12</v>
      </c>
      <c r="AA182" s="11">
        <v>0</v>
      </c>
      <c r="AB182" s="11">
        <f t="shared" si="112"/>
        <v>12</v>
      </c>
      <c r="AC182" s="11">
        <v>200</v>
      </c>
      <c r="AD182" s="11" t="s">
        <v>144</v>
      </c>
      <c r="AE182">
        <v>0.65400000000000003</v>
      </c>
      <c r="AF182" s="5">
        <v>51.21</v>
      </c>
      <c r="AG182" s="5">
        <v>15.03</v>
      </c>
      <c r="AH182" s="5">
        <v>36.17</v>
      </c>
      <c r="AI182" s="5">
        <v>0.71</v>
      </c>
      <c r="AJ182" s="5">
        <f t="shared" si="113"/>
        <v>48.089999999999996</v>
      </c>
    </row>
    <row r="183" spans="1:36" s="11" customFormat="1" x14ac:dyDescent="0.35">
      <c r="A183" t="s">
        <v>571</v>
      </c>
      <c r="B183" s="11" t="s">
        <v>513</v>
      </c>
      <c r="C183" s="11" t="s">
        <v>20</v>
      </c>
      <c r="D183" s="11" t="s">
        <v>29</v>
      </c>
      <c r="E183" t="s">
        <v>705</v>
      </c>
      <c r="F183" s="11">
        <v>1</v>
      </c>
      <c r="G183" s="11">
        <f>(23*I183+(4.1*(J183+K183+L183)+5.65*M183+9.45*N183)*4.18)/100</f>
        <v>20.249046</v>
      </c>
      <c r="H183">
        <v>-1</v>
      </c>
      <c r="I183" s="11">
        <v>2.9</v>
      </c>
      <c r="J183" s="12">
        <v>8</v>
      </c>
      <c r="K183" s="11">
        <v>13.1</v>
      </c>
      <c r="L183" s="11">
        <v>41.8</v>
      </c>
      <c r="M183" s="11">
        <v>17.2</v>
      </c>
      <c r="N183" s="12">
        <v>12</v>
      </c>
      <c r="O183" s="12">
        <v>5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 t="s">
        <v>215</v>
      </c>
      <c r="V183" s="11">
        <f>0</f>
        <v>0</v>
      </c>
      <c r="W183" s="11">
        <v>10</v>
      </c>
      <c r="X183" s="12">
        <v>15</v>
      </c>
      <c r="Y183" s="11" t="s">
        <v>34</v>
      </c>
      <c r="Z183" s="13">
        <f>(AC183-20)/X183</f>
        <v>12</v>
      </c>
      <c r="AA183" s="11">
        <v>0</v>
      </c>
      <c r="AB183" s="11">
        <f>Z183+AA183</f>
        <v>12</v>
      </c>
      <c r="AC183" s="11">
        <v>200</v>
      </c>
      <c r="AD183" s="11" t="s">
        <v>198</v>
      </c>
      <c r="AE183">
        <v>0</v>
      </c>
      <c r="AF183" s="5"/>
      <c r="AG183" s="5"/>
      <c r="AH183" s="5"/>
      <c r="AI183" s="5">
        <v>1.04</v>
      </c>
      <c r="AJ183" s="5"/>
    </row>
    <row r="184" spans="1:36" s="11" customFormat="1" x14ac:dyDescent="0.35">
      <c r="A184" t="s">
        <v>571</v>
      </c>
      <c r="B184" s="11" t="s">
        <v>513</v>
      </c>
      <c r="C184" s="11" t="s">
        <v>20</v>
      </c>
      <c r="D184" s="11" t="s">
        <v>29</v>
      </c>
      <c r="E184" t="s">
        <v>705</v>
      </c>
      <c r="F184" s="11">
        <v>1</v>
      </c>
      <c r="G184" s="11">
        <f t="shared" ref="G184:G186" si="114">(23*I184+(4.1*(J184+K184+L184)+5.65*M184+9.45*N184)*4.18)/100</f>
        <v>20.249046</v>
      </c>
      <c r="H184">
        <v>-1</v>
      </c>
      <c r="I184" s="11">
        <v>2.9</v>
      </c>
      <c r="J184" s="12">
        <v>8</v>
      </c>
      <c r="K184" s="11">
        <v>13.1</v>
      </c>
      <c r="L184" s="11">
        <v>41.8</v>
      </c>
      <c r="M184" s="11">
        <v>17.2</v>
      </c>
      <c r="N184" s="12">
        <v>12</v>
      </c>
      <c r="O184" s="12">
        <v>5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 t="s">
        <v>215</v>
      </c>
      <c r="V184" s="11">
        <f>0</f>
        <v>0</v>
      </c>
      <c r="W184" s="11">
        <v>10</v>
      </c>
      <c r="X184" s="12">
        <v>15</v>
      </c>
      <c r="Y184" s="11" t="s">
        <v>34</v>
      </c>
      <c r="Z184" s="13">
        <f>(AC184-20)/X184</f>
        <v>12</v>
      </c>
      <c r="AA184" s="11">
        <v>0</v>
      </c>
      <c r="AB184" s="11">
        <f t="shared" ref="AB184:AB186" si="115">Z184+AA184</f>
        <v>12</v>
      </c>
      <c r="AC184" s="11">
        <v>200</v>
      </c>
      <c r="AD184" s="11" t="s">
        <v>25</v>
      </c>
      <c r="AE184">
        <v>0.22800000000000001</v>
      </c>
      <c r="AF184" s="5">
        <v>48.16</v>
      </c>
      <c r="AG184" s="5">
        <v>14.3</v>
      </c>
      <c r="AH184" s="5">
        <v>33.86</v>
      </c>
      <c r="AI184" s="5">
        <v>0.81</v>
      </c>
      <c r="AJ184" s="5">
        <f>100-AG184-AH184-AI184</f>
        <v>51.03</v>
      </c>
    </row>
    <row r="185" spans="1:36" s="11" customFormat="1" x14ac:dyDescent="0.35">
      <c r="A185" t="s">
        <v>571</v>
      </c>
      <c r="B185" s="11" t="s">
        <v>513</v>
      </c>
      <c r="C185" s="11" t="s">
        <v>20</v>
      </c>
      <c r="D185" s="11" t="s">
        <v>29</v>
      </c>
      <c r="E185" t="s">
        <v>705</v>
      </c>
      <c r="F185" s="11">
        <v>1</v>
      </c>
      <c r="G185" s="11">
        <f t="shared" si="114"/>
        <v>20.249046</v>
      </c>
      <c r="H185">
        <v>-1</v>
      </c>
      <c r="I185" s="11">
        <v>2.9</v>
      </c>
      <c r="J185" s="12">
        <v>8</v>
      </c>
      <c r="K185" s="11">
        <v>13.1</v>
      </c>
      <c r="L185" s="11">
        <v>41.8</v>
      </c>
      <c r="M185" s="11">
        <v>17.2</v>
      </c>
      <c r="N185" s="12">
        <v>12</v>
      </c>
      <c r="O185" s="12">
        <v>5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 t="s">
        <v>215</v>
      </c>
      <c r="V185" s="11">
        <f>0</f>
        <v>0</v>
      </c>
      <c r="W185" s="11">
        <v>10</v>
      </c>
      <c r="X185" s="12">
        <v>15</v>
      </c>
      <c r="Y185" s="11" t="s">
        <v>34</v>
      </c>
      <c r="Z185" s="13">
        <f t="shared" ref="Z185:Z186" si="116">(AC185-20)/X185</f>
        <v>12</v>
      </c>
      <c r="AA185" s="11">
        <v>0</v>
      </c>
      <c r="AB185" s="11">
        <f t="shared" si="115"/>
        <v>12</v>
      </c>
      <c r="AC185" s="11">
        <v>200</v>
      </c>
      <c r="AD185" s="11" t="s">
        <v>148</v>
      </c>
      <c r="AE185">
        <v>0.35499999999999998</v>
      </c>
      <c r="AF185" s="5">
        <v>48.16</v>
      </c>
      <c r="AG185" s="5">
        <v>14.32</v>
      </c>
      <c r="AH185" s="5">
        <v>33.840000000000003</v>
      </c>
      <c r="AI185" s="5">
        <v>0.81</v>
      </c>
      <c r="AJ185" s="5">
        <f t="shared" ref="AJ185:AJ186" si="117">100-AG185-AH185-AI185</f>
        <v>51.03</v>
      </c>
    </row>
    <row r="186" spans="1:36" s="11" customFormat="1" x14ac:dyDescent="0.35">
      <c r="A186" t="s">
        <v>571</v>
      </c>
      <c r="B186" s="11" t="s">
        <v>513</v>
      </c>
      <c r="C186" s="11" t="s">
        <v>20</v>
      </c>
      <c r="D186" s="11" t="s">
        <v>29</v>
      </c>
      <c r="E186" t="s">
        <v>705</v>
      </c>
      <c r="F186" s="11">
        <v>1</v>
      </c>
      <c r="G186" s="11">
        <f t="shared" si="114"/>
        <v>20.249046</v>
      </c>
      <c r="H186">
        <v>-1</v>
      </c>
      <c r="I186" s="11">
        <v>2.9</v>
      </c>
      <c r="J186" s="12">
        <v>8</v>
      </c>
      <c r="K186" s="11">
        <v>13.1</v>
      </c>
      <c r="L186" s="11">
        <v>41.8</v>
      </c>
      <c r="M186" s="11">
        <v>17.2</v>
      </c>
      <c r="N186" s="12">
        <v>12</v>
      </c>
      <c r="O186" s="12">
        <v>5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 t="s">
        <v>215</v>
      </c>
      <c r="V186" s="11">
        <f>0</f>
        <v>0</v>
      </c>
      <c r="W186" s="11">
        <v>10</v>
      </c>
      <c r="X186" s="12">
        <v>15</v>
      </c>
      <c r="Y186" s="11" t="s">
        <v>34</v>
      </c>
      <c r="Z186" s="13">
        <f t="shared" si="116"/>
        <v>12</v>
      </c>
      <c r="AA186" s="11">
        <v>0</v>
      </c>
      <c r="AB186" s="11">
        <f t="shared" si="115"/>
        <v>12</v>
      </c>
      <c r="AC186" s="11">
        <v>200</v>
      </c>
      <c r="AD186" s="11" t="s">
        <v>145</v>
      </c>
      <c r="AE186">
        <v>0.54600000000000004</v>
      </c>
      <c r="AF186" s="5">
        <v>48.16</v>
      </c>
      <c r="AG186" s="5">
        <v>14.65</v>
      </c>
      <c r="AH186" s="5">
        <v>33.51</v>
      </c>
      <c r="AI186" s="5">
        <v>0.81</v>
      </c>
      <c r="AJ186" s="5">
        <f t="shared" si="117"/>
        <v>51.029999999999994</v>
      </c>
    </row>
    <row r="187" spans="1:36" s="11" customFormat="1" x14ac:dyDescent="0.35">
      <c r="A187" t="s">
        <v>571</v>
      </c>
      <c r="B187" s="11" t="s">
        <v>513</v>
      </c>
      <c r="C187" s="11" t="s">
        <v>20</v>
      </c>
      <c r="D187" s="11" t="s">
        <v>29</v>
      </c>
      <c r="E187" t="s">
        <v>705</v>
      </c>
      <c r="F187" s="11">
        <v>1</v>
      </c>
      <c r="G187" s="11">
        <f t="shared" ref="G187:G189" si="118">(23*I187+(4.1*(J187+K187+L187)+5.65*M187+9.45*N187)*4.18)/100</f>
        <v>20.249046</v>
      </c>
      <c r="H187">
        <v>-1</v>
      </c>
      <c r="I187" s="11">
        <v>2.9</v>
      </c>
      <c r="J187" s="12">
        <v>8</v>
      </c>
      <c r="K187" s="11">
        <v>13.1</v>
      </c>
      <c r="L187" s="11">
        <v>41.8</v>
      </c>
      <c r="M187" s="11">
        <v>17.2</v>
      </c>
      <c r="N187" s="12">
        <v>12</v>
      </c>
      <c r="O187" s="12">
        <v>5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 t="s">
        <v>215</v>
      </c>
      <c r="V187" s="11">
        <f>0</f>
        <v>0</v>
      </c>
      <c r="W187" s="11">
        <v>10</v>
      </c>
      <c r="X187" s="12">
        <v>15</v>
      </c>
      <c r="Y187" s="11" t="s">
        <v>34</v>
      </c>
      <c r="Z187" s="13">
        <f>(AC187-20)/X187</f>
        <v>12</v>
      </c>
      <c r="AA187" s="11">
        <v>6</v>
      </c>
      <c r="AB187" s="11">
        <f t="shared" ref="AB187:AB189" si="119">Z187+AA187</f>
        <v>18</v>
      </c>
      <c r="AC187" s="11">
        <v>200</v>
      </c>
      <c r="AD187" s="11" t="s">
        <v>25</v>
      </c>
      <c r="AE187">
        <v>0.22800000000000001</v>
      </c>
      <c r="AF187" s="5">
        <v>35.93</v>
      </c>
      <c r="AG187" s="5">
        <v>12.24</v>
      </c>
      <c r="AH187" s="5">
        <v>23.69</v>
      </c>
      <c r="AI187" s="5">
        <v>2.29</v>
      </c>
      <c r="AJ187" s="5">
        <f>100-AG187-AH187-AI187</f>
        <v>61.780000000000008</v>
      </c>
    </row>
    <row r="188" spans="1:36" s="11" customFormat="1" x14ac:dyDescent="0.35">
      <c r="A188" t="s">
        <v>571</v>
      </c>
      <c r="B188" s="11" t="s">
        <v>513</v>
      </c>
      <c r="C188" s="11" t="s">
        <v>20</v>
      </c>
      <c r="D188" s="11" t="s">
        <v>29</v>
      </c>
      <c r="E188" t="s">
        <v>705</v>
      </c>
      <c r="F188" s="11">
        <v>1</v>
      </c>
      <c r="G188" s="11">
        <f t="shared" si="118"/>
        <v>20.249046</v>
      </c>
      <c r="H188">
        <v>-1</v>
      </c>
      <c r="I188" s="11">
        <v>2.9</v>
      </c>
      <c r="J188" s="12">
        <v>8</v>
      </c>
      <c r="K188" s="11">
        <v>13.1</v>
      </c>
      <c r="L188" s="11">
        <v>41.8</v>
      </c>
      <c r="M188" s="11">
        <v>17.2</v>
      </c>
      <c r="N188" s="12">
        <v>12</v>
      </c>
      <c r="O188" s="12">
        <v>5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 t="s">
        <v>215</v>
      </c>
      <c r="V188" s="11">
        <f>0</f>
        <v>0</v>
      </c>
      <c r="W188" s="11">
        <v>10</v>
      </c>
      <c r="X188" s="12">
        <v>15</v>
      </c>
      <c r="Y188" s="11" t="s">
        <v>34</v>
      </c>
      <c r="Z188" s="13">
        <f t="shared" ref="Z188:Z189" si="120">(AC188-20)/X188</f>
        <v>12</v>
      </c>
      <c r="AA188" s="11">
        <v>6</v>
      </c>
      <c r="AB188" s="11">
        <f t="shared" si="119"/>
        <v>18</v>
      </c>
      <c r="AC188" s="11">
        <v>200</v>
      </c>
      <c r="AD188" s="11" t="s">
        <v>148</v>
      </c>
      <c r="AE188">
        <v>0.35499999999999998</v>
      </c>
      <c r="AF188" s="5">
        <v>35.93</v>
      </c>
      <c r="AG188" s="5">
        <v>12.57</v>
      </c>
      <c r="AH188" s="5">
        <v>23.36</v>
      </c>
      <c r="AI188" s="5">
        <v>2.29</v>
      </c>
      <c r="AJ188" s="5">
        <f t="shared" ref="AJ188:AJ189" si="121">100-AG188-AH188-AI188</f>
        <v>61.780000000000008</v>
      </c>
    </row>
    <row r="189" spans="1:36" s="11" customFormat="1" x14ac:dyDescent="0.35">
      <c r="A189" t="s">
        <v>571</v>
      </c>
      <c r="B189" s="11" t="s">
        <v>513</v>
      </c>
      <c r="C189" s="11" t="s">
        <v>20</v>
      </c>
      <c r="D189" s="11" t="s">
        <v>29</v>
      </c>
      <c r="E189" t="s">
        <v>705</v>
      </c>
      <c r="F189" s="11">
        <v>1</v>
      </c>
      <c r="G189" s="11">
        <f t="shared" si="118"/>
        <v>20.249046</v>
      </c>
      <c r="H189">
        <v>-1</v>
      </c>
      <c r="I189" s="11">
        <v>2.9</v>
      </c>
      <c r="J189" s="12">
        <v>8</v>
      </c>
      <c r="K189" s="11">
        <v>13.1</v>
      </c>
      <c r="L189" s="11">
        <v>41.8</v>
      </c>
      <c r="M189" s="11">
        <v>17.2</v>
      </c>
      <c r="N189" s="12">
        <v>12</v>
      </c>
      <c r="O189" s="12">
        <v>5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 t="s">
        <v>215</v>
      </c>
      <c r="V189" s="11">
        <f>0</f>
        <v>0</v>
      </c>
      <c r="W189" s="11">
        <v>10</v>
      </c>
      <c r="X189" s="12">
        <v>15</v>
      </c>
      <c r="Y189" s="11" t="s">
        <v>34</v>
      </c>
      <c r="Z189" s="13">
        <f t="shared" si="120"/>
        <v>12</v>
      </c>
      <c r="AA189" s="11">
        <v>6</v>
      </c>
      <c r="AB189" s="11">
        <f t="shared" si="119"/>
        <v>18</v>
      </c>
      <c r="AC189" s="11">
        <v>200</v>
      </c>
      <c r="AD189" s="11" t="s">
        <v>146</v>
      </c>
      <c r="AE189">
        <v>9.9000000000000005E-2</v>
      </c>
      <c r="AF189" s="5">
        <v>35.93</v>
      </c>
      <c r="AG189" s="5">
        <v>12.13</v>
      </c>
      <c r="AH189" s="5">
        <v>23.8</v>
      </c>
      <c r="AI189" s="5">
        <v>2.29</v>
      </c>
      <c r="AJ189" s="5">
        <f t="shared" si="121"/>
        <v>61.780000000000008</v>
      </c>
    </row>
    <row r="190" spans="1:36" x14ac:dyDescent="0.35">
      <c r="A190" t="s">
        <v>570</v>
      </c>
      <c r="B190" t="s">
        <v>217</v>
      </c>
      <c r="C190" t="s">
        <v>135</v>
      </c>
      <c r="D190" t="s">
        <v>714</v>
      </c>
      <c r="E190" t="s">
        <v>206</v>
      </c>
      <c r="F190">
        <v>1</v>
      </c>
      <c r="G190">
        <v>23.3</v>
      </c>
      <c r="H190">
        <v>-1</v>
      </c>
      <c r="I190">
        <v>17.171189979123174</v>
      </c>
      <c r="J190">
        <v>16.693110647181602</v>
      </c>
      <c r="K190">
        <v>16</v>
      </c>
      <c r="L190">
        <v>5.4592901878914404</v>
      </c>
      <c r="M190">
        <v>19.206680584551147</v>
      </c>
      <c r="N190">
        <v>21.607515657620041</v>
      </c>
      <c r="O190">
        <v>3.8622100000000001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215</v>
      </c>
      <c r="V190">
        <f>0</f>
        <v>0</v>
      </c>
      <c r="W190">
        <v>14.4</v>
      </c>
      <c r="X190" s="4">
        <f t="shared" ref="X190:X205" si="122">(AC190-20)/Z190</f>
        <v>7.3684210526315788</v>
      </c>
      <c r="Y190" t="s">
        <v>512</v>
      </c>
      <c r="Z190" s="9">
        <v>38</v>
      </c>
      <c r="AA190">
        <v>60</v>
      </c>
      <c r="AB190">
        <f>Z190+AA190</f>
        <v>98</v>
      </c>
      <c r="AC190">
        <v>300</v>
      </c>
      <c r="AD190" t="s">
        <v>25</v>
      </c>
      <c r="AE190">
        <v>0.22800000000000001</v>
      </c>
      <c r="AF190" s="2">
        <f t="shared" ref="AF190:AF205" si="123">AG190+AH190</f>
        <v>57.48754850703186</v>
      </c>
      <c r="AG190" s="2">
        <v>25.229578144483323</v>
      </c>
      <c r="AH190" s="2">
        <v>32.257970362548534</v>
      </c>
      <c r="AI190" s="2">
        <v>16.581368278232752</v>
      </c>
      <c r="AJ190" s="2">
        <f t="shared" ref="AJ190:AJ205" si="124">100-AI190-AF190</f>
        <v>25.931083214735381</v>
      </c>
    </row>
    <row r="191" spans="1:36" x14ac:dyDescent="0.35">
      <c r="A191" t="s">
        <v>570</v>
      </c>
      <c r="B191" t="s">
        <v>217</v>
      </c>
      <c r="C191" t="s">
        <v>135</v>
      </c>
      <c r="D191" t="s">
        <v>714</v>
      </c>
      <c r="E191" t="s">
        <v>206</v>
      </c>
      <c r="F191">
        <v>1</v>
      </c>
      <c r="G191">
        <v>23.3</v>
      </c>
      <c r="H191">
        <v>-1</v>
      </c>
      <c r="I191">
        <v>17.171189979123174</v>
      </c>
      <c r="J191">
        <v>16.693110647181602</v>
      </c>
      <c r="K191">
        <v>16</v>
      </c>
      <c r="L191">
        <v>5.4592901878914404</v>
      </c>
      <c r="M191">
        <v>19.206680584551147</v>
      </c>
      <c r="N191">
        <v>21.607515657620041</v>
      </c>
      <c r="O191">
        <v>3.8622100000000001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215</v>
      </c>
      <c r="V191">
        <f>0</f>
        <v>0</v>
      </c>
      <c r="W191">
        <v>14.4</v>
      </c>
      <c r="X191" s="4">
        <f t="shared" si="122"/>
        <v>8</v>
      </c>
      <c r="Y191" t="s">
        <v>512</v>
      </c>
      <c r="Z191" s="9">
        <v>35</v>
      </c>
      <c r="AA191">
        <v>60</v>
      </c>
      <c r="AB191">
        <f t="shared" ref="AB191:AB197" si="125">Z191+AA191</f>
        <v>95</v>
      </c>
      <c r="AC191">
        <v>300</v>
      </c>
      <c r="AD191" t="s">
        <v>25</v>
      </c>
      <c r="AE191">
        <v>0.22800000000000001</v>
      </c>
      <c r="AF191" s="2">
        <f t="shared" si="123"/>
        <v>62.127782331366632</v>
      </c>
      <c r="AG191" s="2">
        <v>25.352539316712104</v>
      </c>
      <c r="AH191" s="2">
        <v>36.775243014654528</v>
      </c>
      <c r="AI191" s="2">
        <v>18.208571748220525</v>
      </c>
      <c r="AJ191" s="2">
        <f t="shared" si="124"/>
        <v>19.663645920412847</v>
      </c>
    </row>
    <row r="192" spans="1:36" x14ac:dyDescent="0.35">
      <c r="A192" t="s">
        <v>570</v>
      </c>
      <c r="B192" t="s">
        <v>217</v>
      </c>
      <c r="C192" t="s">
        <v>135</v>
      </c>
      <c r="D192" t="s">
        <v>714</v>
      </c>
      <c r="E192" t="s">
        <v>206</v>
      </c>
      <c r="F192">
        <v>1</v>
      </c>
      <c r="G192">
        <v>23.3</v>
      </c>
      <c r="H192">
        <v>-1</v>
      </c>
      <c r="I192">
        <v>5.83</v>
      </c>
      <c r="J192">
        <v>5.5</v>
      </c>
      <c r="K192">
        <v>24</v>
      </c>
      <c r="L192">
        <v>37.130000000000003</v>
      </c>
      <c r="M192">
        <v>18.670000000000002</v>
      </c>
      <c r="N192">
        <v>6</v>
      </c>
      <c r="O192">
        <v>2.87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215</v>
      </c>
      <c r="V192">
        <f>0</f>
        <v>0</v>
      </c>
      <c r="W192">
        <v>14.4</v>
      </c>
      <c r="X192" s="4">
        <f t="shared" si="122"/>
        <v>8.4848484848484844</v>
      </c>
      <c r="Y192" t="s">
        <v>512</v>
      </c>
      <c r="Z192" s="9">
        <v>33</v>
      </c>
      <c r="AA192">
        <v>60</v>
      </c>
      <c r="AB192">
        <f t="shared" si="125"/>
        <v>93</v>
      </c>
      <c r="AC192">
        <v>300</v>
      </c>
      <c r="AD192" t="s">
        <v>25</v>
      </c>
      <c r="AE192">
        <v>0.22800000000000001</v>
      </c>
      <c r="AF192" s="2">
        <f t="shared" si="123"/>
        <v>48.18112561288671</v>
      </c>
      <c r="AG192" s="2">
        <v>13.809934067915359</v>
      </c>
      <c r="AH192" s="2">
        <v>34.371191544971353</v>
      </c>
      <c r="AI192" s="2">
        <v>17.016345543130001</v>
      </c>
      <c r="AJ192" s="2">
        <f t="shared" si="124"/>
        <v>34.802528843983289</v>
      </c>
    </row>
    <row r="193" spans="1:36" x14ac:dyDescent="0.35">
      <c r="A193" t="s">
        <v>570</v>
      </c>
      <c r="B193" t="s">
        <v>217</v>
      </c>
      <c r="C193" t="s">
        <v>135</v>
      </c>
      <c r="D193" t="s">
        <v>714</v>
      </c>
      <c r="E193" t="s">
        <v>206</v>
      </c>
      <c r="F193">
        <v>1</v>
      </c>
      <c r="G193">
        <v>23.3</v>
      </c>
      <c r="H193">
        <v>-1</v>
      </c>
      <c r="I193">
        <v>5.83</v>
      </c>
      <c r="J193">
        <v>5.5</v>
      </c>
      <c r="K193">
        <v>24</v>
      </c>
      <c r="L193">
        <v>37.130000000000003</v>
      </c>
      <c r="M193">
        <v>18.670000000000002</v>
      </c>
      <c r="N193">
        <v>6</v>
      </c>
      <c r="O193">
        <v>2.87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215</v>
      </c>
      <c r="V193">
        <f>0</f>
        <v>0</v>
      </c>
      <c r="W193">
        <v>14.4</v>
      </c>
      <c r="X193" s="4">
        <f t="shared" si="122"/>
        <v>8.75</v>
      </c>
      <c r="Y193" t="s">
        <v>512</v>
      </c>
      <c r="Z193" s="9">
        <v>32</v>
      </c>
      <c r="AA193">
        <v>60</v>
      </c>
      <c r="AB193">
        <f t="shared" si="125"/>
        <v>92</v>
      </c>
      <c r="AC193">
        <v>300</v>
      </c>
      <c r="AD193" t="s">
        <v>25</v>
      </c>
      <c r="AE193">
        <v>0.22800000000000001</v>
      </c>
      <c r="AF193" s="2">
        <f t="shared" si="123"/>
        <v>42.221693760176102</v>
      </c>
      <c r="AG193" s="2">
        <v>12.915726077228603</v>
      </c>
      <c r="AH193" s="2">
        <v>29.305967682947497</v>
      </c>
      <c r="AI193" s="2">
        <v>15.21950995967215</v>
      </c>
      <c r="AJ193" s="2">
        <f t="shared" si="124"/>
        <v>42.558796280151746</v>
      </c>
    </row>
    <row r="194" spans="1:36" x14ac:dyDescent="0.35">
      <c r="A194" t="s">
        <v>570</v>
      </c>
      <c r="B194" t="s">
        <v>217</v>
      </c>
      <c r="C194" t="s">
        <v>135</v>
      </c>
      <c r="D194" t="s">
        <v>207</v>
      </c>
      <c r="E194" t="s">
        <v>206</v>
      </c>
      <c r="F194">
        <v>1</v>
      </c>
      <c r="G194">
        <v>18.5</v>
      </c>
      <c r="H194">
        <v>-1</v>
      </c>
      <c r="I194">
        <v>47.21</v>
      </c>
      <c r="J194">
        <v>27.07</v>
      </c>
      <c r="K194">
        <v>8.99</v>
      </c>
      <c r="L194">
        <v>2.19</v>
      </c>
      <c r="M194">
        <v>8.09</v>
      </c>
      <c r="N194">
        <v>5.72</v>
      </c>
      <c r="O194">
        <v>1.22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215</v>
      </c>
      <c r="V194">
        <f>0</f>
        <v>0</v>
      </c>
      <c r="W194">
        <v>14.4</v>
      </c>
      <c r="X194" s="4">
        <f t="shared" si="122"/>
        <v>8.75</v>
      </c>
      <c r="Y194" t="s">
        <v>512</v>
      </c>
      <c r="Z194" s="9">
        <v>32</v>
      </c>
      <c r="AA194">
        <v>60</v>
      </c>
      <c r="AB194">
        <f t="shared" si="125"/>
        <v>92</v>
      </c>
      <c r="AC194">
        <v>300</v>
      </c>
      <c r="AD194" t="s">
        <v>25</v>
      </c>
      <c r="AE194">
        <v>0.22800000000000001</v>
      </c>
      <c r="AF194" s="2">
        <f t="shared" si="123"/>
        <v>63.943720165507045</v>
      </c>
      <c r="AG194" s="2">
        <v>22.439155417372387</v>
      </c>
      <c r="AH194" s="2">
        <v>41.504564748134662</v>
      </c>
      <c r="AI194" s="2">
        <v>13.328826724632036</v>
      </c>
      <c r="AJ194" s="2">
        <f t="shared" si="124"/>
        <v>22.727453109860917</v>
      </c>
    </row>
    <row r="195" spans="1:36" x14ac:dyDescent="0.35">
      <c r="A195" t="s">
        <v>570</v>
      </c>
      <c r="B195" t="s">
        <v>217</v>
      </c>
      <c r="C195" t="s">
        <v>135</v>
      </c>
      <c r="D195" t="s">
        <v>207</v>
      </c>
      <c r="E195" t="s">
        <v>206</v>
      </c>
      <c r="F195">
        <v>1</v>
      </c>
      <c r="G195">
        <v>18.5</v>
      </c>
      <c r="H195">
        <v>-1</v>
      </c>
      <c r="I195">
        <v>47.21</v>
      </c>
      <c r="J195">
        <v>27.07</v>
      </c>
      <c r="K195">
        <v>8.99</v>
      </c>
      <c r="L195">
        <v>2.19</v>
      </c>
      <c r="M195">
        <v>8.09</v>
      </c>
      <c r="N195">
        <v>5.72</v>
      </c>
      <c r="O195">
        <v>1.22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215</v>
      </c>
      <c r="V195">
        <f>0</f>
        <v>0</v>
      </c>
      <c r="W195">
        <v>14.4</v>
      </c>
      <c r="X195" s="4">
        <f t="shared" si="122"/>
        <v>10</v>
      </c>
      <c r="Y195" t="s">
        <v>512</v>
      </c>
      <c r="Z195" s="9">
        <v>28</v>
      </c>
      <c r="AA195">
        <v>60</v>
      </c>
      <c r="AB195">
        <f t="shared" si="125"/>
        <v>88</v>
      </c>
      <c r="AC195">
        <v>300</v>
      </c>
      <c r="AD195" t="s">
        <v>25</v>
      </c>
      <c r="AE195">
        <v>0.22800000000000001</v>
      </c>
      <c r="AF195" s="2">
        <f t="shared" si="123"/>
        <v>61.555446116032869</v>
      </c>
      <c r="AG195" s="2">
        <v>22.299663756779374</v>
      </c>
      <c r="AH195" s="2">
        <v>39.255782359253494</v>
      </c>
      <c r="AI195" s="2">
        <v>13.703036781354525</v>
      </c>
      <c r="AJ195" s="2">
        <f t="shared" si="124"/>
        <v>24.741517102612605</v>
      </c>
    </row>
    <row r="196" spans="1:36" x14ac:dyDescent="0.35">
      <c r="A196" t="s">
        <v>570</v>
      </c>
      <c r="B196" t="s">
        <v>217</v>
      </c>
      <c r="C196" t="s">
        <v>135</v>
      </c>
      <c r="D196" t="s">
        <v>202</v>
      </c>
      <c r="E196" t="s">
        <v>205</v>
      </c>
      <c r="F196">
        <v>1</v>
      </c>
      <c r="G196">
        <v>21.7</v>
      </c>
      <c r="H196">
        <v>-1</v>
      </c>
      <c r="I196">
        <v>48.39</v>
      </c>
      <c r="J196">
        <v>14.73</v>
      </c>
      <c r="K196">
        <v>6.45</v>
      </c>
      <c r="L196">
        <v>7.96</v>
      </c>
      <c r="M196">
        <v>9.6999999999999993</v>
      </c>
      <c r="N196">
        <v>8.1</v>
      </c>
      <c r="O196">
        <v>4.7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215</v>
      </c>
      <c r="V196">
        <f>0</f>
        <v>0</v>
      </c>
      <c r="W196">
        <v>23.7</v>
      </c>
      <c r="X196" s="4">
        <f t="shared" si="122"/>
        <v>8.75</v>
      </c>
      <c r="Y196" t="s">
        <v>512</v>
      </c>
      <c r="Z196" s="9">
        <v>32</v>
      </c>
      <c r="AA196">
        <v>60</v>
      </c>
      <c r="AB196">
        <f t="shared" si="125"/>
        <v>92</v>
      </c>
      <c r="AC196">
        <v>300</v>
      </c>
      <c r="AD196" t="s">
        <v>25</v>
      </c>
      <c r="AE196">
        <v>0.22800000000000001</v>
      </c>
      <c r="AF196" s="2">
        <f t="shared" si="123"/>
        <v>35.924031677791319</v>
      </c>
      <c r="AG196" s="2">
        <v>13.951114673731716</v>
      </c>
      <c r="AH196" s="2">
        <v>21.972917004059607</v>
      </c>
      <c r="AI196" s="2">
        <v>12.534509882935732</v>
      </c>
      <c r="AJ196" s="2">
        <f t="shared" si="124"/>
        <v>51.541458439272944</v>
      </c>
    </row>
    <row r="197" spans="1:36" x14ac:dyDescent="0.35">
      <c r="A197" t="s">
        <v>570</v>
      </c>
      <c r="B197" t="s">
        <v>217</v>
      </c>
      <c r="C197" t="s">
        <v>135</v>
      </c>
      <c r="D197" t="s">
        <v>202</v>
      </c>
      <c r="E197" t="s">
        <v>205</v>
      </c>
      <c r="F197">
        <v>1</v>
      </c>
      <c r="G197">
        <v>21.7</v>
      </c>
      <c r="H197">
        <v>-1</v>
      </c>
      <c r="I197">
        <v>48.39</v>
      </c>
      <c r="J197">
        <v>14.73</v>
      </c>
      <c r="K197">
        <v>6.45</v>
      </c>
      <c r="L197">
        <v>7.96</v>
      </c>
      <c r="M197">
        <v>9.6999999999999993</v>
      </c>
      <c r="N197">
        <v>8.1</v>
      </c>
      <c r="O197">
        <v>4.7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215</v>
      </c>
      <c r="V197">
        <f>0</f>
        <v>0</v>
      </c>
      <c r="W197">
        <v>23.7</v>
      </c>
      <c r="X197" s="4">
        <f t="shared" si="122"/>
        <v>8.235294117647058</v>
      </c>
      <c r="Y197" t="s">
        <v>512</v>
      </c>
      <c r="Z197" s="9">
        <v>34</v>
      </c>
      <c r="AA197">
        <v>60</v>
      </c>
      <c r="AB197">
        <f t="shared" si="125"/>
        <v>94</v>
      </c>
      <c r="AC197">
        <v>300</v>
      </c>
      <c r="AD197" t="s">
        <v>25</v>
      </c>
      <c r="AE197">
        <v>0.22800000000000001</v>
      </c>
      <c r="AF197" s="2">
        <f t="shared" si="123"/>
        <v>33.921807622562071</v>
      </c>
      <c r="AG197" s="2">
        <v>11.876136145169562</v>
      </c>
      <c r="AH197" s="2">
        <v>22.04567147739251</v>
      </c>
      <c r="AI197" s="2">
        <v>11.529248921735972</v>
      </c>
      <c r="AJ197" s="2">
        <f t="shared" si="124"/>
        <v>54.548943455701959</v>
      </c>
    </row>
    <row r="198" spans="1:36" x14ac:dyDescent="0.35">
      <c r="A198" t="s">
        <v>570</v>
      </c>
      <c r="B198" t="s">
        <v>217</v>
      </c>
      <c r="C198" t="s">
        <v>135</v>
      </c>
      <c r="D198" t="s">
        <v>714</v>
      </c>
      <c r="E198" t="s">
        <v>208</v>
      </c>
      <c r="F198">
        <v>1</v>
      </c>
      <c r="G198">
        <v>23.3</v>
      </c>
      <c r="H198">
        <v>-1</v>
      </c>
      <c r="I198">
        <v>17.171189979123174</v>
      </c>
      <c r="J198">
        <v>16.693110647181602</v>
      </c>
      <c r="K198">
        <v>16</v>
      </c>
      <c r="L198">
        <v>5.4592901878914404</v>
      </c>
      <c r="M198">
        <v>19.206680584551147</v>
      </c>
      <c r="N198">
        <v>21.607515657620041</v>
      </c>
      <c r="O198">
        <v>3.8622100000000001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215</v>
      </c>
      <c r="V198">
        <f>0</f>
        <v>0</v>
      </c>
      <c r="W198">
        <v>14.4</v>
      </c>
      <c r="X198" s="4">
        <f t="shared" si="122"/>
        <v>7.3684210526315788</v>
      </c>
      <c r="Y198" t="s">
        <v>512</v>
      </c>
      <c r="Z198" s="9">
        <v>38</v>
      </c>
      <c r="AA198">
        <v>60</v>
      </c>
      <c r="AB198">
        <f>Z198+AA198</f>
        <v>98</v>
      </c>
      <c r="AC198">
        <v>300</v>
      </c>
      <c r="AD198" t="s">
        <v>25</v>
      </c>
      <c r="AE198">
        <v>0.22800000000000001</v>
      </c>
      <c r="AF198" s="2">
        <f t="shared" si="123"/>
        <v>60.114757245565784</v>
      </c>
      <c r="AG198" s="2">
        <v>27.85678688301725</v>
      </c>
      <c r="AH198" s="2">
        <v>32.257970362548534</v>
      </c>
      <c r="AI198" s="2">
        <v>16.581368278232752</v>
      </c>
      <c r="AJ198" s="2">
        <f t="shared" si="124"/>
        <v>23.303874476201457</v>
      </c>
    </row>
    <row r="199" spans="1:36" x14ac:dyDescent="0.35">
      <c r="A199" t="s">
        <v>570</v>
      </c>
      <c r="B199" t="s">
        <v>217</v>
      </c>
      <c r="C199" t="s">
        <v>135</v>
      </c>
      <c r="D199" t="s">
        <v>714</v>
      </c>
      <c r="E199" t="s">
        <v>208</v>
      </c>
      <c r="F199">
        <v>1</v>
      </c>
      <c r="G199">
        <v>23.3</v>
      </c>
      <c r="H199">
        <v>-1</v>
      </c>
      <c r="I199">
        <v>17.171189979123174</v>
      </c>
      <c r="J199">
        <v>16.693110647181602</v>
      </c>
      <c r="K199">
        <v>16</v>
      </c>
      <c r="L199">
        <v>5.4592901878914404</v>
      </c>
      <c r="M199">
        <v>19.206680584551147</v>
      </c>
      <c r="N199">
        <v>21.607515657620041</v>
      </c>
      <c r="O199">
        <v>3.8622100000000001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215</v>
      </c>
      <c r="V199">
        <f>0</f>
        <v>0</v>
      </c>
      <c r="W199">
        <v>14.4</v>
      </c>
      <c r="X199" s="4">
        <f t="shared" si="122"/>
        <v>8</v>
      </c>
      <c r="Y199" t="s">
        <v>512</v>
      </c>
      <c r="Z199" s="9">
        <v>35</v>
      </c>
      <c r="AA199">
        <v>60</v>
      </c>
      <c r="AB199">
        <f t="shared" ref="AB199:AB209" si="126">Z199+AA199</f>
        <v>95</v>
      </c>
      <c r="AC199">
        <v>300</v>
      </c>
      <c r="AD199" t="s">
        <v>25</v>
      </c>
      <c r="AE199">
        <v>0.22800000000000001</v>
      </c>
      <c r="AF199" s="2">
        <f t="shared" si="123"/>
        <v>66.502663935729757</v>
      </c>
      <c r="AG199" s="2">
        <v>29.727420921075232</v>
      </c>
      <c r="AH199" s="2">
        <v>36.775243014654528</v>
      </c>
      <c r="AI199" s="2">
        <v>18.208571748220525</v>
      </c>
      <c r="AJ199" s="2">
        <f t="shared" si="124"/>
        <v>15.288764316049722</v>
      </c>
    </row>
    <row r="200" spans="1:36" x14ac:dyDescent="0.35">
      <c r="A200" t="s">
        <v>570</v>
      </c>
      <c r="B200" t="s">
        <v>217</v>
      </c>
      <c r="C200" t="s">
        <v>135</v>
      </c>
      <c r="D200" t="s">
        <v>715</v>
      </c>
      <c r="E200" t="s">
        <v>209</v>
      </c>
      <c r="F200">
        <v>1</v>
      </c>
      <c r="G200">
        <v>20.2</v>
      </c>
      <c r="H200">
        <v>-1</v>
      </c>
      <c r="I200">
        <v>5.83</v>
      </c>
      <c r="J200">
        <v>5.5</v>
      </c>
      <c r="K200">
        <v>24</v>
      </c>
      <c r="L200">
        <v>37.130000000000003</v>
      </c>
      <c r="M200">
        <v>18.670000000000002</v>
      </c>
      <c r="N200">
        <v>6</v>
      </c>
      <c r="O200">
        <v>2.87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215</v>
      </c>
      <c r="V200">
        <f>0</f>
        <v>0</v>
      </c>
      <c r="W200">
        <v>14.4</v>
      </c>
      <c r="X200" s="4">
        <f t="shared" si="122"/>
        <v>8.4848484848484844</v>
      </c>
      <c r="Y200" t="s">
        <v>512</v>
      </c>
      <c r="Z200" s="9">
        <v>33</v>
      </c>
      <c r="AA200">
        <v>60</v>
      </c>
      <c r="AB200">
        <f t="shared" si="126"/>
        <v>93</v>
      </c>
      <c r="AC200">
        <v>300</v>
      </c>
      <c r="AD200" t="s">
        <v>25</v>
      </c>
      <c r="AE200">
        <v>0.22800000000000001</v>
      </c>
      <c r="AF200" s="2">
        <f t="shared" si="123"/>
        <v>48.203759734282315</v>
      </c>
      <c r="AG200" s="2">
        <v>13.832568189310965</v>
      </c>
      <c r="AH200" s="2">
        <v>34.371191544971353</v>
      </c>
      <c r="AI200" s="2">
        <v>17.016345543130001</v>
      </c>
      <c r="AJ200" s="2">
        <f t="shared" si="124"/>
        <v>34.779894722587684</v>
      </c>
    </row>
    <row r="201" spans="1:36" x14ac:dyDescent="0.35">
      <c r="A201" t="s">
        <v>570</v>
      </c>
      <c r="B201" t="s">
        <v>217</v>
      </c>
      <c r="C201" t="s">
        <v>135</v>
      </c>
      <c r="D201" t="s">
        <v>715</v>
      </c>
      <c r="E201" t="s">
        <v>209</v>
      </c>
      <c r="F201">
        <v>1</v>
      </c>
      <c r="G201">
        <v>20.2</v>
      </c>
      <c r="H201">
        <v>-1</v>
      </c>
      <c r="I201">
        <v>5.83</v>
      </c>
      <c r="J201">
        <v>5.5</v>
      </c>
      <c r="K201">
        <v>24</v>
      </c>
      <c r="L201">
        <v>37.130000000000003</v>
      </c>
      <c r="M201">
        <v>18.670000000000002</v>
      </c>
      <c r="N201">
        <v>6</v>
      </c>
      <c r="O201">
        <v>2.87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215</v>
      </c>
      <c r="V201">
        <f>0</f>
        <v>0</v>
      </c>
      <c r="W201">
        <v>14.4</v>
      </c>
      <c r="X201" s="4">
        <f t="shared" si="122"/>
        <v>8.75</v>
      </c>
      <c r="Y201" t="s">
        <v>512</v>
      </c>
      <c r="Z201" s="9">
        <v>32</v>
      </c>
      <c r="AA201">
        <v>60</v>
      </c>
      <c r="AB201">
        <f t="shared" si="126"/>
        <v>92</v>
      </c>
      <c r="AC201">
        <v>300</v>
      </c>
      <c r="AD201" t="s">
        <v>25</v>
      </c>
      <c r="AE201">
        <v>0.22800000000000001</v>
      </c>
      <c r="AF201" s="2">
        <f t="shared" si="123"/>
        <v>42.969704965565924</v>
      </c>
      <c r="AG201" s="2">
        <v>13.663737282618424</v>
      </c>
      <c r="AH201" s="2">
        <v>29.305967682947497</v>
      </c>
      <c r="AI201" s="2">
        <v>15.21950995967215</v>
      </c>
      <c r="AJ201" s="2">
        <f t="shared" si="124"/>
        <v>41.810785074761924</v>
      </c>
    </row>
    <row r="202" spans="1:36" x14ac:dyDescent="0.35">
      <c r="A202" t="s">
        <v>570</v>
      </c>
      <c r="B202" t="s">
        <v>217</v>
      </c>
      <c r="C202" t="s">
        <v>135</v>
      </c>
      <c r="D202" t="s">
        <v>207</v>
      </c>
      <c r="E202" t="s">
        <v>208</v>
      </c>
      <c r="F202">
        <v>1</v>
      </c>
      <c r="G202">
        <v>18.5</v>
      </c>
      <c r="H202">
        <v>-1</v>
      </c>
      <c r="I202">
        <v>47.21</v>
      </c>
      <c r="J202">
        <v>27.07</v>
      </c>
      <c r="K202">
        <v>8.99</v>
      </c>
      <c r="L202">
        <v>2.19</v>
      </c>
      <c r="M202">
        <v>8.09</v>
      </c>
      <c r="N202">
        <v>5.72</v>
      </c>
      <c r="O202">
        <v>1.22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215</v>
      </c>
      <c r="V202">
        <f>0</f>
        <v>0</v>
      </c>
      <c r="W202">
        <v>14.4</v>
      </c>
      <c r="X202" s="4">
        <f t="shared" si="122"/>
        <v>8.75</v>
      </c>
      <c r="Y202" t="s">
        <v>512</v>
      </c>
      <c r="Z202" s="9">
        <v>32</v>
      </c>
      <c r="AA202">
        <v>60</v>
      </c>
      <c r="AB202">
        <f t="shared" si="126"/>
        <v>92</v>
      </c>
      <c r="AC202">
        <v>300</v>
      </c>
      <c r="AD202" t="s">
        <v>25</v>
      </c>
      <c r="AE202">
        <v>0.22800000000000001</v>
      </c>
      <c r="AF202" s="2">
        <f t="shared" si="123"/>
        <v>66.501288360838373</v>
      </c>
      <c r="AG202" s="2">
        <v>24.996723612703704</v>
      </c>
      <c r="AH202" s="2">
        <v>41.504564748134662</v>
      </c>
      <c r="AI202" s="2">
        <v>13.328826724632036</v>
      </c>
      <c r="AJ202" s="2">
        <f t="shared" si="124"/>
        <v>20.16988491452959</v>
      </c>
    </row>
    <row r="203" spans="1:36" x14ac:dyDescent="0.35">
      <c r="A203" t="s">
        <v>570</v>
      </c>
      <c r="B203" t="s">
        <v>217</v>
      </c>
      <c r="C203" t="s">
        <v>135</v>
      </c>
      <c r="D203" t="s">
        <v>207</v>
      </c>
      <c r="E203" t="s">
        <v>208</v>
      </c>
      <c r="F203">
        <v>1</v>
      </c>
      <c r="G203">
        <v>18.5</v>
      </c>
      <c r="H203">
        <v>-1</v>
      </c>
      <c r="I203">
        <v>47.21</v>
      </c>
      <c r="J203">
        <v>27.07</v>
      </c>
      <c r="K203">
        <v>8.99</v>
      </c>
      <c r="L203">
        <v>2.19</v>
      </c>
      <c r="M203">
        <v>8.09</v>
      </c>
      <c r="N203">
        <v>5.72</v>
      </c>
      <c r="O203">
        <v>1.22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215</v>
      </c>
      <c r="V203">
        <f>0</f>
        <v>0</v>
      </c>
      <c r="W203">
        <v>14.4</v>
      </c>
      <c r="X203" s="4">
        <f t="shared" si="122"/>
        <v>10</v>
      </c>
      <c r="Y203" t="s">
        <v>512</v>
      </c>
      <c r="Z203" s="9">
        <v>28</v>
      </c>
      <c r="AA203">
        <v>60</v>
      </c>
      <c r="AB203">
        <f t="shared" si="126"/>
        <v>88</v>
      </c>
      <c r="AC203">
        <v>300</v>
      </c>
      <c r="AD203" t="s">
        <v>25</v>
      </c>
      <c r="AE203">
        <v>0.22800000000000001</v>
      </c>
      <c r="AF203" s="2">
        <f t="shared" si="123"/>
        <v>66.389018775741391</v>
      </c>
      <c r="AG203" s="2">
        <v>27.133236416487904</v>
      </c>
      <c r="AH203" s="2">
        <v>39.255782359253494</v>
      </c>
      <c r="AI203" s="2">
        <v>13.703036781354525</v>
      </c>
      <c r="AJ203" s="2">
        <f t="shared" si="124"/>
        <v>19.907944442904082</v>
      </c>
    </row>
    <row r="204" spans="1:36" x14ac:dyDescent="0.35">
      <c r="A204" t="s">
        <v>570</v>
      </c>
      <c r="B204" t="s">
        <v>217</v>
      </c>
      <c r="C204" t="s">
        <v>135</v>
      </c>
      <c r="D204" t="s">
        <v>202</v>
      </c>
      <c r="E204" t="s">
        <v>208</v>
      </c>
      <c r="F204">
        <v>1</v>
      </c>
      <c r="G204">
        <v>21.7</v>
      </c>
      <c r="H204">
        <v>-1</v>
      </c>
      <c r="I204">
        <v>48.39</v>
      </c>
      <c r="J204">
        <v>14.73</v>
      </c>
      <c r="K204">
        <v>6.45</v>
      </c>
      <c r="L204">
        <v>7.96</v>
      </c>
      <c r="M204">
        <v>9.6999999999999993</v>
      </c>
      <c r="N204">
        <v>8.1</v>
      </c>
      <c r="O204">
        <v>4.7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215</v>
      </c>
      <c r="V204">
        <f>0</f>
        <v>0</v>
      </c>
      <c r="W204">
        <v>23.7</v>
      </c>
      <c r="X204" s="4">
        <f t="shared" si="122"/>
        <v>8.75</v>
      </c>
      <c r="Y204" t="s">
        <v>512</v>
      </c>
      <c r="Z204" s="9">
        <v>32</v>
      </c>
      <c r="AA204">
        <v>60</v>
      </c>
      <c r="AB204">
        <f t="shared" si="126"/>
        <v>92</v>
      </c>
      <c r="AC204">
        <v>300</v>
      </c>
      <c r="AD204" t="s">
        <v>25</v>
      </c>
      <c r="AE204">
        <v>0.22800000000000001</v>
      </c>
      <c r="AF204" s="2">
        <f t="shared" si="123"/>
        <v>39.02174471599934</v>
      </c>
      <c r="AG204" s="2">
        <v>17.048827711939733</v>
      </c>
      <c r="AH204" s="2">
        <v>21.972917004059607</v>
      </c>
      <c r="AI204" s="2">
        <v>12.534509882935732</v>
      </c>
      <c r="AJ204" s="2">
        <f t="shared" si="124"/>
        <v>48.443745401064923</v>
      </c>
    </row>
    <row r="205" spans="1:36" x14ac:dyDescent="0.35">
      <c r="A205" t="s">
        <v>570</v>
      </c>
      <c r="B205" t="s">
        <v>217</v>
      </c>
      <c r="C205" t="s">
        <v>135</v>
      </c>
      <c r="D205" t="s">
        <v>202</v>
      </c>
      <c r="E205" t="s">
        <v>208</v>
      </c>
      <c r="F205">
        <v>1</v>
      </c>
      <c r="G205">
        <v>21.7</v>
      </c>
      <c r="H205">
        <v>-1</v>
      </c>
      <c r="I205">
        <v>48.39</v>
      </c>
      <c r="J205">
        <v>14.73</v>
      </c>
      <c r="K205">
        <v>6.45</v>
      </c>
      <c r="L205">
        <v>7.96</v>
      </c>
      <c r="M205">
        <v>9.6999999999999993</v>
      </c>
      <c r="N205">
        <v>8.1</v>
      </c>
      <c r="O205">
        <v>4.7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215</v>
      </c>
      <c r="V205">
        <f>0</f>
        <v>0</v>
      </c>
      <c r="W205">
        <v>23.7</v>
      </c>
      <c r="X205" s="4">
        <f t="shared" si="122"/>
        <v>8.235294117647058</v>
      </c>
      <c r="Y205" t="s">
        <v>512</v>
      </c>
      <c r="Z205" s="9">
        <v>34</v>
      </c>
      <c r="AA205">
        <v>60</v>
      </c>
      <c r="AB205">
        <f t="shared" si="126"/>
        <v>94</v>
      </c>
      <c r="AC205">
        <v>300</v>
      </c>
      <c r="AD205" t="s">
        <v>25</v>
      </c>
      <c r="AE205">
        <v>0.22800000000000001</v>
      </c>
      <c r="AF205" s="2">
        <f t="shared" si="123"/>
        <v>34.601416059121775</v>
      </c>
      <c r="AG205" s="2">
        <v>12.555744581729261</v>
      </c>
      <c r="AH205" s="2">
        <v>22.04567147739251</v>
      </c>
      <c r="AI205" s="2">
        <v>11.529248921735972</v>
      </c>
      <c r="AJ205" s="2">
        <f t="shared" si="124"/>
        <v>53.869335019142255</v>
      </c>
    </row>
    <row r="206" spans="1:36" x14ac:dyDescent="0.35">
      <c r="A206" t="s">
        <v>580</v>
      </c>
      <c r="B206" s="14" t="s">
        <v>581</v>
      </c>
      <c r="C206" t="s">
        <v>135</v>
      </c>
      <c r="D206" t="s">
        <v>36</v>
      </c>
      <c r="E206" t="s">
        <v>136</v>
      </c>
      <c r="F206">
        <v>1</v>
      </c>
      <c r="G206">
        <f t="shared" ref="G206:G211" si="127">(23*I206+(4.1*(J206+K206+L206)+5.65*M206+9.45*N206)*4.18)/100</f>
        <v>12.209361999999999</v>
      </c>
      <c r="H206">
        <v>-1</v>
      </c>
      <c r="I206">
        <v>0</v>
      </c>
      <c r="J206">
        <v>0</v>
      </c>
      <c r="K206">
        <v>0</v>
      </c>
      <c r="L206">
        <v>52.5</v>
      </c>
      <c r="M206">
        <v>13.6</v>
      </c>
      <c r="N206">
        <v>0</v>
      </c>
      <c r="O206">
        <v>33.9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215</v>
      </c>
      <c r="V206">
        <f>0</f>
        <v>0</v>
      </c>
      <c r="W206">
        <v>17.7</v>
      </c>
      <c r="X206" s="4">
        <v>8</v>
      </c>
      <c r="Y206" t="s">
        <v>512</v>
      </c>
      <c r="Z206" s="9">
        <f>(AC206-20)/X206</f>
        <v>28.75</v>
      </c>
      <c r="AA206">
        <v>60</v>
      </c>
      <c r="AB206">
        <f t="shared" si="126"/>
        <v>88.75</v>
      </c>
      <c r="AC206">
        <v>250</v>
      </c>
      <c r="AD206" t="s">
        <v>25</v>
      </c>
      <c r="AE206">
        <v>0.22800000000000001</v>
      </c>
      <c r="AF206" s="2">
        <v>45.710267229254576</v>
      </c>
      <c r="AI206" s="2">
        <v>10.126582278481013</v>
      </c>
      <c r="AJ206" s="2">
        <v>44.163150492264414</v>
      </c>
    </row>
    <row r="207" spans="1:36" x14ac:dyDescent="0.35">
      <c r="A207" t="s">
        <v>580</v>
      </c>
      <c r="B207" t="s">
        <v>581</v>
      </c>
      <c r="C207" t="s">
        <v>135</v>
      </c>
      <c r="D207" t="s">
        <v>35</v>
      </c>
      <c r="E207" t="s">
        <v>136</v>
      </c>
      <c r="F207">
        <v>1</v>
      </c>
      <c r="G207">
        <f t="shared" si="127"/>
        <v>12.863573799999999</v>
      </c>
      <c r="H207">
        <v>-1</v>
      </c>
      <c r="I207">
        <v>0</v>
      </c>
      <c r="J207">
        <v>0</v>
      </c>
      <c r="K207">
        <v>0</v>
      </c>
      <c r="L207">
        <v>7.2</v>
      </c>
      <c r="M207">
        <v>46.6</v>
      </c>
      <c r="N207">
        <v>1.58</v>
      </c>
      <c r="O207">
        <v>44.6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215</v>
      </c>
      <c r="V207">
        <f>0</f>
        <v>0</v>
      </c>
      <c r="W207">
        <v>19.5</v>
      </c>
      <c r="X207" s="4">
        <v>8</v>
      </c>
      <c r="Y207" t="s">
        <v>512</v>
      </c>
      <c r="Z207" s="9">
        <f>(AC207-20)/X207</f>
        <v>28.75</v>
      </c>
      <c r="AA207">
        <v>60</v>
      </c>
      <c r="AB207">
        <f t="shared" si="126"/>
        <v>88.75</v>
      </c>
      <c r="AC207">
        <v>250</v>
      </c>
      <c r="AD207" t="s">
        <v>25</v>
      </c>
      <c r="AE207">
        <v>0.22800000000000001</v>
      </c>
      <c r="AF207" s="2">
        <v>19.897304236200256</v>
      </c>
      <c r="AI207" s="2">
        <v>7.8947368421052611</v>
      </c>
      <c r="AJ207" s="2">
        <v>72.207958921694484</v>
      </c>
    </row>
    <row r="208" spans="1:36" x14ac:dyDescent="0.35">
      <c r="A208" t="s">
        <v>580</v>
      </c>
      <c r="B208" t="s">
        <v>581</v>
      </c>
      <c r="C208" t="s">
        <v>135</v>
      </c>
      <c r="D208" t="s">
        <v>36</v>
      </c>
      <c r="E208" t="s">
        <v>136</v>
      </c>
      <c r="F208">
        <v>1</v>
      </c>
      <c r="G208">
        <f t="shared" si="127"/>
        <v>12.209361999999999</v>
      </c>
      <c r="H208">
        <v>-1</v>
      </c>
      <c r="I208">
        <v>0</v>
      </c>
      <c r="J208">
        <v>0</v>
      </c>
      <c r="K208">
        <v>0</v>
      </c>
      <c r="L208">
        <v>52.5</v>
      </c>
      <c r="M208">
        <v>13.6</v>
      </c>
      <c r="N208">
        <v>0</v>
      </c>
      <c r="O208">
        <v>33.9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215</v>
      </c>
      <c r="V208">
        <f>0</f>
        <v>0</v>
      </c>
      <c r="W208">
        <v>17.7</v>
      </c>
      <c r="X208" s="4">
        <v>8</v>
      </c>
      <c r="Y208" t="s">
        <v>512</v>
      </c>
      <c r="Z208" s="9">
        <f>(AC208-20)/X208</f>
        <v>35</v>
      </c>
      <c r="AA208">
        <v>15</v>
      </c>
      <c r="AB208">
        <f t="shared" si="126"/>
        <v>50</v>
      </c>
      <c r="AC208">
        <v>300</v>
      </c>
      <c r="AD208" t="s">
        <v>25</v>
      </c>
      <c r="AE208">
        <v>0.22800000000000001</v>
      </c>
      <c r="AF208" s="2">
        <v>46.393210749646386</v>
      </c>
      <c r="AG208" s="2">
        <v>17.82178217821782</v>
      </c>
      <c r="AH208" s="2">
        <v>28.571428571428569</v>
      </c>
      <c r="AI208" s="2">
        <v>10.396039603960396</v>
      </c>
      <c r="AJ208" s="2">
        <v>43.210749646393218</v>
      </c>
    </row>
    <row r="209" spans="1:36" x14ac:dyDescent="0.35">
      <c r="A209" t="s">
        <v>580</v>
      </c>
      <c r="B209" t="s">
        <v>581</v>
      </c>
      <c r="C209" t="s">
        <v>135</v>
      </c>
      <c r="D209" t="s">
        <v>35</v>
      </c>
      <c r="E209" t="s">
        <v>136</v>
      </c>
      <c r="F209">
        <v>1</v>
      </c>
      <c r="G209">
        <f t="shared" si="127"/>
        <v>12.863573799999999</v>
      </c>
      <c r="H209">
        <v>-1</v>
      </c>
      <c r="I209">
        <v>0</v>
      </c>
      <c r="J209">
        <v>0</v>
      </c>
      <c r="K209">
        <v>0</v>
      </c>
      <c r="L209">
        <v>7.2</v>
      </c>
      <c r="M209">
        <v>46.6</v>
      </c>
      <c r="N209">
        <v>1.58</v>
      </c>
      <c r="O209">
        <v>44.6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215</v>
      </c>
      <c r="V209">
        <f>0</f>
        <v>0</v>
      </c>
      <c r="W209">
        <v>19.5</v>
      </c>
      <c r="X209" s="4">
        <v>8</v>
      </c>
      <c r="Y209" t="s">
        <v>512</v>
      </c>
      <c r="Z209" s="9">
        <f>(AC209-20)/X209</f>
        <v>35</v>
      </c>
      <c r="AA209">
        <v>15</v>
      </c>
      <c r="AB209">
        <f t="shared" si="126"/>
        <v>50</v>
      </c>
      <c r="AC209">
        <v>300</v>
      </c>
      <c r="AD209" t="s">
        <v>25</v>
      </c>
      <c r="AE209">
        <v>0.22800000000000001</v>
      </c>
      <c r="AF209" s="2">
        <v>21.82284980744544</v>
      </c>
      <c r="AG209" s="2">
        <v>10.269576379974325</v>
      </c>
      <c r="AH209" s="2">
        <v>11.424903722721437</v>
      </c>
      <c r="AI209" s="2">
        <v>8.472400513478819</v>
      </c>
      <c r="AJ209" s="2">
        <v>69.704749679075746</v>
      </c>
    </row>
    <row r="210" spans="1:36" x14ac:dyDescent="0.35">
      <c r="A210" t="s">
        <v>580</v>
      </c>
      <c r="B210" t="s">
        <v>581</v>
      </c>
      <c r="C210" t="s">
        <v>135</v>
      </c>
      <c r="D210" t="s">
        <v>36</v>
      </c>
      <c r="E210" t="s">
        <v>708</v>
      </c>
      <c r="F210">
        <v>1</v>
      </c>
      <c r="G210">
        <f t="shared" si="127"/>
        <v>12.209361999999999</v>
      </c>
      <c r="H210">
        <v>-1</v>
      </c>
      <c r="I210">
        <v>0</v>
      </c>
      <c r="J210">
        <v>0</v>
      </c>
      <c r="K210">
        <v>0</v>
      </c>
      <c r="L210">
        <v>52.5</v>
      </c>
      <c r="M210">
        <v>13.6</v>
      </c>
      <c r="N210">
        <v>0</v>
      </c>
      <c r="O210">
        <v>33.9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215</v>
      </c>
      <c r="V210">
        <f>0</f>
        <v>0</v>
      </c>
      <c r="W210">
        <v>17.7</v>
      </c>
      <c r="X210" s="4">
        <f>(AC210-20)/Z210</f>
        <v>11</v>
      </c>
      <c r="Y210" t="s">
        <v>512</v>
      </c>
      <c r="Z210" s="9">
        <v>30</v>
      </c>
      <c r="AA210">
        <v>30</v>
      </c>
      <c r="AB210">
        <f>Z210+AA210</f>
        <v>60</v>
      </c>
      <c r="AC210">
        <v>350</v>
      </c>
      <c r="AD210" t="s">
        <v>25</v>
      </c>
      <c r="AE210">
        <v>0.22800000000000001</v>
      </c>
      <c r="AF210">
        <f>AG210+AH210</f>
        <v>39.6</v>
      </c>
      <c r="AG210">
        <v>12.6</v>
      </c>
      <c r="AH210">
        <v>27</v>
      </c>
      <c r="AI210">
        <f>1.5*6.6</f>
        <v>9.8999999999999986</v>
      </c>
      <c r="AJ210">
        <f>100-AI210-AF210</f>
        <v>50.499999999999993</v>
      </c>
    </row>
    <row r="211" spans="1:36" x14ac:dyDescent="0.35">
      <c r="A211" t="s">
        <v>580</v>
      </c>
      <c r="B211" t="s">
        <v>581</v>
      </c>
      <c r="C211" t="s">
        <v>135</v>
      </c>
      <c r="D211" t="s">
        <v>35</v>
      </c>
      <c r="E211" t="s">
        <v>708</v>
      </c>
      <c r="F211">
        <v>1</v>
      </c>
      <c r="G211">
        <f t="shared" si="127"/>
        <v>12.863573799999999</v>
      </c>
      <c r="H211">
        <v>-1</v>
      </c>
      <c r="I211">
        <v>0</v>
      </c>
      <c r="J211">
        <v>0</v>
      </c>
      <c r="K211">
        <v>0</v>
      </c>
      <c r="L211">
        <v>7.2</v>
      </c>
      <c r="M211">
        <v>46.6</v>
      </c>
      <c r="N211">
        <v>1.58</v>
      </c>
      <c r="O211">
        <v>44.6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215</v>
      </c>
      <c r="V211">
        <f>0</f>
        <v>0</v>
      </c>
      <c r="W211">
        <v>19.5</v>
      </c>
      <c r="X211" s="4">
        <f>(AC211-20)/Z211</f>
        <v>11</v>
      </c>
      <c r="Y211" t="s">
        <v>512</v>
      </c>
      <c r="Z211" s="9">
        <v>30</v>
      </c>
      <c r="AA211">
        <v>30</v>
      </c>
      <c r="AB211">
        <v>60</v>
      </c>
      <c r="AC211">
        <v>350</v>
      </c>
      <c r="AD211" t="s">
        <v>25</v>
      </c>
      <c r="AE211">
        <v>0.22800000000000001</v>
      </c>
      <c r="AF211" s="2">
        <v>12.84</v>
      </c>
      <c r="AG211" s="2">
        <v>8.82</v>
      </c>
      <c r="AH211" s="2">
        <v>4.0199999999999996</v>
      </c>
      <c r="AI211" s="2">
        <f>5.57*1.5</f>
        <v>8.3550000000000004</v>
      </c>
      <c r="AJ211">
        <f t="shared" ref="AJ211:AJ270" si="128">100-AI211-AF211</f>
        <v>78.804999999999993</v>
      </c>
    </row>
    <row r="212" spans="1:36" x14ac:dyDescent="0.35">
      <c r="A212" t="s">
        <v>719</v>
      </c>
      <c r="B212" t="s">
        <v>726</v>
      </c>
      <c r="C212" t="s">
        <v>46</v>
      </c>
      <c r="D212" t="s">
        <v>42</v>
      </c>
      <c r="E212" t="s">
        <v>709</v>
      </c>
      <c r="F212">
        <v>1</v>
      </c>
      <c r="H212">
        <v>22</v>
      </c>
      <c r="I212">
        <v>0</v>
      </c>
      <c r="J212">
        <v>0</v>
      </c>
      <c r="K212">
        <v>0</v>
      </c>
      <c r="L212" s="1">
        <v>0</v>
      </c>
      <c r="M212" s="1">
        <v>42.6</v>
      </c>
      <c r="N212" s="1">
        <v>3.5</v>
      </c>
      <c r="O212" s="1">
        <v>7.32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215</v>
      </c>
      <c r="V212">
        <f>0</f>
        <v>0</v>
      </c>
      <c r="W212">
        <v>10.199999999999999</v>
      </c>
      <c r="X212">
        <v>9</v>
      </c>
      <c r="Y212" t="s">
        <v>512</v>
      </c>
      <c r="Z212" s="1">
        <v>28</v>
      </c>
      <c r="AA212" s="1">
        <v>5</v>
      </c>
      <c r="AB212">
        <v>33</v>
      </c>
      <c r="AC212" s="10">
        <v>270</v>
      </c>
      <c r="AD212" t="s">
        <v>32</v>
      </c>
      <c r="AE212">
        <v>0.309</v>
      </c>
      <c r="AF212">
        <f>AG212+AH212</f>
        <v>48.58</v>
      </c>
      <c r="AG212">
        <v>30.5</v>
      </c>
      <c r="AH212">
        <v>18.079999999999998</v>
      </c>
      <c r="AI212">
        <v>5.58</v>
      </c>
      <c r="AJ212">
        <f t="shared" si="128"/>
        <v>45.84</v>
      </c>
    </row>
    <row r="213" spans="1:36" x14ac:dyDescent="0.35">
      <c r="A213" t="s">
        <v>719</v>
      </c>
      <c r="B213" t="s">
        <v>726</v>
      </c>
      <c r="C213" t="s">
        <v>46</v>
      </c>
      <c r="D213" t="s">
        <v>42</v>
      </c>
      <c r="E213" t="s">
        <v>709</v>
      </c>
      <c r="F213">
        <v>1</v>
      </c>
      <c r="H213">
        <v>22</v>
      </c>
      <c r="I213">
        <v>0</v>
      </c>
      <c r="J213">
        <v>0</v>
      </c>
      <c r="K213">
        <v>0</v>
      </c>
      <c r="L213" s="1">
        <v>0</v>
      </c>
      <c r="M213" s="1">
        <v>42.6</v>
      </c>
      <c r="N213" s="1">
        <v>3.5</v>
      </c>
      <c r="O213" s="1">
        <v>7.32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215</v>
      </c>
      <c r="V213">
        <f>0</f>
        <v>0</v>
      </c>
      <c r="W213">
        <v>10.199999999999999</v>
      </c>
      <c r="X213">
        <v>7.7</v>
      </c>
      <c r="Y213" t="s">
        <v>512</v>
      </c>
      <c r="Z213" s="1">
        <v>33</v>
      </c>
      <c r="AA213" s="1">
        <v>20</v>
      </c>
      <c r="AB213">
        <v>53</v>
      </c>
      <c r="AC213" s="10">
        <v>270</v>
      </c>
      <c r="AD213" t="s">
        <v>32</v>
      </c>
      <c r="AE213">
        <v>0.309</v>
      </c>
      <c r="AF213">
        <v>54.68</v>
      </c>
      <c r="AG213">
        <v>44.79</v>
      </c>
      <c r="AH213">
        <v>9.89</v>
      </c>
      <c r="AI213">
        <v>6.67</v>
      </c>
      <c r="AJ213">
        <f t="shared" si="128"/>
        <v>38.65</v>
      </c>
    </row>
    <row r="214" spans="1:36" x14ac:dyDescent="0.35">
      <c r="A214" t="s">
        <v>719</v>
      </c>
      <c r="B214" t="s">
        <v>726</v>
      </c>
      <c r="C214" t="s">
        <v>46</v>
      </c>
      <c r="D214" t="s">
        <v>42</v>
      </c>
      <c r="E214" t="s">
        <v>709</v>
      </c>
      <c r="F214">
        <v>1</v>
      </c>
      <c r="H214">
        <v>22</v>
      </c>
      <c r="I214">
        <v>0</v>
      </c>
      <c r="J214">
        <v>0</v>
      </c>
      <c r="K214">
        <v>0</v>
      </c>
      <c r="L214" s="1">
        <v>0</v>
      </c>
      <c r="M214" s="1">
        <v>42.6</v>
      </c>
      <c r="N214" s="1">
        <v>3.5</v>
      </c>
      <c r="O214" s="1">
        <v>7.32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215</v>
      </c>
      <c r="V214">
        <f>0</f>
        <v>0</v>
      </c>
      <c r="W214">
        <v>10.199999999999999</v>
      </c>
      <c r="X214">
        <v>7.9</v>
      </c>
      <c r="Y214" t="s">
        <v>512</v>
      </c>
      <c r="Z214" s="1">
        <v>32</v>
      </c>
      <c r="AA214" s="1">
        <v>20</v>
      </c>
      <c r="AB214">
        <v>52</v>
      </c>
      <c r="AC214" s="10">
        <v>270</v>
      </c>
      <c r="AD214" t="s">
        <v>32</v>
      </c>
      <c r="AE214">
        <v>0.309</v>
      </c>
      <c r="AF214">
        <v>67.88</v>
      </c>
      <c r="AG214">
        <v>57.84</v>
      </c>
      <c r="AH214">
        <v>10.039999999999999</v>
      </c>
      <c r="AI214"/>
      <c r="AJ214"/>
    </row>
    <row r="215" spans="1:36" x14ac:dyDescent="0.35">
      <c r="A215" t="s">
        <v>719</v>
      </c>
      <c r="B215" t="s">
        <v>726</v>
      </c>
      <c r="C215" t="s">
        <v>46</v>
      </c>
      <c r="D215" t="s">
        <v>42</v>
      </c>
      <c r="E215" t="s">
        <v>709</v>
      </c>
      <c r="F215">
        <v>1</v>
      </c>
      <c r="H215">
        <v>22</v>
      </c>
      <c r="I215">
        <v>0</v>
      </c>
      <c r="J215">
        <v>0</v>
      </c>
      <c r="K215">
        <v>0</v>
      </c>
      <c r="L215" s="1">
        <v>0</v>
      </c>
      <c r="M215" s="1">
        <v>42.6</v>
      </c>
      <c r="N215" s="1">
        <v>3.5</v>
      </c>
      <c r="O215" s="1">
        <v>7.32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215</v>
      </c>
      <c r="V215">
        <f>0</f>
        <v>0</v>
      </c>
      <c r="W215">
        <v>17.7</v>
      </c>
      <c r="X215">
        <v>6.9</v>
      </c>
      <c r="Y215" t="s">
        <v>512</v>
      </c>
      <c r="Z215" s="1">
        <v>37</v>
      </c>
      <c r="AA215" s="1">
        <v>5</v>
      </c>
      <c r="AB215">
        <v>42</v>
      </c>
      <c r="AC215" s="10">
        <v>270</v>
      </c>
      <c r="AD215" t="s">
        <v>32</v>
      </c>
      <c r="AE215">
        <v>0.309</v>
      </c>
      <c r="AF215">
        <v>58.38</v>
      </c>
      <c r="AG215">
        <v>33.78</v>
      </c>
      <c r="AH215">
        <v>24.6</v>
      </c>
      <c r="AI215"/>
      <c r="AJ215"/>
    </row>
    <row r="216" spans="1:36" x14ac:dyDescent="0.35">
      <c r="A216" t="s">
        <v>719</v>
      </c>
      <c r="B216" t="s">
        <v>726</v>
      </c>
      <c r="C216" t="s">
        <v>46</v>
      </c>
      <c r="D216" t="s">
        <v>42</v>
      </c>
      <c r="E216" t="s">
        <v>709</v>
      </c>
      <c r="F216">
        <v>1</v>
      </c>
      <c r="H216">
        <v>22</v>
      </c>
      <c r="I216">
        <v>0</v>
      </c>
      <c r="J216">
        <v>0</v>
      </c>
      <c r="K216">
        <v>0</v>
      </c>
      <c r="L216" s="1">
        <v>0</v>
      </c>
      <c r="M216" s="1">
        <v>42.6</v>
      </c>
      <c r="N216" s="1">
        <v>3.5</v>
      </c>
      <c r="O216" s="1">
        <v>7.32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215</v>
      </c>
      <c r="V216">
        <f>0</f>
        <v>0</v>
      </c>
      <c r="W216">
        <v>17.7</v>
      </c>
      <c r="X216">
        <v>7.3</v>
      </c>
      <c r="Y216" t="s">
        <v>512</v>
      </c>
      <c r="Z216" s="1">
        <v>35</v>
      </c>
      <c r="AA216" s="1">
        <v>5</v>
      </c>
      <c r="AB216">
        <v>40</v>
      </c>
      <c r="AC216" s="10">
        <v>270</v>
      </c>
      <c r="AD216" t="s">
        <v>32</v>
      </c>
      <c r="AE216">
        <v>0.309</v>
      </c>
      <c r="AF216">
        <v>58.35</v>
      </c>
      <c r="AG216">
        <v>43.95</v>
      </c>
      <c r="AH216">
        <v>14.39</v>
      </c>
      <c r="AI216">
        <v>5.95</v>
      </c>
      <c r="AJ216">
        <f t="shared" si="128"/>
        <v>35.699999999999996</v>
      </c>
    </row>
    <row r="217" spans="1:36" x14ac:dyDescent="0.35">
      <c r="A217" t="s">
        <v>719</v>
      </c>
      <c r="B217" t="s">
        <v>726</v>
      </c>
      <c r="C217" t="s">
        <v>46</v>
      </c>
      <c r="D217" t="s">
        <v>42</v>
      </c>
      <c r="E217" t="s">
        <v>709</v>
      </c>
      <c r="F217">
        <v>1</v>
      </c>
      <c r="H217">
        <v>22</v>
      </c>
      <c r="I217">
        <v>0</v>
      </c>
      <c r="J217">
        <v>0</v>
      </c>
      <c r="K217">
        <v>0</v>
      </c>
      <c r="L217" s="1">
        <v>0</v>
      </c>
      <c r="M217" s="1">
        <v>42.6</v>
      </c>
      <c r="N217" s="1">
        <v>3.5</v>
      </c>
      <c r="O217" s="1">
        <v>7.32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215</v>
      </c>
      <c r="V217">
        <f>0</f>
        <v>0</v>
      </c>
      <c r="W217">
        <v>17.7</v>
      </c>
      <c r="X217">
        <v>7.6</v>
      </c>
      <c r="Y217" t="s">
        <v>512</v>
      </c>
      <c r="Z217" s="1">
        <v>34</v>
      </c>
      <c r="AA217" s="1">
        <v>20</v>
      </c>
      <c r="AB217">
        <v>54</v>
      </c>
      <c r="AC217" s="10">
        <v>270</v>
      </c>
      <c r="AD217" t="s">
        <v>32</v>
      </c>
      <c r="AE217">
        <v>0.309</v>
      </c>
      <c r="AF217">
        <v>64.55</v>
      </c>
      <c r="AG217">
        <v>55.39</v>
      </c>
      <c r="AH217">
        <v>9.17</v>
      </c>
      <c r="AI217">
        <v>2.74</v>
      </c>
      <c r="AJ217">
        <f t="shared" si="128"/>
        <v>32.710000000000008</v>
      </c>
    </row>
    <row r="218" spans="1:36" x14ac:dyDescent="0.35">
      <c r="A218" t="s">
        <v>719</v>
      </c>
      <c r="B218" t="s">
        <v>726</v>
      </c>
      <c r="C218" t="s">
        <v>46</v>
      </c>
      <c r="D218" t="s">
        <v>42</v>
      </c>
      <c r="E218" t="s">
        <v>709</v>
      </c>
      <c r="F218">
        <v>1</v>
      </c>
      <c r="H218">
        <v>22</v>
      </c>
      <c r="I218">
        <v>0</v>
      </c>
      <c r="J218">
        <v>0</v>
      </c>
      <c r="K218">
        <v>0</v>
      </c>
      <c r="L218" s="1">
        <v>0</v>
      </c>
      <c r="M218" s="1">
        <v>42.6</v>
      </c>
      <c r="N218" s="1">
        <v>3.5</v>
      </c>
      <c r="O218" s="1">
        <v>7.32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215</v>
      </c>
      <c r="V218">
        <f>0</f>
        <v>0</v>
      </c>
      <c r="W218">
        <v>17.7</v>
      </c>
      <c r="X218">
        <v>7.1</v>
      </c>
      <c r="Y218" t="s">
        <v>512</v>
      </c>
      <c r="Z218" s="1">
        <v>36</v>
      </c>
      <c r="AA218" s="1">
        <v>20</v>
      </c>
      <c r="AB218">
        <v>56</v>
      </c>
      <c r="AC218" s="10">
        <v>270</v>
      </c>
      <c r="AD218" t="s">
        <v>32</v>
      </c>
      <c r="AE218">
        <v>0.309</v>
      </c>
      <c r="AF218">
        <v>57.32</v>
      </c>
      <c r="AG218">
        <v>43.82</v>
      </c>
      <c r="AH218">
        <v>13.5</v>
      </c>
      <c r="AI218">
        <v>2.21</v>
      </c>
      <c r="AJ218">
        <f t="shared" si="128"/>
        <v>40.470000000000006</v>
      </c>
    </row>
    <row r="219" spans="1:36" x14ac:dyDescent="0.35">
      <c r="A219" t="s">
        <v>719</v>
      </c>
      <c r="B219" t="s">
        <v>726</v>
      </c>
      <c r="C219" t="s">
        <v>46</v>
      </c>
      <c r="D219" t="s">
        <v>42</v>
      </c>
      <c r="E219" t="s">
        <v>711</v>
      </c>
      <c r="F219">
        <v>1</v>
      </c>
      <c r="H219">
        <v>22</v>
      </c>
      <c r="I219">
        <v>0</v>
      </c>
      <c r="J219">
        <v>0</v>
      </c>
      <c r="K219">
        <v>0</v>
      </c>
      <c r="L219" s="1">
        <v>0</v>
      </c>
      <c r="M219" s="1">
        <v>21.9</v>
      </c>
      <c r="N219" s="1">
        <v>14.8</v>
      </c>
      <c r="O219" s="1">
        <v>4.21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215</v>
      </c>
      <c r="V219">
        <f>0</f>
        <v>0</v>
      </c>
      <c r="W219">
        <v>10.199999999999999</v>
      </c>
      <c r="X219">
        <v>7.1</v>
      </c>
      <c r="Y219" t="s">
        <v>512</v>
      </c>
      <c r="Z219" s="1">
        <v>35</v>
      </c>
      <c r="AA219" s="1">
        <v>5</v>
      </c>
      <c r="AB219">
        <v>40</v>
      </c>
      <c r="AC219" s="10">
        <v>270</v>
      </c>
      <c r="AD219" t="s">
        <v>32</v>
      </c>
      <c r="AE219">
        <v>0.309</v>
      </c>
      <c r="AF219">
        <v>44.31</v>
      </c>
      <c r="AG219">
        <v>29.03</v>
      </c>
      <c r="AH219">
        <v>15.28</v>
      </c>
      <c r="AI219">
        <v>4.4000000000000004</v>
      </c>
      <c r="AJ219">
        <f t="shared" si="128"/>
        <v>51.289999999999992</v>
      </c>
    </row>
    <row r="220" spans="1:36" x14ac:dyDescent="0.35">
      <c r="A220" t="s">
        <v>719</v>
      </c>
      <c r="B220" t="s">
        <v>726</v>
      </c>
      <c r="C220" t="s">
        <v>46</v>
      </c>
      <c r="D220" t="s">
        <v>42</v>
      </c>
      <c r="E220" t="s">
        <v>711</v>
      </c>
      <c r="F220">
        <v>1</v>
      </c>
      <c r="H220">
        <v>43</v>
      </c>
      <c r="I220">
        <v>0</v>
      </c>
      <c r="J220">
        <v>0</v>
      </c>
      <c r="K220">
        <v>0</v>
      </c>
      <c r="L220" s="1">
        <v>0</v>
      </c>
      <c r="M220" s="1">
        <v>21.9</v>
      </c>
      <c r="N220" s="1">
        <v>14.8</v>
      </c>
      <c r="O220" s="1">
        <v>4.21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215</v>
      </c>
      <c r="V220">
        <f>0</f>
        <v>0</v>
      </c>
      <c r="W220">
        <v>10.199999999999999</v>
      </c>
      <c r="X220">
        <v>6.9</v>
      </c>
      <c r="Y220" t="s">
        <v>512</v>
      </c>
      <c r="Z220" s="1">
        <v>37</v>
      </c>
      <c r="AA220" s="1">
        <v>5</v>
      </c>
      <c r="AB220">
        <v>42</v>
      </c>
      <c r="AC220" s="10">
        <v>270</v>
      </c>
      <c r="AD220" t="s">
        <v>32</v>
      </c>
      <c r="AE220">
        <v>0.309</v>
      </c>
      <c r="AF220">
        <v>45.49</v>
      </c>
      <c r="AG220">
        <v>27.21</v>
      </c>
      <c r="AH220">
        <v>18.28</v>
      </c>
      <c r="AI220">
        <v>2.3199999999999998</v>
      </c>
      <c r="AJ220">
        <f t="shared" si="128"/>
        <v>52.190000000000005</v>
      </c>
    </row>
    <row r="221" spans="1:36" x14ac:dyDescent="0.35">
      <c r="A221" t="s">
        <v>719</v>
      </c>
      <c r="B221" t="s">
        <v>726</v>
      </c>
      <c r="C221" t="s">
        <v>46</v>
      </c>
      <c r="D221" t="s">
        <v>42</v>
      </c>
      <c r="E221" t="s">
        <v>711</v>
      </c>
      <c r="F221">
        <v>1</v>
      </c>
      <c r="H221">
        <v>43</v>
      </c>
      <c r="I221">
        <v>0</v>
      </c>
      <c r="J221">
        <v>0</v>
      </c>
      <c r="K221">
        <v>0</v>
      </c>
      <c r="L221" s="1">
        <v>0</v>
      </c>
      <c r="M221" s="1">
        <v>21.9</v>
      </c>
      <c r="N221" s="1">
        <v>14.8</v>
      </c>
      <c r="O221" s="1">
        <v>4.21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215</v>
      </c>
      <c r="V221">
        <f>0</f>
        <v>0</v>
      </c>
      <c r="W221">
        <v>10.199999999999999</v>
      </c>
      <c r="X221">
        <v>8</v>
      </c>
      <c r="Y221" t="s">
        <v>512</v>
      </c>
      <c r="Z221" s="1">
        <v>32</v>
      </c>
      <c r="AA221" s="1">
        <v>20</v>
      </c>
      <c r="AB221">
        <v>52</v>
      </c>
      <c r="AC221" s="10">
        <v>270</v>
      </c>
      <c r="AD221" t="s">
        <v>32</v>
      </c>
      <c r="AE221">
        <v>0.309</v>
      </c>
      <c r="AF221">
        <v>42.29</v>
      </c>
      <c r="AG221">
        <v>27.34</v>
      </c>
      <c r="AH221">
        <v>11</v>
      </c>
      <c r="AI221">
        <v>3.67</v>
      </c>
      <c r="AJ221">
        <f t="shared" si="128"/>
        <v>54.04</v>
      </c>
    </row>
    <row r="222" spans="1:36" x14ac:dyDescent="0.35">
      <c r="A222" t="s">
        <v>719</v>
      </c>
      <c r="B222" t="s">
        <v>726</v>
      </c>
      <c r="C222" t="s">
        <v>46</v>
      </c>
      <c r="D222" t="s">
        <v>42</v>
      </c>
      <c r="E222" t="s">
        <v>711</v>
      </c>
      <c r="F222">
        <v>1</v>
      </c>
      <c r="H222">
        <v>43</v>
      </c>
      <c r="I222">
        <v>0</v>
      </c>
      <c r="J222">
        <v>0</v>
      </c>
      <c r="K222">
        <v>0</v>
      </c>
      <c r="L222" s="1">
        <v>0</v>
      </c>
      <c r="M222" s="1">
        <v>21.9</v>
      </c>
      <c r="N222" s="1">
        <v>14.8</v>
      </c>
      <c r="O222" s="1">
        <v>4.21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215</v>
      </c>
      <c r="V222">
        <f>0</f>
        <v>0</v>
      </c>
      <c r="W222">
        <v>10.199999999999999</v>
      </c>
      <c r="X222">
        <v>7.3</v>
      </c>
      <c r="Y222" t="s">
        <v>512</v>
      </c>
      <c r="Z222" s="1">
        <v>35</v>
      </c>
      <c r="AA222" s="1">
        <v>20</v>
      </c>
      <c r="AB222">
        <v>55</v>
      </c>
      <c r="AC222" s="10">
        <v>270</v>
      </c>
      <c r="AD222" t="s">
        <v>32</v>
      </c>
      <c r="AE222">
        <v>0.309</v>
      </c>
      <c r="AF222">
        <v>50.1</v>
      </c>
      <c r="AG222">
        <v>35.659999999999997</v>
      </c>
      <c r="AH222">
        <v>14.44</v>
      </c>
      <c r="AI222">
        <v>1.79</v>
      </c>
      <c r="AJ222">
        <f t="shared" si="128"/>
        <v>48.109999999999992</v>
      </c>
    </row>
    <row r="223" spans="1:36" x14ac:dyDescent="0.35">
      <c r="A223" t="s">
        <v>719</v>
      </c>
      <c r="B223" t="s">
        <v>726</v>
      </c>
      <c r="C223" t="s">
        <v>46</v>
      </c>
      <c r="D223" t="s">
        <v>42</v>
      </c>
      <c r="E223" t="s">
        <v>711</v>
      </c>
      <c r="F223">
        <v>1</v>
      </c>
      <c r="H223">
        <v>43</v>
      </c>
      <c r="I223">
        <v>0</v>
      </c>
      <c r="J223">
        <v>0</v>
      </c>
      <c r="K223">
        <v>0</v>
      </c>
      <c r="L223" s="1">
        <v>0</v>
      </c>
      <c r="M223" s="1">
        <v>21.9</v>
      </c>
      <c r="N223" s="1">
        <v>14.8</v>
      </c>
      <c r="O223" s="1">
        <v>4.21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215</v>
      </c>
      <c r="V223">
        <f>0</f>
        <v>0</v>
      </c>
      <c r="W223">
        <v>17.7</v>
      </c>
      <c r="X223">
        <v>6.3</v>
      </c>
      <c r="Y223" t="s">
        <v>512</v>
      </c>
      <c r="Z223" s="1">
        <v>40</v>
      </c>
      <c r="AA223" s="1">
        <v>5</v>
      </c>
      <c r="AB223">
        <v>45</v>
      </c>
      <c r="AC223" s="10">
        <v>270</v>
      </c>
      <c r="AD223" t="s">
        <v>32</v>
      </c>
      <c r="AE223">
        <v>0.309</v>
      </c>
      <c r="AF223">
        <v>55.74</v>
      </c>
      <c r="AG223">
        <v>36.03</v>
      </c>
      <c r="AH223">
        <v>19.71</v>
      </c>
      <c r="AI223">
        <v>5.41</v>
      </c>
      <c r="AJ223">
        <f t="shared" si="128"/>
        <v>38.85</v>
      </c>
    </row>
    <row r="224" spans="1:36" x14ac:dyDescent="0.35">
      <c r="A224" t="s">
        <v>719</v>
      </c>
      <c r="B224" t="s">
        <v>726</v>
      </c>
      <c r="C224" t="s">
        <v>46</v>
      </c>
      <c r="D224" t="s">
        <v>42</v>
      </c>
      <c r="E224" t="s">
        <v>711</v>
      </c>
      <c r="F224">
        <v>1</v>
      </c>
      <c r="H224">
        <v>43</v>
      </c>
      <c r="I224">
        <v>0</v>
      </c>
      <c r="J224">
        <v>0</v>
      </c>
      <c r="K224">
        <v>0</v>
      </c>
      <c r="L224" s="1">
        <v>0</v>
      </c>
      <c r="M224" s="1">
        <v>21.9</v>
      </c>
      <c r="N224" s="1">
        <v>14.8</v>
      </c>
      <c r="O224" s="1">
        <v>4.21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215</v>
      </c>
      <c r="V224">
        <f>0</f>
        <v>0</v>
      </c>
      <c r="W224">
        <v>17.7</v>
      </c>
      <c r="X224">
        <v>6.2</v>
      </c>
      <c r="Y224" t="s">
        <v>512</v>
      </c>
      <c r="Z224" s="1">
        <v>40</v>
      </c>
      <c r="AA224" s="1">
        <v>20</v>
      </c>
      <c r="AB224">
        <v>60</v>
      </c>
      <c r="AC224" s="10">
        <v>270</v>
      </c>
      <c r="AD224" t="s">
        <v>32</v>
      </c>
      <c r="AE224">
        <v>0.309</v>
      </c>
      <c r="AF224">
        <v>51.41</v>
      </c>
      <c r="AG224">
        <v>34.33</v>
      </c>
      <c r="AH224">
        <v>17.09</v>
      </c>
      <c r="AI224">
        <v>2.63</v>
      </c>
      <c r="AJ224">
        <f t="shared" si="128"/>
        <v>45.960000000000008</v>
      </c>
    </row>
    <row r="225" spans="1:36" x14ac:dyDescent="0.35">
      <c r="A225" t="s">
        <v>719</v>
      </c>
      <c r="B225" t="s">
        <v>726</v>
      </c>
      <c r="C225" t="s">
        <v>46</v>
      </c>
      <c r="D225" t="s">
        <v>42</v>
      </c>
      <c r="E225" t="s">
        <v>711</v>
      </c>
      <c r="F225">
        <v>1</v>
      </c>
      <c r="H225">
        <v>43</v>
      </c>
      <c r="I225">
        <v>0</v>
      </c>
      <c r="J225">
        <v>0</v>
      </c>
      <c r="K225">
        <v>0</v>
      </c>
      <c r="L225" s="1">
        <v>0</v>
      </c>
      <c r="M225" s="1">
        <v>21.9</v>
      </c>
      <c r="N225" s="1">
        <v>14.8</v>
      </c>
      <c r="O225" s="1">
        <v>4.21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215</v>
      </c>
      <c r="V225">
        <f>0</f>
        <v>0</v>
      </c>
      <c r="W225">
        <v>17.7</v>
      </c>
      <c r="X225">
        <v>6.6</v>
      </c>
      <c r="Y225" t="s">
        <v>512</v>
      </c>
      <c r="Z225" s="1">
        <v>38</v>
      </c>
      <c r="AA225" s="1">
        <v>20</v>
      </c>
      <c r="AB225">
        <v>58</v>
      </c>
      <c r="AC225" s="10">
        <v>270</v>
      </c>
      <c r="AD225" t="s">
        <v>32</v>
      </c>
      <c r="AE225">
        <v>0.309</v>
      </c>
      <c r="AF225">
        <v>52.98</v>
      </c>
      <c r="AG225">
        <v>32.81</v>
      </c>
      <c r="AH225">
        <v>20.170000000000002</v>
      </c>
      <c r="AI225">
        <v>5.4</v>
      </c>
      <c r="AJ225">
        <f t="shared" si="128"/>
        <v>41.62</v>
      </c>
    </row>
    <row r="226" spans="1:36" x14ac:dyDescent="0.35">
      <c r="A226" t="s">
        <v>719</v>
      </c>
      <c r="B226" t="s">
        <v>726</v>
      </c>
      <c r="C226" t="s">
        <v>46</v>
      </c>
      <c r="D226" t="s">
        <v>42</v>
      </c>
      <c r="E226" t="s">
        <v>709</v>
      </c>
      <c r="F226">
        <v>1</v>
      </c>
      <c r="H226">
        <v>22</v>
      </c>
      <c r="I226">
        <v>0</v>
      </c>
      <c r="J226">
        <v>0</v>
      </c>
      <c r="K226">
        <v>0</v>
      </c>
      <c r="L226" s="1">
        <v>0</v>
      </c>
      <c r="M226" s="1">
        <v>42.6</v>
      </c>
      <c r="N226" s="1">
        <v>3.5</v>
      </c>
      <c r="O226" s="1">
        <v>7.32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215</v>
      </c>
      <c r="V226">
        <f>0</f>
        <v>0</v>
      </c>
      <c r="W226">
        <v>10.199999999999999</v>
      </c>
      <c r="X226">
        <v>11.1</v>
      </c>
      <c r="Y226" t="s">
        <v>512</v>
      </c>
      <c r="Z226" s="1">
        <v>30</v>
      </c>
      <c r="AA226" s="1">
        <v>5</v>
      </c>
      <c r="AB226">
        <v>35</v>
      </c>
      <c r="AC226" s="10">
        <v>350</v>
      </c>
      <c r="AD226" t="s">
        <v>32</v>
      </c>
      <c r="AE226">
        <v>0.309</v>
      </c>
      <c r="AF226">
        <v>54.88</v>
      </c>
      <c r="AG226">
        <v>50.37</v>
      </c>
      <c r="AH226">
        <v>4.51</v>
      </c>
      <c r="AI226">
        <v>9.17</v>
      </c>
      <c r="AJ226">
        <f t="shared" si="128"/>
        <v>35.949999999999996</v>
      </c>
    </row>
    <row r="227" spans="1:36" x14ac:dyDescent="0.35">
      <c r="A227" t="s">
        <v>719</v>
      </c>
      <c r="B227" t="s">
        <v>726</v>
      </c>
      <c r="C227" t="s">
        <v>46</v>
      </c>
      <c r="D227" t="s">
        <v>42</v>
      </c>
      <c r="E227" t="s">
        <v>709</v>
      </c>
      <c r="F227">
        <v>1</v>
      </c>
      <c r="H227">
        <v>22</v>
      </c>
      <c r="I227">
        <v>0</v>
      </c>
      <c r="J227">
        <v>0</v>
      </c>
      <c r="K227">
        <v>0</v>
      </c>
      <c r="L227" s="1">
        <v>0</v>
      </c>
      <c r="M227" s="1">
        <v>42.6</v>
      </c>
      <c r="N227" s="1">
        <v>3.5</v>
      </c>
      <c r="O227" s="1">
        <v>7.32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215</v>
      </c>
      <c r="V227">
        <f>0</f>
        <v>0</v>
      </c>
      <c r="W227">
        <v>10.199999999999999</v>
      </c>
      <c r="X227">
        <v>11</v>
      </c>
      <c r="Y227" t="s">
        <v>512</v>
      </c>
      <c r="Z227" s="1">
        <v>30</v>
      </c>
      <c r="AA227" s="1">
        <v>5</v>
      </c>
      <c r="AB227">
        <v>35</v>
      </c>
      <c r="AC227" s="10">
        <v>350</v>
      </c>
      <c r="AD227" t="s">
        <v>32</v>
      </c>
      <c r="AE227">
        <v>0.309</v>
      </c>
      <c r="AF227">
        <v>40.619999999999997</v>
      </c>
      <c r="AG227">
        <v>39.76</v>
      </c>
      <c r="AH227">
        <v>0.85</v>
      </c>
      <c r="AI227">
        <v>10.08</v>
      </c>
      <c r="AJ227">
        <f t="shared" si="128"/>
        <v>49.300000000000004</v>
      </c>
    </row>
    <row r="228" spans="1:36" x14ac:dyDescent="0.35">
      <c r="A228" t="s">
        <v>719</v>
      </c>
      <c r="B228" t="s">
        <v>726</v>
      </c>
      <c r="C228" t="s">
        <v>46</v>
      </c>
      <c r="D228" t="s">
        <v>42</v>
      </c>
      <c r="E228" t="s">
        <v>709</v>
      </c>
      <c r="F228">
        <v>1</v>
      </c>
      <c r="H228">
        <v>22</v>
      </c>
      <c r="I228">
        <v>0</v>
      </c>
      <c r="J228">
        <v>0</v>
      </c>
      <c r="K228">
        <v>0</v>
      </c>
      <c r="L228" s="1">
        <v>0</v>
      </c>
      <c r="M228" s="1">
        <v>42.6</v>
      </c>
      <c r="N228" s="1">
        <v>3.5</v>
      </c>
      <c r="O228" s="1">
        <v>7.32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215</v>
      </c>
      <c r="V228">
        <f>0</f>
        <v>0</v>
      </c>
      <c r="W228">
        <v>10.199999999999999</v>
      </c>
      <c r="X228">
        <v>10.4</v>
      </c>
      <c r="Y228" t="s">
        <v>512</v>
      </c>
      <c r="Z228" s="1">
        <v>32</v>
      </c>
      <c r="AA228" s="1">
        <v>20</v>
      </c>
      <c r="AB228">
        <v>52</v>
      </c>
      <c r="AC228" s="10">
        <v>350</v>
      </c>
      <c r="AD228" t="s">
        <v>32</v>
      </c>
      <c r="AE228">
        <v>0.309</v>
      </c>
      <c r="AF228">
        <v>52.12</v>
      </c>
      <c r="AG228">
        <v>49.17</v>
      </c>
      <c r="AH228">
        <v>2.95</v>
      </c>
      <c r="AI228">
        <v>9.0299999999999994</v>
      </c>
      <c r="AJ228">
        <f t="shared" si="128"/>
        <v>38.85</v>
      </c>
    </row>
    <row r="229" spans="1:36" x14ac:dyDescent="0.35">
      <c r="A229" t="s">
        <v>719</v>
      </c>
      <c r="B229" t="s">
        <v>726</v>
      </c>
      <c r="C229" t="s">
        <v>46</v>
      </c>
      <c r="D229" t="s">
        <v>42</v>
      </c>
      <c r="E229" t="s">
        <v>709</v>
      </c>
      <c r="F229">
        <v>1</v>
      </c>
      <c r="H229">
        <v>22</v>
      </c>
      <c r="I229">
        <v>0</v>
      </c>
      <c r="J229">
        <v>0</v>
      </c>
      <c r="K229">
        <v>0</v>
      </c>
      <c r="L229" s="1">
        <v>0</v>
      </c>
      <c r="M229" s="1">
        <v>42.6</v>
      </c>
      <c r="N229" s="1">
        <v>3.5</v>
      </c>
      <c r="O229" s="1">
        <v>7.32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215</v>
      </c>
      <c r="V229">
        <f>0</f>
        <v>0</v>
      </c>
      <c r="W229">
        <v>10.199999999999999</v>
      </c>
      <c r="X229">
        <v>11.2</v>
      </c>
      <c r="Y229" t="s">
        <v>512</v>
      </c>
      <c r="Z229" s="1">
        <v>30</v>
      </c>
      <c r="AA229" s="1">
        <v>20</v>
      </c>
      <c r="AB229">
        <v>50</v>
      </c>
      <c r="AC229" s="10">
        <v>350</v>
      </c>
      <c r="AD229" t="s">
        <v>32</v>
      </c>
      <c r="AE229">
        <v>0.309</v>
      </c>
      <c r="AF229">
        <v>43.76</v>
      </c>
      <c r="AG229">
        <v>41.94</v>
      </c>
      <c r="AH229">
        <v>1.82</v>
      </c>
      <c r="AI229">
        <v>6.28</v>
      </c>
      <c r="AJ229">
        <f t="shared" si="128"/>
        <v>49.96</v>
      </c>
    </row>
    <row r="230" spans="1:36" x14ac:dyDescent="0.35">
      <c r="A230" t="s">
        <v>719</v>
      </c>
      <c r="B230" t="s">
        <v>726</v>
      </c>
      <c r="C230" t="s">
        <v>46</v>
      </c>
      <c r="D230" t="s">
        <v>42</v>
      </c>
      <c r="E230" t="s">
        <v>709</v>
      </c>
      <c r="F230">
        <v>1</v>
      </c>
      <c r="H230">
        <v>22</v>
      </c>
      <c r="I230">
        <v>0</v>
      </c>
      <c r="J230">
        <v>0</v>
      </c>
      <c r="K230">
        <v>0</v>
      </c>
      <c r="L230" s="1">
        <v>0</v>
      </c>
      <c r="M230" s="1">
        <v>42.6</v>
      </c>
      <c r="N230" s="1">
        <v>3.5</v>
      </c>
      <c r="O230" s="1">
        <v>7.32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215</v>
      </c>
      <c r="V230">
        <f>0</f>
        <v>0</v>
      </c>
      <c r="W230">
        <v>17.7</v>
      </c>
      <c r="X230">
        <v>8.4</v>
      </c>
      <c r="Y230" t="s">
        <v>512</v>
      </c>
      <c r="Z230" s="1">
        <v>40</v>
      </c>
      <c r="AA230" s="1">
        <v>5</v>
      </c>
      <c r="AB230">
        <v>45</v>
      </c>
      <c r="AC230" s="10">
        <v>350</v>
      </c>
      <c r="AD230" t="s">
        <v>32</v>
      </c>
      <c r="AE230">
        <v>0.309</v>
      </c>
      <c r="AF230">
        <v>60.45</v>
      </c>
      <c r="AG230">
        <v>56.77</v>
      </c>
      <c r="AH230">
        <v>3.68</v>
      </c>
      <c r="AI230"/>
      <c r="AJ230"/>
    </row>
    <row r="231" spans="1:36" x14ac:dyDescent="0.35">
      <c r="A231" t="s">
        <v>719</v>
      </c>
      <c r="B231" t="s">
        <v>726</v>
      </c>
      <c r="C231" t="s">
        <v>46</v>
      </c>
      <c r="D231" t="s">
        <v>42</v>
      </c>
      <c r="E231" t="s">
        <v>709</v>
      </c>
      <c r="F231">
        <v>1</v>
      </c>
      <c r="H231">
        <v>22</v>
      </c>
      <c r="I231">
        <v>0</v>
      </c>
      <c r="J231">
        <v>0</v>
      </c>
      <c r="K231">
        <v>0</v>
      </c>
      <c r="L231" s="1">
        <v>0</v>
      </c>
      <c r="M231" s="1">
        <v>42.6</v>
      </c>
      <c r="N231" s="1">
        <v>3.5</v>
      </c>
      <c r="O231" s="1">
        <v>7.32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215</v>
      </c>
      <c r="V231">
        <f>0</f>
        <v>0</v>
      </c>
      <c r="W231">
        <v>17.7</v>
      </c>
      <c r="X231">
        <v>10.1</v>
      </c>
      <c r="Y231" t="s">
        <v>512</v>
      </c>
      <c r="Z231" s="1">
        <v>34</v>
      </c>
      <c r="AA231" s="1">
        <v>5</v>
      </c>
      <c r="AB231">
        <v>39</v>
      </c>
      <c r="AC231" s="10">
        <v>350</v>
      </c>
      <c r="AD231" t="s">
        <v>32</v>
      </c>
      <c r="AE231">
        <v>0.309</v>
      </c>
      <c r="AF231">
        <v>65.09</v>
      </c>
      <c r="AG231">
        <v>59.91</v>
      </c>
      <c r="AH231">
        <v>5.18</v>
      </c>
      <c r="AI231">
        <v>9.15</v>
      </c>
      <c r="AJ231">
        <f t="shared" si="128"/>
        <v>25.759999999999991</v>
      </c>
    </row>
    <row r="232" spans="1:36" x14ac:dyDescent="0.35">
      <c r="A232" t="s">
        <v>719</v>
      </c>
      <c r="B232" t="s">
        <v>726</v>
      </c>
      <c r="C232" t="s">
        <v>46</v>
      </c>
      <c r="D232" t="s">
        <v>42</v>
      </c>
      <c r="E232" t="s">
        <v>709</v>
      </c>
      <c r="F232">
        <v>1</v>
      </c>
      <c r="H232">
        <v>22</v>
      </c>
      <c r="I232">
        <v>0</v>
      </c>
      <c r="J232">
        <v>0</v>
      </c>
      <c r="K232">
        <v>0</v>
      </c>
      <c r="L232" s="1">
        <v>0</v>
      </c>
      <c r="M232" s="1">
        <v>42.6</v>
      </c>
      <c r="N232" s="1">
        <v>3.5</v>
      </c>
      <c r="O232" s="1">
        <v>7.32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215</v>
      </c>
      <c r="V232">
        <f>0</f>
        <v>0</v>
      </c>
      <c r="W232">
        <v>17.7</v>
      </c>
      <c r="X232">
        <v>8.9</v>
      </c>
      <c r="Y232" t="s">
        <v>512</v>
      </c>
      <c r="Z232" s="1">
        <v>37</v>
      </c>
      <c r="AA232" s="1">
        <v>20</v>
      </c>
      <c r="AB232">
        <v>57</v>
      </c>
      <c r="AC232" s="10">
        <v>350</v>
      </c>
      <c r="AD232" t="s">
        <v>32</v>
      </c>
      <c r="AE232">
        <v>0.309</v>
      </c>
      <c r="AF232">
        <v>58.01</v>
      </c>
      <c r="AG232">
        <v>47.21</v>
      </c>
      <c r="AH232">
        <v>10.8</v>
      </c>
      <c r="AI232">
        <v>17.149999999999999</v>
      </c>
      <c r="AJ232">
        <f t="shared" si="128"/>
        <v>24.839999999999996</v>
      </c>
    </row>
    <row r="233" spans="1:36" x14ac:dyDescent="0.35">
      <c r="A233" t="s">
        <v>719</v>
      </c>
      <c r="B233" t="s">
        <v>726</v>
      </c>
      <c r="C233" t="s">
        <v>46</v>
      </c>
      <c r="D233" t="s">
        <v>42</v>
      </c>
      <c r="E233" t="s">
        <v>711</v>
      </c>
      <c r="F233">
        <v>1</v>
      </c>
      <c r="H233">
        <v>43</v>
      </c>
      <c r="I233">
        <v>0</v>
      </c>
      <c r="J233">
        <v>0</v>
      </c>
      <c r="K233">
        <v>0</v>
      </c>
      <c r="L233" s="1">
        <v>0</v>
      </c>
      <c r="M233" s="1">
        <v>21.9</v>
      </c>
      <c r="N233" s="1">
        <v>14.8</v>
      </c>
      <c r="O233" s="1">
        <v>4.21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215</v>
      </c>
      <c r="V233">
        <f>0</f>
        <v>0</v>
      </c>
      <c r="W233">
        <v>10.199999999999999</v>
      </c>
      <c r="X233">
        <v>11.4</v>
      </c>
      <c r="Y233" t="s">
        <v>512</v>
      </c>
      <c r="Z233" s="1">
        <v>29</v>
      </c>
      <c r="AA233" s="1">
        <v>5</v>
      </c>
      <c r="AB233">
        <v>34</v>
      </c>
      <c r="AC233" s="10">
        <v>350</v>
      </c>
      <c r="AD233" t="s">
        <v>32</v>
      </c>
      <c r="AE233">
        <v>0.309</v>
      </c>
      <c r="AF233">
        <v>37.32</v>
      </c>
      <c r="AG233">
        <v>31.1</v>
      </c>
      <c r="AH233">
        <v>6.22</v>
      </c>
      <c r="AI233">
        <v>8.98</v>
      </c>
      <c r="AJ233">
        <f t="shared" si="128"/>
        <v>53.699999999999996</v>
      </c>
    </row>
    <row r="234" spans="1:36" x14ac:dyDescent="0.35">
      <c r="A234" t="s">
        <v>719</v>
      </c>
      <c r="B234" t="s">
        <v>726</v>
      </c>
      <c r="C234" t="s">
        <v>46</v>
      </c>
      <c r="D234" t="s">
        <v>42</v>
      </c>
      <c r="E234" t="s">
        <v>711</v>
      </c>
      <c r="F234">
        <v>1</v>
      </c>
      <c r="H234">
        <v>43</v>
      </c>
      <c r="I234">
        <v>0</v>
      </c>
      <c r="J234">
        <v>0</v>
      </c>
      <c r="K234">
        <v>0</v>
      </c>
      <c r="L234" s="1">
        <v>0</v>
      </c>
      <c r="M234" s="1">
        <v>21.9</v>
      </c>
      <c r="N234" s="1">
        <v>14.8</v>
      </c>
      <c r="O234" s="1">
        <v>4.21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215</v>
      </c>
      <c r="V234">
        <f>0</f>
        <v>0</v>
      </c>
      <c r="W234">
        <v>10.199999999999999</v>
      </c>
      <c r="X234">
        <v>11</v>
      </c>
      <c r="Y234" t="s">
        <v>512</v>
      </c>
      <c r="Z234" s="1">
        <v>31</v>
      </c>
      <c r="AA234" s="1">
        <v>5</v>
      </c>
      <c r="AB234">
        <v>36</v>
      </c>
      <c r="AC234" s="10">
        <v>350</v>
      </c>
      <c r="AD234" t="s">
        <v>32</v>
      </c>
      <c r="AE234">
        <v>0.309</v>
      </c>
      <c r="AF234">
        <v>36.729999999999997</v>
      </c>
      <c r="AG234">
        <v>31.43</v>
      </c>
      <c r="AH234">
        <v>5.3</v>
      </c>
      <c r="AI234">
        <v>6.57</v>
      </c>
      <c r="AJ234">
        <f t="shared" si="128"/>
        <v>56.70000000000001</v>
      </c>
    </row>
    <row r="235" spans="1:36" x14ac:dyDescent="0.35">
      <c r="A235" t="s">
        <v>719</v>
      </c>
      <c r="B235" t="s">
        <v>726</v>
      </c>
      <c r="C235" t="s">
        <v>46</v>
      </c>
      <c r="D235" t="s">
        <v>42</v>
      </c>
      <c r="E235" t="s">
        <v>711</v>
      </c>
      <c r="F235">
        <v>1</v>
      </c>
      <c r="H235">
        <v>43</v>
      </c>
      <c r="I235">
        <v>0</v>
      </c>
      <c r="J235">
        <v>0</v>
      </c>
      <c r="K235">
        <v>0</v>
      </c>
      <c r="L235" s="1">
        <v>0</v>
      </c>
      <c r="M235" s="1">
        <v>21.9</v>
      </c>
      <c r="N235" s="1">
        <v>14.8</v>
      </c>
      <c r="O235" s="1">
        <v>4.21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215</v>
      </c>
      <c r="V235">
        <f>0</f>
        <v>0</v>
      </c>
      <c r="W235">
        <v>10.199999999999999</v>
      </c>
      <c r="X235">
        <v>12</v>
      </c>
      <c r="Y235" t="s">
        <v>512</v>
      </c>
      <c r="Z235" s="1">
        <v>28</v>
      </c>
      <c r="AA235" s="1">
        <v>20</v>
      </c>
      <c r="AB235">
        <v>48</v>
      </c>
      <c r="AC235" s="10">
        <v>350</v>
      </c>
      <c r="AD235" t="s">
        <v>32</v>
      </c>
      <c r="AE235">
        <v>0.309</v>
      </c>
      <c r="AF235">
        <v>38.090000000000003</v>
      </c>
      <c r="AG235">
        <v>32.82</v>
      </c>
      <c r="AH235">
        <v>5.27</v>
      </c>
      <c r="AI235">
        <v>6.73</v>
      </c>
      <c r="AJ235">
        <f t="shared" si="128"/>
        <v>55.179999999999993</v>
      </c>
    </row>
    <row r="236" spans="1:36" x14ac:dyDescent="0.35">
      <c r="A236" t="s">
        <v>719</v>
      </c>
      <c r="B236" t="s">
        <v>726</v>
      </c>
      <c r="C236" t="s">
        <v>46</v>
      </c>
      <c r="D236" t="s">
        <v>42</v>
      </c>
      <c r="E236" t="s">
        <v>711</v>
      </c>
      <c r="F236">
        <v>1</v>
      </c>
      <c r="H236">
        <v>43</v>
      </c>
      <c r="I236">
        <v>0</v>
      </c>
      <c r="J236">
        <v>0</v>
      </c>
      <c r="K236">
        <v>0</v>
      </c>
      <c r="L236" s="1">
        <v>0</v>
      </c>
      <c r="M236" s="1">
        <v>21.9</v>
      </c>
      <c r="N236" s="1">
        <v>14.8</v>
      </c>
      <c r="O236" s="1">
        <v>4.21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215</v>
      </c>
      <c r="V236">
        <f>0</f>
        <v>0</v>
      </c>
      <c r="W236">
        <v>10.199999999999999</v>
      </c>
      <c r="X236">
        <v>10.7</v>
      </c>
      <c r="Y236" t="s">
        <v>512</v>
      </c>
      <c r="Z236" s="1">
        <v>31</v>
      </c>
      <c r="AA236" s="1">
        <v>20</v>
      </c>
      <c r="AB236">
        <v>51</v>
      </c>
      <c r="AC236" s="10">
        <v>350</v>
      </c>
      <c r="AD236" t="s">
        <v>32</v>
      </c>
      <c r="AE236">
        <v>0.309</v>
      </c>
      <c r="AF236">
        <v>32.659999999999997</v>
      </c>
      <c r="AG236">
        <v>27.72</v>
      </c>
      <c r="AH236">
        <v>4.9400000000000004</v>
      </c>
      <c r="AI236"/>
      <c r="AJ236">
        <f t="shared" si="128"/>
        <v>67.34</v>
      </c>
    </row>
    <row r="237" spans="1:36" x14ac:dyDescent="0.35">
      <c r="A237" t="s">
        <v>719</v>
      </c>
      <c r="B237" t="s">
        <v>726</v>
      </c>
      <c r="C237" t="s">
        <v>46</v>
      </c>
      <c r="D237" t="s">
        <v>42</v>
      </c>
      <c r="E237" t="s">
        <v>711</v>
      </c>
      <c r="F237">
        <v>1</v>
      </c>
      <c r="H237">
        <v>43</v>
      </c>
      <c r="I237">
        <v>0</v>
      </c>
      <c r="J237">
        <v>0</v>
      </c>
      <c r="K237">
        <v>0</v>
      </c>
      <c r="L237" s="1">
        <v>0</v>
      </c>
      <c r="M237" s="1">
        <v>21.9</v>
      </c>
      <c r="N237" s="1">
        <v>14.8</v>
      </c>
      <c r="O237" s="1">
        <v>4.21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215</v>
      </c>
      <c r="V237">
        <f>0</f>
        <v>0</v>
      </c>
      <c r="W237">
        <v>17.7</v>
      </c>
      <c r="X237">
        <v>10.8</v>
      </c>
      <c r="Y237" t="s">
        <v>512</v>
      </c>
      <c r="Z237" s="1">
        <v>29</v>
      </c>
      <c r="AA237" s="1">
        <v>5</v>
      </c>
      <c r="AB237">
        <v>34</v>
      </c>
      <c r="AC237" s="10">
        <v>350</v>
      </c>
      <c r="AD237" t="s">
        <v>32</v>
      </c>
      <c r="AE237">
        <v>0.309</v>
      </c>
      <c r="AF237">
        <v>44.19</v>
      </c>
      <c r="AG237">
        <v>23.29</v>
      </c>
      <c r="AH237">
        <v>20.9</v>
      </c>
      <c r="AI237">
        <v>8.4</v>
      </c>
      <c r="AJ237">
        <f t="shared" si="128"/>
        <v>47.41</v>
      </c>
    </row>
    <row r="238" spans="1:36" x14ac:dyDescent="0.35">
      <c r="A238" t="s">
        <v>719</v>
      </c>
      <c r="B238" t="s">
        <v>726</v>
      </c>
      <c r="C238" t="s">
        <v>46</v>
      </c>
      <c r="D238" t="s">
        <v>42</v>
      </c>
      <c r="E238" t="s">
        <v>711</v>
      </c>
      <c r="F238">
        <v>1</v>
      </c>
      <c r="H238">
        <v>43</v>
      </c>
      <c r="I238">
        <v>0</v>
      </c>
      <c r="J238">
        <v>0</v>
      </c>
      <c r="K238">
        <v>0</v>
      </c>
      <c r="L238" s="1">
        <v>0</v>
      </c>
      <c r="M238" s="1">
        <v>21.9</v>
      </c>
      <c r="N238" s="1">
        <v>14.8</v>
      </c>
      <c r="O238" s="1">
        <v>4.21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215</v>
      </c>
      <c r="V238">
        <f>0</f>
        <v>0</v>
      </c>
      <c r="W238">
        <v>17.7</v>
      </c>
      <c r="X238">
        <v>13.8</v>
      </c>
      <c r="Y238" t="s">
        <v>512</v>
      </c>
      <c r="Z238" s="1">
        <v>24</v>
      </c>
      <c r="AA238" s="1">
        <v>5</v>
      </c>
      <c r="AB238">
        <v>29</v>
      </c>
      <c r="AC238" s="10">
        <v>350</v>
      </c>
      <c r="AD238" t="s">
        <v>32</v>
      </c>
      <c r="AE238">
        <v>0.309</v>
      </c>
      <c r="AF238">
        <v>43.28</v>
      </c>
      <c r="AG238">
        <v>37.68</v>
      </c>
      <c r="AH238">
        <v>5.6</v>
      </c>
      <c r="AI238">
        <v>8.4700000000000006</v>
      </c>
      <c r="AJ238">
        <f t="shared" si="128"/>
        <v>48.25</v>
      </c>
    </row>
    <row r="239" spans="1:36" x14ac:dyDescent="0.35">
      <c r="A239" t="s">
        <v>719</v>
      </c>
      <c r="B239" t="s">
        <v>726</v>
      </c>
      <c r="C239" t="s">
        <v>46</v>
      </c>
      <c r="D239" t="s">
        <v>42</v>
      </c>
      <c r="E239" t="s">
        <v>711</v>
      </c>
      <c r="F239">
        <v>1</v>
      </c>
      <c r="H239">
        <v>43</v>
      </c>
      <c r="I239">
        <v>0</v>
      </c>
      <c r="J239">
        <v>0</v>
      </c>
      <c r="K239">
        <v>0</v>
      </c>
      <c r="L239" s="1">
        <v>0</v>
      </c>
      <c r="M239" s="1">
        <v>21.9</v>
      </c>
      <c r="N239" s="1">
        <v>14.8</v>
      </c>
      <c r="O239" s="1">
        <v>4.21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215</v>
      </c>
      <c r="V239">
        <f>0</f>
        <v>0</v>
      </c>
      <c r="W239">
        <v>17.7</v>
      </c>
      <c r="X239">
        <v>14.5</v>
      </c>
      <c r="Y239" t="s">
        <v>512</v>
      </c>
      <c r="Z239" s="1">
        <v>23</v>
      </c>
      <c r="AA239" s="1">
        <v>20</v>
      </c>
      <c r="AB239">
        <v>43</v>
      </c>
      <c r="AC239" s="10">
        <v>350</v>
      </c>
      <c r="AD239" t="s">
        <v>32</v>
      </c>
      <c r="AE239">
        <v>0.309</v>
      </c>
      <c r="AF239">
        <v>49.52</v>
      </c>
      <c r="AG239">
        <v>39.58</v>
      </c>
      <c r="AH239">
        <v>9.94</v>
      </c>
      <c r="AI239">
        <v>9.42</v>
      </c>
      <c r="AJ239">
        <f t="shared" si="128"/>
        <v>41.059999999999995</v>
      </c>
    </row>
    <row r="240" spans="1:36" x14ac:dyDescent="0.35">
      <c r="A240" t="s">
        <v>719</v>
      </c>
      <c r="B240" t="s">
        <v>726</v>
      </c>
      <c r="C240" t="s">
        <v>46</v>
      </c>
      <c r="D240" t="s">
        <v>42</v>
      </c>
      <c r="E240" t="s">
        <v>711</v>
      </c>
      <c r="F240">
        <v>1</v>
      </c>
      <c r="H240">
        <v>43</v>
      </c>
      <c r="I240">
        <v>0</v>
      </c>
      <c r="J240">
        <v>0</v>
      </c>
      <c r="K240">
        <v>0</v>
      </c>
      <c r="L240" s="1">
        <v>0</v>
      </c>
      <c r="M240" s="1">
        <v>21.9</v>
      </c>
      <c r="N240" s="1">
        <v>14.8</v>
      </c>
      <c r="O240" s="1">
        <v>4.21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215</v>
      </c>
      <c r="V240">
        <f>0</f>
        <v>0</v>
      </c>
      <c r="W240">
        <v>17.7</v>
      </c>
      <c r="X240">
        <v>7.2972972972972974</v>
      </c>
      <c r="Y240" t="s">
        <v>512</v>
      </c>
      <c r="Z240" s="1">
        <v>37</v>
      </c>
      <c r="AA240" s="1">
        <v>5</v>
      </c>
      <c r="AB240">
        <v>42</v>
      </c>
      <c r="AC240" s="10">
        <v>270</v>
      </c>
      <c r="AD240" t="s">
        <v>32</v>
      </c>
      <c r="AE240">
        <v>0.309</v>
      </c>
      <c r="AF240">
        <v>47.6</v>
      </c>
      <c r="AG240">
        <v>29.82</v>
      </c>
      <c r="AH240">
        <v>17.78</v>
      </c>
      <c r="AI240"/>
      <c r="AJ240"/>
    </row>
    <row r="241" spans="1:36" x14ac:dyDescent="0.35">
      <c r="A241" t="s">
        <v>719</v>
      </c>
      <c r="B241" t="s">
        <v>726</v>
      </c>
      <c r="C241" t="s">
        <v>46</v>
      </c>
      <c r="D241" t="s">
        <v>42</v>
      </c>
      <c r="E241" t="s">
        <v>712</v>
      </c>
      <c r="F241">
        <v>1</v>
      </c>
      <c r="H241">
        <v>44</v>
      </c>
      <c r="I241">
        <v>0</v>
      </c>
      <c r="J241">
        <v>0</v>
      </c>
      <c r="K241">
        <v>0</v>
      </c>
      <c r="L241" s="1">
        <v>0</v>
      </c>
      <c r="M241" s="1">
        <v>20.9</v>
      </c>
      <c r="N241" s="1">
        <v>11.9</v>
      </c>
      <c r="O241" s="1">
        <v>2.5099999999999998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215</v>
      </c>
      <c r="V241">
        <f>0</f>
        <v>0</v>
      </c>
      <c r="W241">
        <v>17.600000000000001</v>
      </c>
      <c r="X241">
        <v>11.666666666666666</v>
      </c>
      <c r="Y241" t="s">
        <v>512</v>
      </c>
      <c r="Z241" s="1">
        <v>30</v>
      </c>
      <c r="AA241" s="1">
        <v>5</v>
      </c>
      <c r="AB241">
        <v>35</v>
      </c>
      <c r="AC241" s="10">
        <v>350</v>
      </c>
      <c r="AD241" t="s">
        <v>32</v>
      </c>
      <c r="AE241">
        <v>0.309</v>
      </c>
      <c r="AF241">
        <v>38.840000000000003</v>
      </c>
      <c r="AG241">
        <v>28.97</v>
      </c>
      <c r="AH241">
        <v>9.8699999999999992</v>
      </c>
      <c r="AI241"/>
      <c r="AJ241"/>
    </row>
    <row r="242" spans="1:36" x14ac:dyDescent="0.35">
      <c r="A242" t="s">
        <v>719</v>
      </c>
      <c r="B242" t="s">
        <v>726</v>
      </c>
      <c r="C242" t="s">
        <v>46</v>
      </c>
      <c r="D242" t="s">
        <v>42</v>
      </c>
      <c r="E242" t="s">
        <v>712</v>
      </c>
      <c r="F242">
        <v>1</v>
      </c>
      <c r="H242">
        <v>44</v>
      </c>
      <c r="I242">
        <v>0</v>
      </c>
      <c r="J242">
        <v>0</v>
      </c>
      <c r="K242">
        <v>0</v>
      </c>
      <c r="L242" s="1">
        <v>0</v>
      </c>
      <c r="M242" s="1">
        <v>20.9</v>
      </c>
      <c r="N242" s="1">
        <v>11.9</v>
      </c>
      <c r="O242" s="1">
        <v>2.5099999999999998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215</v>
      </c>
      <c r="V242">
        <f>0</f>
        <v>0</v>
      </c>
      <c r="W242">
        <v>17.3</v>
      </c>
      <c r="X242">
        <v>11.666666666666666</v>
      </c>
      <c r="Y242" t="s">
        <v>512</v>
      </c>
      <c r="Z242" s="1">
        <v>30</v>
      </c>
      <c r="AA242" s="1">
        <v>5</v>
      </c>
      <c r="AB242">
        <v>35</v>
      </c>
      <c r="AC242" s="10">
        <v>350</v>
      </c>
      <c r="AD242" t="s">
        <v>32</v>
      </c>
      <c r="AE242">
        <v>0.309</v>
      </c>
      <c r="AF242">
        <v>34.93</v>
      </c>
      <c r="AG242">
        <v>17.16</v>
      </c>
      <c r="AH242">
        <v>17.760000000000002</v>
      </c>
      <c r="AI242"/>
      <c r="AJ242"/>
    </row>
    <row r="243" spans="1:36" x14ac:dyDescent="0.35">
      <c r="A243" t="s">
        <v>719</v>
      </c>
      <c r="B243" t="s">
        <v>726</v>
      </c>
      <c r="C243" t="s">
        <v>46</v>
      </c>
      <c r="D243" t="s">
        <v>509</v>
      </c>
      <c r="E243" t="s">
        <v>720</v>
      </c>
      <c r="F243">
        <v>1</v>
      </c>
      <c r="H243">
        <v>29.2</v>
      </c>
      <c r="I243">
        <v>0</v>
      </c>
      <c r="J243">
        <v>0</v>
      </c>
      <c r="K243">
        <v>0</v>
      </c>
      <c r="L243" s="1">
        <v>0</v>
      </c>
      <c r="M243" s="1">
        <v>11.8</v>
      </c>
      <c r="N243" s="1">
        <v>37</v>
      </c>
      <c r="O243" s="1">
        <v>3.26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215</v>
      </c>
      <c r="V243">
        <f>0</f>
        <v>0</v>
      </c>
      <c r="W243">
        <v>10.199999999999999</v>
      </c>
      <c r="X243">
        <v>10</v>
      </c>
      <c r="Y243" t="s">
        <v>512</v>
      </c>
      <c r="Z243" s="1">
        <v>30</v>
      </c>
      <c r="AA243" s="1">
        <v>15</v>
      </c>
      <c r="AB243">
        <v>45</v>
      </c>
      <c r="AC243" s="10">
        <v>300</v>
      </c>
      <c r="AD243" t="s">
        <v>32</v>
      </c>
      <c r="AE243">
        <v>0.309</v>
      </c>
      <c r="AF243">
        <v>55.36</v>
      </c>
      <c r="AG243">
        <v>49.44</v>
      </c>
      <c r="AH243">
        <v>5.92</v>
      </c>
      <c r="AI243"/>
      <c r="AJ243"/>
    </row>
    <row r="244" spans="1:36" x14ac:dyDescent="0.35">
      <c r="A244" t="s">
        <v>719</v>
      </c>
      <c r="B244" t="s">
        <v>726</v>
      </c>
      <c r="C244" t="s">
        <v>46</v>
      </c>
      <c r="D244" t="s">
        <v>42</v>
      </c>
      <c r="E244" t="s">
        <v>710</v>
      </c>
      <c r="F244">
        <v>1</v>
      </c>
      <c r="H244">
        <v>31.4</v>
      </c>
      <c r="I244">
        <v>0</v>
      </c>
      <c r="J244">
        <v>0</v>
      </c>
      <c r="K244">
        <v>0</v>
      </c>
      <c r="L244" s="1">
        <v>0</v>
      </c>
      <c r="M244" s="1">
        <v>16.399999999999999</v>
      </c>
      <c r="N244" s="1">
        <v>13.3</v>
      </c>
      <c r="O244" s="1">
        <v>2.4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215</v>
      </c>
      <c r="V244">
        <f>0</f>
        <v>0</v>
      </c>
      <c r="W244">
        <v>10.199999999999999</v>
      </c>
      <c r="X244">
        <v>10</v>
      </c>
      <c r="Y244" t="s">
        <v>512</v>
      </c>
      <c r="Z244" s="1">
        <v>0</v>
      </c>
      <c r="AA244" s="1">
        <v>15</v>
      </c>
      <c r="AB244">
        <v>15</v>
      </c>
      <c r="AC244" s="10">
        <v>300</v>
      </c>
      <c r="AD244" t="s">
        <v>32</v>
      </c>
      <c r="AE244">
        <v>0.309</v>
      </c>
      <c r="AF244">
        <v>28</v>
      </c>
      <c r="AG244">
        <v>20.2</v>
      </c>
      <c r="AH244">
        <v>7.6</v>
      </c>
      <c r="AI244">
        <v>6.8</v>
      </c>
      <c r="AJ244">
        <f t="shared" si="128"/>
        <v>65.2</v>
      </c>
    </row>
    <row r="245" spans="1:36" x14ac:dyDescent="0.35">
      <c r="A245" t="s">
        <v>719</v>
      </c>
      <c r="B245" t="s">
        <v>726</v>
      </c>
      <c r="C245" t="s">
        <v>46</v>
      </c>
      <c r="D245" t="s">
        <v>42</v>
      </c>
      <c r="E245" t="s">
        <v>710</v>
      </c>
      <c r="F245">
        <v>1</v>
      </c>
      <c r="H245">
        <v>31.4</v>
      </c>
      <c r="I245">
        <v>0</v>
      </c>
      <c r="J245">
        <v>0</v>
      </c>
      <c r="K245">
        <v>0</v>
      </c>
      <c r="L245" s="1">
        <v>0</v>
      </c>
      <c r="M245" s="1">
        <v>16.399999999999999</v>
      </c>
      <c r="N245" s="1">
        <v>13.3</v>
      </c>
      <c r="O245" s="1">
        <v>2.4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215</v>
      </c>
      <c r="V245">
        <f>0</f>
        <v>0</v>
      </c>
      <c r="W245">
        <v>10.199999999999999</v>
      </c>
      <c r="X245">
        <v>10</v>
      </c>
      <c r="Y245" t="s">
        <v>512</v>
      </c>
      <c r="Z245" s="1">
        <v>0</v>
      </c>
      <c r="AA245" s="1">
        <v>15</v>
      </c>
      <c r="AB245">
        <v>15</v>
      </c>
      <c r="AC245" s="10">
        <v>300</v>
      </c>
      <c r="AD245" t="s">
        <v>32</v>
      </c>
      <c r="AE245">
        <v>0.309</v>
      </c>
      <c r="AF245">
        <v>26.6</v>
      </c>
      <c r="AG245">
        <v>20.7</v>
      </c>
      <c r="AH245">
        <v>5.9</v>
      </c>
      <c r="AI245">
        <v>9.5</v>
      </c>
      <c r="AJ245">
        <f t="shared" si="128"/>
        <v>63.9</v>
      </c>
    </row>
    <row r="246" spans="1:36" x14ac:dyDescent="0.35">
      <c r="A246" t="s">
        <v>719</v>
      </c>
      <c r="B246" t="s">
        <v>726</v>
      </c>
      <c r="C246" t="s">
        <v>46</v>
      </c>
      <c r="D246" t="s">
        <v>509</v>
      </c>
      <c r="E246" t="s">
        <v>720</v>
      </c>
      <c r="F246">
        <v>1</v>
      </c>
      <c r="H246">
        <v>29.2</v>
      </c>
      <c r="I246">
        <v>0</v>
      </c>
      <c r="J246">
        <v>0</v>
      </c>
      <c r="K246">
        <v>0</v>
      </c>
      <c r="L246" s="1">
        <v>0</v>
      </c>
      <c r="M246" s="1">
        <v>11.8</v>
      </c>
      <c r="N246" s="1">
        <v>37</v>
      </c>
      <c r="O246" s="1">
        <v>3.26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215</v>
      </c>
      <c r="V246">
        <f>0</f>
        <v>0</v>
      </c>
      <c r="W246">
        <v>10.3</v>
      </c>
      <c r="X246">
        <v>10</v>
      </c>
      <c r="Y246" t="s">
        <v>512</v>
      </c>
      <c r="Z246" s="1">
        <v>0</v>
      </c>
      <c r="AA246" s="1">
        <v>15</v>
      </c>
      <c r="AB246">
        <v>15</v>
      </c>
      <c r="AC246" s="10">
        <v>300</v>
      </c>
      <c r="AD246" t="s">
        <v>32</v>
      </c>
      <c r="AE246">
        <v>0.309</v>
      </c>
      <c r="AF246">
        <v>46</v>
      </c>
      <c r="AG246">
        <v>45.5</v>
      </c>
      <c r="AH246">
        <v>0.17</v>
      </c>
      <c r="AI246">
        <v>9.41</v>
      </c>
      <c r="AJ246">
        <f t="shared" si="128"/>
        <v>44.59</v>
      </c>
    </row>
    <row r="247" spans="1:36" x14ac:dyDescent="0.35">
      <c r="A247" t="s">
        <v>719</v>
      </c>
      <c r="B247" t="s">
        <v>726</v>
      </c>
      <c r="C247" t="s">
        <v>46</v>
      </c>
      <c r="D247" t="s">
        <v>509</v>
      </c>
      <c r="E247" t="s">
        <v>721</v>
      </c>
      <c r="F247">
        <v>1</v>
      </c>
      <c r="H247">
        <v>33.4</v>
      </c>
      <c r="I247">
        <v>0</v>
      </c>
      <c r="J247">
        <v>0</v>
      </c>
      <c r="K247">
        <v>0</v>
      </c>
      <c r="L247" s="1">
        <v>0</v>
      </c>
      <c r="M247" s="1">
        <v>12.5</v>
      </c>
      <c r="N247" s="1">
        <v>37.32</v>
      </c>
      <c r="O247" s="1">
        <v>3.28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215</v>
      </c>
      <c r="V247">
        <f>0</f>
        <v>0</v>
      </c>
      <c r="W247">
        <v>10</v>
      </c>
      <c r="X247">
        <v>10</v>
      </c>
      <c r="Y247" t="s">
        <v>512</v>
      </c>
      <c r="Z247" s="1">
        <v>0</v>
      </c>
      <c r="AA247" s="1">
        <v>15</v>
      </c>
      <c r="AB247">
        <v>15</v>
      </c>
      <c r="AC247" s="10">
        <v>340</v>
      </c>
      <c r="AD247" t="s">
        <v>32</v>
      </c>
      <c r="AE247">
        <v>0.309</v>
      </c>
      <c r="AF247">
        <v>48</v>
      </c>
      <c r="AG247">
        <v>48</v>
      </c>
      <c r="AH247">
        <v>0</v>
      </c>
      <c r="AI247">
        <v>5</v>
      </c>
      <c r="AJ247">
        <f t="shared" si="128"/>
        <v>47</v>
      </c>
    </row>
    <row r="248" spans="1:36" x14ac:dyDescent="0.35">
      <c r="A248" t="s">
        <v>719</v>
      </c>
      <c r="B248" t="s">
        <v>726</v>
      </c>
      <c r="C248" t="s">
        <v>46</v>
      </c>
      <c r="D248" t="s">
        <v>509</v>
      </c>
      <c r="E248" t="s">
        <v>722</v>
      </c>
      <c r="F248">
        <v>1</v>
      </c>
      <c r="H248">
        <v>34.03</v>
      </c>
      <c r="I248">
        <v>0</v>
      </c>
      <c r="J248">
        <v>0</v>
      </c>
      <c r="K248">
        <v>0</v>
      </c>
      <c r="L248" s="1">
        <v>0</v>
      </c>
      <c r="M248" s="1">
        <v>34.4</v>
      </c>
      <c r="N248" s="1">
        <v>2.0099999999999998</v>
      </c>
      <c r="O248" s="1">
        <v>5.46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215</v>
      </c>
      <c r="V248">
        <f>0</f>
        <v>0</v>
      </c>
      <c r="W248">
        <v>9</v>
      </c>
      <c r="X248">
        <v>10</v>
      </c>
      <c r="Y248" t="s">
        <v>512</v>
      </c>
      <c r="Z248" s="1">
        <v>0</v>
      </c>
      <c r="AA248" s="1">
        <v>15</v>
      </c>
      <c r="AB248">
        <v>15</v>
      </c>
      <c r="AC248" s="10">
        <v>340</v>
      </c>
      <c r="AD248" t="s">
        <v>32</v>
      </c>
      <c r="AE248">
        <v>0.309</v>
      </c>
      <c r="AF248"/>
      <c r="AG248">
        <v>19</v>
      </c>
      <c r="AH248">
        <v>1.1499999999999999</v>
      </c>
      <c r="AI248"/>
      <c r="AJ248"/>
    </row>
    <row r="249" spans="1:36" x14ac:dyDescent="0.35">
      <c r="A249" t="s">
        <v>719</v>
      </c>
      <c r="B249" t="s">
        <v>726</v>
      </c>
      <c r="C249" t="s">
        <v>46</v>
      </c>
      <c r="D249" t="s">
        <v>42</v>
      </c>
      <c r="E249" t="s">
        <v>712</v>
      </c>
      <c r="F249">
        <v>1</v>
      </c>
      <c r="H249">
        <v>44</v>
      </c>
      <c r="I249">
        <v>0</v>
      </c>
      <c r="J249">
        <v>0</v>
      </c>
      <c r="K249">
        <v>0</v>
      </c>
      <c r="L249" s="1">
        <v>0</v>
      </c>
      <c r="M249" s="1">
        <v>20.9</v>
      </c>
      <c r="N249" s="1">
        <v>11.9</v>
      </c>
      <c r="O249" s="1">
        <v>2.5099999999999998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215</v>
      </c>
      <c r="V249">
        <f>0</f>
        <v>0</v>
      </c>
      <c r="W249">
        <v>10.199999999999999</v>
      </c>
      <c r="X249">
        <v>15</v>
      </c>
      <c r="Y249" t="s">
        <v>34</v>
      </c>
      <c r="Z249" s="1">
        <v>12</v>
      </c>
      <c r="AA249" s="1">
        <v>0</v>
      </c>
      <c r="AB249">
        <v>12</v>
      </c>
      <c r="AC249" s="10">
        <v>200</v>
      </c>
      <c r="AD249" t="s">
        <v>32</v>
      </c>
      <c r="AE249">
        <v>0.309</v>
      </c>
      <c r="AF249">
        <v>49.82</v>
      </c>
      <c r="AG249">
        <v>0</v>
      </c>
      <c r="AH249">
        <v>100</v>
      </c>
      <c r="AI249">
        <v>0.38</v>
      </c>
      <c r="AJ249">
        <f t="shared" si="128"/>
        <v>49.800000000000004</v>
      </c>
    </row>
    <row r="250" spans="1:36" x14ac:dyDescent="0.35">
      <c r="A250" t="s">
        <v>719</v>
      </c>
      <c r="B250" t="s">
        <v>726</v>
      </c>
      <c r="C250" t="s">
        <v>46</v>
      </c>
      <c r="D250" t="s">
        <v>42</v>
      </c>
      <c r="E250" t="s">
        <v>712</v>
      </c>
      <c r="F250">
        <v>1</v>
      </c>
      <c r="H250">
        <v>44</v>
      </c>
      <c r="I250">
        <v>0</v>
      </c>
      <c r="J250">
        <v>0</v>
      </c>
      <c r="K250">
        <v>0</v>
      </c>
      <c r="L250" s="1">
        <v>0</v>
      </c>
      <c r="M250" s="1">
        <v>20.9</v>
      </c>
      <c r="N250" s="1">
        <v>11.9</v>
      </c>
      <c r="O250" s="1">
        <v>2.5099999999999998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215</v>
      </c>
      <c r="V250">
        <f>0</f>
        <v>0</v>
      </c>
      <c r="W250">
        <v>10.199999999999999</v>
      </c>
      <c r="X250">
        <v>15</v>
      </c>
      <c r="Y250" t="s">
        <v>34</v>
      </c>
      <c r="Z250" s="1">
        <v>11.5</v>
      </c>
      <c r="AA250" s="1">
        <v>30</v>
      </c>
      <c r="AB250">
        <v>41.5</v>
      </c>
      <c r="AC250" s="10">
        <v>200</v>
      </c>
      <c r="AD250" t="s">
        <v>32</v>
      </c>
      <c r="AE250">
        <v>0.309</v>
      </c>
      <c r="AF250">
        <v>44.87</v>
      </c>
      <c r="AG250">
        <v>8.1300000000000008</v>
      </c>
      <c r="AH250">
        <v>36.74</v>
      </c>
      <c r="AI250">
        <v>0.04</v>
      </c>
      <c r="AJ250">
        <f t="shared" si="128"/>
        <v>55.089999999999996</v>
      </c>
    </row>
    <row r="251" spans="1:36" x14ac:dyDescent="0.35">
      <c r="A251" t="s">
        <v>719</v>
      </c>
      <c r="B251" t="s">
        <v>726</v>
      </c>
      <c r="C251" t="s">
        <v>46</v>
      </c>
      <c r="D251" t="s">
        <v>42</v>
      </c>
      <c r="E251" t="s">
        <v>712</v>
      </c>
      <c r="F251">
        <v>1</v>
      </c>
      <c r="H251">
        <v>44</v>
      </c>
      <c r="I251">
        <v>0</v>
      </c>
      <c r="J251">
        <v>0</v>
      </c>
      <c r="K251">
        <v>0</v>
      </c>
      <c r="L251" s="1">
        <v>0</v>
      </c>
      <c r="M251" s="1">
        <v>20.9</v>
      </c>
      <c r="N251" s="1">
        <v>11.9</v>
      </c>
      <c r="O251" s="1">
        <v>2.5099999999999998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215</v>
      </c>
      <c r="V251">
        <f>0</f>
        <v>0</v>
      </c>
      <c r="W251">
        <v>10.199999999999999</v>
      </c>
      <c r="X251">
        <v>15</v>
      </c>
      <c r="Y251" t="s">
        <v>34</v>
      </c>
      <c r="Z251" s="1">
        <v>14.9</v>
      </c>
      <c r="AA251" s="1">
        <v>30</v>
      </c>
      <c r="AB251">
        <v>44.9</v>
      </c>
      <c r="AC251" s="10">
        <v>250</v>
      </c>
      <c r="AD251" t="s">
        <v>32</v>
      </c>
      <c r="AE251">
        <v>0.309</v>
      </c>
      <c r="AF251">
        <v>42.55</v>
      </c>
      <c r="AG251">
        <v>23.09</v>
      </c>
      <c r="AH251">
        <v>19.47</v>
      </c>
      <c r="AI251">
        <v>5.25</v>
      </c>
      <c r="AJ251">
        <f t="shared" si="128"/>
        <v>52.2</v>
      </c>
    </row>
    <row r="252" spans="1:36" x14ac:dyDescent="0.35">
      <c r="A252" t="s">
        <v>719</v>
      </c>
      <c r="B252" t="s">
        <v>726</v>
      </c>
      <c r="C252" t="s">
        <v>46</v>
      </c>
      <c r="D252" t="s">
        <v>42</v>
      </c>
      <c r="E252" t="s">
        <v>712</v>
      </c>
      <c r="F252">
        <v>1</v>
      </c>
      <c r="H252">
        <v>44</v>
      </c>
      <c r="I252">
        <v>0</v>
      </c>
      <c r="J252">
        <v>0</v>
      </c>
      <c r="K252">
        <v>0</v>
      </c>
      <c r="L252" s="1">
        <v>0</v>
      </c>
      <c r="M252" s="1">
        <v>20.9</v>
      </c>
      <c r="N252" s="1">
        <v>11.9</v>
      </c>
      <c r="O252" s="1">
        <v>2.5099999999999998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215</v>
      </c>
      <c r="V252">
        <f>0</f>
        <v>0</v>
      </c>
      <c r="W252">
        <v>10.199999999999999</v>
      </c>
      <c r="X252">
        <v>15</v>
      </c>
      <c r="Y252" t="s">
        <v>34</v>
      </c>
      <c r="Z252" s="1">
        <v>18.2</v>
      </c>
      <c r="AA252" s="1">
        <v>0</v>
      </c>
      <c r="AB252">
        <v>18.2</v>
      </c>
      <c r="AC252" s="10">
        <v>300</v>
      </c>
      <c r="AD252" t="s">
        <v>32</v>
      </c>
      <c r="AE252">
        <v>0.309</v>
      </c>
      <c r="AF252">
        <v>48.62</v>
      </c>
      <c r="AG252">
        <v>33.1</v>
      </c>
      <c r="AH252">
        <v>15.52</v>
      </c>
      <c r="AI252">
        <v>5.23</v>
      </c>
      <c r="AJ252">
        <f t="shared" si="128"/>
        <v>46.15</v>
      </c>
    </row>
    <row r="253" spans="1:36" x14ac:dyDescent="0.35">
      <c r="A253" t="s">
        <v>719</v>
      </c>
      <c r="B253" t="s">
        <v>726</v>
      </c>
      <c r="C253" t="s">
        <v>46</v>
      </c>
      <c r="D253" t="s">
        <v>42</v>
      </c>
      <c r="E253" t="s">
        <v>712</v>
      </c>
      <c r="F253">
        <v>1</v>
      </c>
      <c r="H253">
        <v>44</v>
      </c>
      <c r="I253">
        <v>0</v>
      </c>
      <c r="J253">
        <v>0</v>
      </c>
      <c r="K253">
        <v>0</v>
      </c>
      <c r="L253" s="1">
        <v>0</v>
      </c>
      <c r="M253" s="1">
        <v>20.9</v>
      </c>
      <c r="N253" s="1">
        <v>11.9</v>
      </c>
      <c r="O253" s="1">
        <v>2.5099999999999998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215</v>
      </c>
      <c r="V253">
        <f>0</f>
        <v>0</v>
      </c>
      <c r="W253">
        <v>10.199999999999999</v>
      </c>
      <c r="X253">
        <v>15</v>
      </c>
      <c r="Y253" t="s">
        <v>34</v>
      </c>
      <c r="Z253" s="1">
        <v>18.2</v>
      </c>
      <c r="AA253" s="1">
        <v>5</v>
      </c>
      <c r="AB253">
        <v>23.2</v>
      </c>
      <c r="AC253" s="10">
        <v>300</v>
      </c>
      <c r="AD253" t="s">
        <v>32</v>
      </c>
      <c r="AE253">
        <v>0.309</v>
      </c>
      <c r="AF253">
        <v>46.2</v>
      </c>
      <c r="AG253">
        <v>34.51</v>
      </c>
      <c r="AH253">
        <v>11.69</v>
      </c>
      <c r="AI253">
        <v>7.14</v>
      </c>
      <c r="AJ253">
        <f t="shared" si="128"/>
        <v>46.66</v>
      </c>
    </row>
    <row r="254" spans="1:36" x14ac:dyDescent="0.35">
      <c r="A254" t="s">
        <v>719</v>
      </c>
      <c r="B254" t="s">
        <v>726</v>
      </c>
      <c r="C254" t="s">
        <v>46</v>
      </c>
      <c r="D254" t="s">
        <v>42</v>
      </c>
      <c r="E254" t="s">
        <v>712</v>
      </c>
      <c r="F254">
        <v>1</v>
      </c>
      <c r="H254">
        <v>44</v>
      </c>
      <c r="I254">
        <v>0</v>
      </c>
      <c r="J254">
        <v>0</v>
      </c>
      <c r="K254">
        <v>0</v>
      </c>
      <c r="L254" s="1">
        <v>0</v>
      </c>
      <c r="M254" s="1">
        <v>20.9</v>
      </c>
      <c r="N254" s="1">
        <v>11.9</v>
      </c>
      <c r="O254" s="1">
        <v>2.5099999999999998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215</v>
      </c>
      <c r="V254">
        <f>0</f>
        <v>0</v>
      </c>
      <c r="W254">
        <v>10.199999999999999</v>
      </c>
      <c r="X254">
        <v>15</v>
      </c>
      <c r="Y254" t="s">
        <v>34</v>
      </c>
      <c r="Z254" s="1">
        <v>18.3</v>
      </c>
      <c r="AA254" s="1">
        <v>10</v>
      </c>
      <c r="AB254">
        <v>28.3</v>
      </c>
      <c r="AC254" s="10">
        <v>300</v>
      </c>
      <c r="AD254" t="s">
        <v>32</v>
      </c>
      <c r="AE254">
        <v>0.309</v>
      </c>
      <c r="AF254">
        <v>44.72</v>
      </c>
      <c r="AG254">
        <v>32.79</v>
      </c>
      <c r="AH254">
        <v>11.93</v>
      </c>
      <c r="AI254">
        <v>6.94</v>
      </c>
      <c r="AJ254">
        <f t="shared" si="128"/>
        <v>48.34</v>
      </c>
    </row>
    <row r="255" spans="1:36" x14ac:dyDescent="0.35">
      <c r="A255" t="s">
        <v>719</v>
      </c>
      <c r="B255" t="s">
        <v>726</v>
      </c>
      <c r="C255" t="s">
        <v>46</v>
      </c>
      <c r="D255" t="s">
        <v>42</v>
      </c>
      <c r="E255" t="s">
        <v>712</v>
      </c>
      <c r="F255">
        <v>1</v>
      </c>
      <c r="H255">
        <v>44</v>
      </c>
      <c r="I255">
        <v>0</v>
      </c>
      <c r="J255">
        <v>0</v>
      </c>
      <c r="K255">
        <v>0</v>
      </c>
      <c r="L255" s="1">
        <v>0</v>
      </c>
      <c r="M255" s="1">
        <v>20.9</v>
      </c>
      <c r="N255" s="1">
        <v>11.9</v>
      </c>
      <c r="O255" s="1">
        <v>2.5099999999999998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215</v>
      </c>
      <c r="V255">
        <f>0</f>
        <v>0</v>
      </c>
      <c r="W255">
        <v>10.199999999999999</v>
      </c>
      <c r="X255">
        <v>15</v>
      </c>
      <c r="Y255" t="s">
        <v>34</v>
      </c>
      <c r="Z255" s="1">
        <v>18.3</v>
      </c>
      <c r="AA255" s="1">
        <v>20</v>
      </c>
      <c r="AB255">
        <v>38.299999999999997</v>
      </c>
      <c r="AC255" s="10">
        <v>300</v>
      </c>
      <c r="AD255" t="s">
        <v>32</v>
      </c>
      <c r="AE255">
        <v>0.309</v>
      </c>
      <c r="AF255">
        <v>43.9</v>
      </c>
      <c r="AG255">
        <v>22.19</v>
      </c>
      <c r="AH255">
        <v>21.72</v>
      </c>
      <c r="AI255">
        <v>7.63</v>
      </c>
      <c r="AJ255">
        <f t="shared" si="128"/>
        <v>48.470000000000006</v>
      </c>
    </row>
    <row r="256" spans="1:36" x14ac:dyDescent="0.35">
      <c r="A256" t="s">
        <v>719</v>
      </c>
      <c r="B256" t="s">
        <v>726</v>
      </c>
      <c r="C256" t="s">
        <v>46</v>
      </c>
      <c r="D256" t="s">
        <v>42</v>
      </c>
      <c r="E256" t="s">
        <v>712</v>
      </c>
      <c r="F256">
        <v>1</v>
      </c>
      <c r="H256">
        <v>44</v>
      </c>
      <c r="I256">
        <v>0</v>
      </c>
      <c r="J256">
        <v>0</v>
      </c>
      <c r="K256">
        <v>0</v>
      </c>
      <c r="L256" s="1">
        <v>0</v>
      </c>
      <c r="M256" s="1">
        <v>20.9</v>
      </c>
      <c r="N256" s="1">
        <v>11.9</v>
      </c>
      <c r="O256" s="1">
        <v>2.5099999999999998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215</v>
      </c>
      <c r="V256">
        <f>0</f>
        <v>0</v>
      </c>
      <c r="W256">
        <v>10.199999999999999</v>
      </c>
      <c r="X256">
        <v>15</v>
      </c>
      <c r="Y256" t="s">
        <v>34</v>
      </c>
      <c r="Z256" s="1">
        <v>18.2</v>
      </c>
      <c r="AA256" s="1">
        <v>30</v>
      </c>
      <c r="AB256">
        <v>48.2</v>
      </c>
      <c r="AC256" s="10">
        <v>300</v>
      </c>
      <c r="AD256" t="s">
        <v>32</v>
      </c>
      <c r="AE256">
        <v>0.309</v>
      </c>
      <c r="AF256">
        <v>42.32</v>
      </c>
      <c r="AG256">
        <v>29.33</v>
      </c>
      <c r="AH256">
        <v>12.99</v>
      </c>
      <c r="AI256">
        <v>7.78</v>
      </c>
      <c r="AJ256">
        <f t="shared" si="128"/>
        <v>49.9</v>
      </c>
    </row>
    <row r="257" spans="1:36" x14ac:dyDescent="0.35">
      <c r="A257" t="s">
        <v>719</v>
      </c>
      <c r="B257" t="s">
        <v>726</v>
      </c>
      <c r="C257" t="s">
        <v>46</v>
      </c>
      <c r="D257" t="s">
        <v>42</v>
      </c>
      <c r="E257" t="s">
        <v>712</v>
      </c>
      <c r="F257">
        <v>1</v>
      </c>
      <c r="H257">
        <v>44</v>
      </c>
      <c r="I257">
        <v>0</v>
      </c>
      <c r="J257">
        <v>0</v>
      </c>
      <c r="K257">
        <v>0</v>
      </c>
      <c r="L257" s="1">
        <v>0</v>
      </c>
      <c r="M257" s="1">
        <v>20.9</v>
      </c>
      <c r="N257" s="1">
        <v>11.9</v>
      </c>
      <c r="O257" s="1">
        <v>2.5099999999999998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215</v>
      </c>
      <c r="V257">
        <f>0</f>
        <v>0</v>
      </c>
      <c r="W257">
        <v>10.199999999999999</v>
      </c>
      <c r="X257">
        <v>15</v>
      </c>
      <c r="Y257" t="s">
        <v>34</v>
      </c>
      <c r="Z257" s="1">
        <v>21.6</v>
      </c>
      <c r="AA257" s="1">
        <v>0</v>
      </c>
      <c r="AB257">
        <v>21.6</v>
      </c>
      <c r="AC257" s="10">
        <v>350</v>
      </c>
      <c r="AD257" t="s">
        <v>32</v>
      </c>
      <c r="AE257">
        <v>0.309</v>
      </c>
      <c r="AF257">
        <v>40.65</v>
      </c>
      <c r="AG257">
        <v>33.03</v>
      </c>
      <c r="AH257">
        <v>7.62</v>
      </c>
      <c r="AI257">
        <v>7.61</v>
      </c>
      <c r="AJ257">
        <f t="shared" si="128"/>
        <v>51.74</v>
      </c>
    </row>
    <row r="258" spans="1:36" x14ac:dyDescent="0.35">
      <c r="A258" t="s">
        <v>719</v>
      </c>
      <c r="B258" t="s">
        <v>726</v>
      </c>
      <c r="C258" t="s">
        <v>46</v>
      </c>
      <c r="D258" t="s">
        <v>42</v>
      </c>
      <c r="E258" t="s">
        <v>712</v>
      </c>
      <c r="F258">
        <v>1</v>
      </c>
      <c r="H258">
        <v>44</v>
      </c>
      <c r="I258">
        <v>0</v>
      </c>
      <c r="J258">
        <v>0</v>
      </c>
      <c r="K258">
        <v>0</v>
      </c>
      <c r="L258" s="1">
        <v>0</v>
      </c>
      <c r="M258" s="1">
        <v>20.9</v>
      </c>
      <c r="N258" s="1">
        <v>11.9</v>
      </c>
      <c r="O258" s="1">
        <v>2.5099999999999998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215</v>
      </c>
      <c r="V258">
        <f>0</f>
        <v>0</v>
      </c>
      <c r="W258">
        <v>10.199999999999999</v>
      </c>
      <c r="X258">
        <v>15</v>
      </c>
      <c r="Y258" t="s">
        <v>34</v>
      </c>
      <c r="Z258" s="1">
        <v>21.6</v>
      </c>
      <c r="AA258" s="1">
        <v>5</v>
      </c>
      <c r="AB258">
        <v>26.6</v>
      </c>
      <c r="AC258" s="10">
        <v>350</v>
      </c>
      <c r="AD258" t="s">
        <v>32</v>
      </c>
      <c r="AE258">
        <v>0.309</v>
      </c>
      <c r="AF258">
        <v>39.450000000000003</v>
      </c>
      <c r="AG258">
        <v>31.72</v>
      </c>
      <c r="AH258">
        <v>7.73</v>
      </c>
      <c r="AI258">
        <v>7.93</v>
      </c>
      <c r="AJ258">
        <f t="shared" si="128"/>
        <v>52.61999999999999</v>
      </c>
    </row>
    <row r="259" spans="1:36" x14ac:dyDescent="0.35">
      <c r="A259" t="s">
        <v>719</v>
      </c>
      <c r="B259" t="s">
        <v>726</v>
      </c>
      <c r="C259" t="s">
        <v>46</v>
      </c>
      <c r="D259" t="s">
        <v>42</v>
      </c>
      <c r="E259" t="s">
        <v>712</v>
      </c>
      <c r="F259">
        <v>1</v>
      </c>
      <c r="H259">
        <v>44</v>
      </c>
      <c r="I259">
        <v>0</v>
      </c>
      <c r="J259">
        <v>0</v>
      </c>
      <c r="K259">
        <v>0</v>
      </c>
      <c r="L259" s="1">
        <v>0</v>
      </c>
      <c r="M259" s="1">
        <v>20.9</v>
      </c>
      <c r="N259" s="1">
        <v>11.9</v>
      </c>
      <c r="O259" s="1">
        <v>2.5099999999999998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215</v>
      </c>
      <c r="V259">
        <f>0</f>
        <v>0</v>
      </c>
      <c r="W259">
        <v>10.199999999999999</v>
      </c>
      <c r="X259">
        <v>15</v>
      </c>
      <c r="Y259" t="s">
        <v>34</v>
      </c>
      <c r="Z259" s="1">
        <v>21.9</v>
      </c>
      <c r="AA259" s="1">
        <v>10</v>
      </c>
      <c r="AB259">
        <v>31.9</v>
      </c>
      <c r="AC259" s="10">
        <v>350</v>
      </c>
      <c r="AD259" t="s">
        <v>32</v>
      </c>
      <c r="AE259">
        <v>0.309</v>
      </c>
      <c r="AF259">
        <v>46.06</v>
      </c>
      <c r="AG259">
        <v>38.1</v>
      </c>
      <c r="AH259">
        <v>7.96</v>
      </c>
      <c r="AI259">
        <v>7.55</v>
      </c>
      <c r="AJ259">
        <f t="shared" si="128"/>
        <v>46.39</v>
      </c>
    </row>
    <row r="260" spans="1:36" x14ac:dyDescent="0.35">
      <c r="A260" t="s">
        <v>719</v>
      </c>
      <c r="B260" t="s">
        <v>726</v>
      </c>
      <c r="C260" t="s">
        <v>46</v>
      </c>
      <c r="D260" t="s">
        <v>42</v>
      </c>
      <c r="E260" t="s">
        <v>712</v>
      </c>
      <c r="F260">
        <v>1</v>
      </c>
      <c r="H260">
        <v>44</v>
      </c>
      <c r="I260">
        <v>0</v>
      </c>
      <c r="J260">
        <v>0</v>
      </c>
      <c r="K260">
        <v>0</v>
      </c>
      <c r="L260" s="1">
        <v>0</v>
      </c>
      <c r="M260" s="1">
        <v>20.9</v>
      </c>
      <c r="N260" s="1">
        <v>11.9</v>
      </c>
      <c r="O260" s="1">
        <v>2.5099999999999998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215</v>
      </c>
      <c r="V260">
        <f>0</f>
        <v>0</v>
      </c>
      <c r="W260">
        <v>10.199999999999999</v>
      </c>
      <c r="X260">
        <v>15</v>
      </c>
      <c r="Y260" t="s">
        <v>34</v>
      </c>
      <c r="Z260" s="1">
        <v>22.1</v>
      </c>
      <c r="AA260" s="1">
        <v>20</v>
      </c>
      <c r="AB260">
        <v>42.1</v>
      </c>
      <c r="AC260" s="10">
        <v>350</v>
      </c>
      <c r="AD260" t="s">
        <v>32</v>
      </c>
      <c r="AE260">
        <v>0.309</v>
      </c>
      <c r="AF260">
        <v>46.79</v>
      </c>
      <c r="AG260">
        <v>38.880000000000003</v>
      </c>
      <c r="AH260">
        <v>7.92</v>
      </c>
      <c r="AI260">
        <v>7.92</v>
      </c>
      <c r="AJ260">
        <f t="shared" si="128"/>
        <v>45.29</v>
      </c>
    </row>
    <row r="261" spans="1:36" x14ac:dyDescent="0.35">
      <c r="A261" t="s">
        <v>719</v>
      </c>
      <c r="B261" t="s">
        <v>726</v>
      </c>
      <c r="C261" t="s">
        <v>46</v>
      </c>
      <c r="D261" t="s">
        <v>42</v>
      </c>
      <c r="E261" t="s">
        <v>712</v>
      </c>
      <c r="F261">
        <v>1</v>
      </c>
      <c r="H261">
        <v>44</v>
      </c>
      <c r="I261">
        <v>0</v>
      </c>
      <c r="J261">
        <v>0</v>
      </c>
      <c r="K261">
        <v>0</v>
      </c>
      <c r="L261" s="1">
        <v>0</v>
      </c>
      <c r="M261" s="1">
        <v>20.9</v>
      </c>
      <c r="N261" s="1">
        <v>11.9</v>
      </c>
      <c r="O261" s="1">
        <v>2.5099999999999998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215</v>
      </c>
      <c r="V261">
        <f>0</f>
        <v>0</v>
      </c>
      <c r="W261">
        <v>10.199999999999999</v>
      </c>
      <c r="X261">
        <v>15</v>
      </c>
      <c r="Y261" t="s">
        <v>34</v>
      </c>
      <c r="Z261" s="1">
        <v>21.7</v>
      </c>
      <c r="AA261" s="1">
        <v>30</v>
      </c>
      <c r="AB261">
        <v>51.7</v>
      </c>
      <c r="AC261" s="10">
        <v>350</v>
      </c>
      <c r="AD261" t="s">
        <v>32</v>
      </c>
      <c r="AE261">
        <v>0.309</v>
      </c>
      <c r="AF261">
        <v>48.02</v>
      </c>
      <c r="AG261">
        <v>39.17</v>
      </c>
      <c r="AH261">
        <v>8.85</v>
      </c>
      <c r="AI261">
        <v>8.48</v>
      </c>
      <c r="AJ261">
        <f t="shared" si="128"/>
        <v>43.499999999999993</v>
      </c>
    </row>
    <row r="262" spans="1:36" x14ac:dyDescent="0.35">
      <c r="A262" t="s">
        <v>719</v>
      </c>
      <c r="B262" t="s">
        <v>726</v>
      </c>
      <c r="C262" t="s">
        <v>46</v>
      </c>
      <c r="D262" t="s">
        <v>509</v>
      </c>
      <c r="E262" t="s">
        <v>713</v>
      </c>
      <c r="F262">
        <v>1</v>
      </c>
      <c r="H262">
        <v>11</v>
      </c>
      <c r="I262">
        <v>0</v>
      </c>
      <c r="J262">
        <v>0</v>
      </c>
      <c r="K262">
        <v>0</v>
      </c>
      <c r="L262" s="1">
        <v>0</v>
      </c>
      <c r="M262" s="1">
        <v>17.350000000000001</v>
      </c>
      <c r="N262" s="1">
        <v>38.9</v>
      </c>
      <c r="O262" s="1">
        <v>2.82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215</v>
      </c>
      <c r="V262">
        <f>0</f>
        <v>0</v>
      </c>
      <c r="W262">
        <v>10.199999999999999</v>
      </c>
      <c r="X262">
        <v>15</v>
      </c>
      <c r="Y262" t="s">
        <v>34</v>
      </c>
      <c r="Z262" s="1">
        <v>18.2</v>
      </c>
      <c r="AA262" s="1">
        <v>0</v>
      </c>
      <c r="AB262">
        <v>18.2</v>
      </c>
      <c r="AC262" s="10">
        <v>200</v>
      </c>
      <c r="AD262" t="s">
        <v>32</v>
      </c>
      <c r="AE262">
        <v>0.309</v>
      </c>
      <c r="AF262">
        <v>95.96</v>
      </c>
      <c r="AG262">
        <v>33.85</v>
      </c>
      <c r="AH262">
        <v>62.11</v>
      </c>
      <c r="AI262">
        <v>0.46</v>
      </c>
      <c r="AJ262">
        <f t="shared" si="128"/>
        <v>3.5800000000000125</v>
      </c>
    </row>
    <row r="263" spans="1:36" x14ac:dyDescent="0.35">
      <c r="A263" t="s">
        <v>719</v>
      </c>
      <c r="B263" t="s">
        <v>726</v>
      </c>
      <c r="C263" t="s">
        <v>46</v>
      </c>
      <c r="D263" t="s">
        <v>509</v>
      </c>
      <c r="E263" t="s">
        <v>713</v>
      </c>
      <c r="F263">
        <v>1</v>
      </c>
      <c r="H263">
        <v>11</v>
      </c>
      <c r="I263">
        <v>0</v>
      </c>
      <c r="J263">
        <v>0</v>
      </c>
      <c r="K263">
        <v>0</v>
      </c>
      <c r="L263" s="1">
        <v>0</v>
      </c>
      <c r="M263" s="1">
        <v>17.350000000000001</v>
      </c>
      <c r="N263" s="1">
        <v>38.9</v>
      </c>
      <c r="O263" s="1">
        <v>2.82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215</v>
      </c>
      <c r="V263">
        <f>0</f>
        <v>0</v>
      </c>
      <c r="W263">
        <v>10.199999999999999</v>
      </c>
      <c r="X263">
        <v>15</v>
      </c>
      <c r="Y263" t="s">
        <v>34</v>
      </c>
      <c r="Z263" s="1">
        <v>22.1</v>
      </c>
      <c r="AA263" s="1">
        <v>30</v>
      </c>
      <c r="AB263">
        <v>52.1</v>
      </c>
      <c r="AC263" s="10">
        <v>200</v>
      </c>
      <c r="AD263" t="s">
        <v>32</v>
      </c>
      <c r="AE263">
        <v>0.309</v>
      </c>
      <c r="AF263">
        <v>73.290000000000006</v>
      </c>
      <c r="AG263">
        <v>54.79</v>
      </c>
      <c r="AH263">
        <v>18.5</v>
      </c>
      <c r="AI263">
        <v>0.96</v>
      </c>
      <c r="AJ263">
        <f t="shared" si="128"/>
        <v>25.75</v>
      </c>
    </row>
    <row r="264" spans="1:36" x14ac:dyDescent="0.35">
      <c r="A264" t="s">
        <v>719</v>
      </c>
      <c r="B264" t="s">
        <v>726</v>
      </c>
      <c r="C264" t="s">
        <v>46</v>
      </c>
      <c r="D264" t="s">
        <v>509</v>
      </c>
      <c r="E264" t="s">
        <v>713</v>
      </c>
      <c r="F264">
        <v>1</v>
      </c>
      <c r="H264">
        <v>11</v>
      </c>
      <c r="I264">
        <v>0</v>
      </c>
      <c r="J264">
        <v>0</v>
      </c>
      <c r="K264">
        <v>0</v>
      </c>
      <c r="L264" s="1">
        <v>0</v>
      </c>
      <c r="M264" s="1">
        <v>17.350000000000001</v>
      </c>
      <c r="N264" s="1">
        <v>38.9</v>
      </c>
      <c r="O264" s="1">
        <v>2.82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215</v>
      </c>
      <c r="V264">
        <f>0</f>
        <v>0</v>
      </c>
      <c r="W264">
        <v>10.199999999999999</v>
      </c>
      <c r="X264">
        <v>15</v>
      </c>
      <c r="Y264" t="s">
        <v>34</v>
      </c>
      <c r="Z264" s="1">
        <v>18.399999999999999</v>
      </c>
      <c r="AA264" s="1">
        <v>0</v>
      </c>
      <c r="AB264">
        <v>18.399999999999999</v>
      </c>
      <c r="AC264" s="10">
        <v>250</v>
      </c>
      <c r="AD264" t="s">
        <v>32</v>
      </c>
      <c r="AE264">
        <v>0.309</v>
      </c>
      <c r="AF264">
        <v>73.959999999999994</v>
      </c>
      <c r="AG264">
        <v>56.89</v>
      </c>
      <c r="AH264">
        <v>17.07</v>
      </c>
      <c r="AI264"/>
      <c r="AJ264"/>
    </row>
    <row r="265" spans="1:36" x14ac:dyDescent="0.35">
      <c r="A265" t="s">
        <v>719</v>
      </c>
      <c r="B265" t="s">
        <v>726</v>
      </c>
      <c r="C265" t="s">
        <v>46</v>
      </c>
      <c r="D265" t="s">
        <v>509</v>
      </c>
      <c r="E265" t="s">
        <v>713</v>
      </c>
      <c r="F265">
        <v>1</v>
      </c>
      <c r="H265">
        <v>11</v>
      </c>
      <c r="I265">
        <v>0</v>
      </c>
      <c r="J265">
        <v>0</v>
      </c>
      <c r="K265">
        <v>0</v>
      </c>
      <c r="L265" s="1">
        <v>0</v>
      </c>
      <c r="M265" s="1">
        <v>17.350000000000001</v>
      </c>
      <c r="N265" s="1">
        <v>38.9</v>
      </c>
      <c r="O265" s="1">
        <v>2.82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215</v>
      </c>
      <c r="V265">
        <f>0</f>
        <v>0</v>
      </c>
      <c r="W265">
        <v>10.3</v>
      </c>
      <c r="X265">
        <v>15</v>
      </c>
      <c r="Y265" t="s">
        <v>34</v>
      </c>
      <c r="Z265" s="1">
        <v>20.2</v>
      </c>
      <c r="AA265" s="1">
        <v>30</v>
      </c>
      <c r="AB265">
        <v>50.2</v>
      </c>
      <c r="AC265" s="10">
        <v>250</v>
      </c>
      <c r="AD265" t="s">
        <v>32</v>
      </c>
      <c r="AE265">
        <v>0.309</v>
      </c>
      <c r="AF265">
        <v>68.2</v>
      </c>
      <c r="AG265">
        <v>60.75</v>
      </c>
      <c r="AH265">
        <v>7.46</v>
      </c>
      <c r="AI265">
        <v>3.28</v>
      </c>
      <c r="AJ265">
        <f t="shared" si="128"/>
        <v>28.519999999999996</v>
      </c>
    </row>
    <row r="266" spans="1:36" x14ac:dyDescent="0.35">
      <c r="A266" t="s">
        <v>719</v>
      </c>
      <c r="B266" t="s">
        <v>726</v>
      </c>
      <c r="C266" t="s">
        <v>46</v>
      </c>
      <c r="D266" t="s">
        <v>509</v>
      </c>
      <c r="E266" t="s">
        <v>713</v>
      </c>
      <c r="F266">
        <v>1</v>
      </c>
      <c r="H266">
        <v>11</v>
      </c>
      <c r="I266">
        <v>0</v>
      </c>
      <c r="J266">
        <v>0</v>
      </c>
      <c r="K266">
        <v>0</v>
      </c>
      <c r="L266" s="1">
        <v>0</v>
      </c>
      <c r="M266" s="1">
        <v>17.350000000000001</v>
      </c>
      <c r="N266" s="1">
        <v>38.9</v>
      </c>
      <c r="O266" s="1">
        <v>2.82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215</v>
      </c>
      <c r="V266">
        <f>0</f>
        <v>0</v>
      </c>
      <c r="W266">
        <v>10.3</v>
      </c>
      <c r="X266">
        <v>15</v>
      </c>
      <c r="Y266" t="s">
        <v>34</v>
      </c>
      <c r="Z266" s="1">
        <v>27.4</v>
      </c>
      <c r="AA266" s="1">
        <v>0</v>
      </c>
      <c r="AB266">
        <v>27.4</v>
      </c>
      <c r="AC266" s="10">
        <v>300</v>
      </c>
      <c r="AD266" t="s">
        <v>32</v>
      </c>
      <c r="AE266">
        <v>0.309</v>
      </c>
      <c r="AF266">
        <v>73.53</v>
      </c>
      <c r="AG266">
        <v>67.47</v>
      </c>
      <c r="AH266">
        <v>6.07</v>
      </c>
      <c r="AI266">
        <v>2.7</v>
      </c>
      <c r="AJ266">
        <f t="shared" si="128"/>
        <v>23.769999999999996</v>
      </c>
    </row>
    <row r="267" spans="1:36" x14ac:dyDescent="0.35">
      <c r="A267" t="s">
        <v>719</v>
      </c>
      <c r="B267" t="s">
        <v>726</v>
      </c>
      <c r="C267" t="s">
        <v>46</v>
      </c>
      <c r="D267" t="s">
        <v>509</v>
      </c>
      <c r="E267" t="s">
        <v>713</v>
      </c>
      <c r="F267">
        <v>1</v>
      </c>
      <c r="H267">
        <v>11</v>
      </c>
      <c r="I267">
        <v>0</v>
      </c>
      <c r="J267">
        <v>0</v>
      </c>
      <c r="K267">
        <v>0</v>
      </c>
      <c r="L267" s="1">
        <v>0</v>
      </c>
      <c r="M267" s="1">
        <v>17.350000000000001</v>
      </c>
      <c r="N267" s="1">
        <v>38.9</v>
      </c>
      <c r="O267" s="1">
        <v>2.82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215</v>
      </c>
      <c r="V267">
        <f>0</f>
        <v>0</v>
      </c>
      <c r="W267">
        <v>10.3</v>
      </c>
      <c r="X267">
        <v>15</v>
      </c>
      <c r="Y267" t="s">
        <v>34</v>
      </c>
      <c r="Z267" s="1">
        <v>24.5</v>
      </c>
      <c r="AA267" s="1">
        <v>5</v>
      </c>
      <c r="AB267">
        <v>29.5</v>
      </c>
      <c r="AC267" s="10">
        <v>300</v>
      </c>
      <c r="AD267" t="s">
        <v>32</v>
      </c>
      <c r="AE267">
        <v>0.309</v>
      </c>
      <c r="AF267">
        <v>69.040000000000006</v>
      </c>
      <c r="AG267">
        <v>63.15</v>
      </c>
      <c r="AH267">
        <v>5.89</v>
      </c>
      <c r="AI267">
        <v>3.27</v>
      </c>
      <c r="AJ267">
        <f t="shared" si="128"/>
        <v>27.689999999999998</v>
      </c>
    </row>
    <row r="268" spans="1:36" x14ac:dyDescent="0.35">
      <c r="A268" t="s">
        <v>719</v>
      </c>
      <c r="B268" t="s">
        <v>726</v>
      </c>
      <c r="C268" t="s">
        <v>46</v>
      </c>
      <c r="D268" t="s">
        <v>509</v>
      </c>
      <c r="E268" t="s">
        <v>713</v>
      </c>
      <c r="F268">
        <v>1</v>
      </c>
      <c r="H268">
        <v>11</v>
      </c>
      <c r="I268">
        <v>0</v>
      </c>
      <c r="J268">
        <v>0</v>
      </c>
      <c r="K268">
        <v>0</v>
      </c>
      <c r="L268" s="1">
        <v>0</v>
      </c>
      <c r="M268" s="1">
        <v>17.350000000000001</v>
      </c>
      <c r="N268" s="1">
        <v>38.9</v>
      </c>
      <c r="O268" s="1">
        <v>2.82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215</v>
      </c>
      <c r="V268">
        <f>0</f>
        <v>0</v>
      </c>
      <c r="W268">
        <v>10.3</v>
      </c>
      <c r="X268">
        <v>15</v>
      </c>
      <c r="Y268" t="s">
        <v>34</v>
      </c>
      <c r="Z268" s="1">
        <v>25.5</v>
      </c>
      <c r="AA268" s="1">
        <v>10</v>
      </c>
      <c r="AB268">
        <v>35.5</v>
      </c>
      <c r="AC268" s="10">
        <v>300</v>
      </c>
      <c r="AD268" t="s">
        <v>32</v>
      </c>
      <c r="AE268">
        <v>0.309</v>
      </c>
      <c r="AF268">
        <v>74.67</v>
      </c>
      <c r="AG268">
        <v>70.28</v>
      </c>
      <c r="AH268">
        <v>4.3899999999999997</v>
      </c>
      <c r="AI268">
        <v>3.27</v>
      </c>
      <c r="AJ268">
        <f t="shared" si="128"/>
        <v>22.060000000000002</v>
      </c>
    </row>
    <row r="269" spans="1:36" x14ac:dyDescent="0.35">
      <c r="A269" t="s">
        <v>719</v>
      </c>
      <c r="B269" t="s">
        <v>726</v>
      </c>
      <c r="C269" t="s">
        <v>46</v>
      </c>
      <c r="D269" t="s">
        <v>509</v>
      </c>
      <c r="E269" t="s">
        <v>713</v>
      </c>
      <c r="F269">
        <v>1</v>
      </c>
      <c r="H269">
        <v>11</v>
      </c>
      <c r="I269">
        <v>0</v>
      </c>
      <c r="J269">
        <v>0</v>
      </c>
      <c r="K269">
        <v>0</v>
      </c>
      <c r="L269" s="1">
        <v>0</v>
      </c>
      <c r="M269" s="1">
        <v>17.350000000000001</v>
      </c>
      <c r="N269" s="1">
        <v>38.9</v>
      </c>
      <c r="O269" s="1">
        <v>2.82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215</v>
      </c>
      <c r="V269">
        <f>0</f>
        <v>0</v>
      </c>
      <c r="W269">
        <v>10.3</v>
      </c>
      <c r="X269">
        <v>15</v>
      </c>
      <c r="Y269" t="s">
        <v>34</v>
      </c>
      <c r="Z269" s="1">
        <v>33</v>
      </c>
      <c r="AA269" s="1">
        <v>20</v>
      </c>
      <c r="AB269">
        <v>53</v>
      </c>
      <c r="AC269" s="10">
        <v>300</v>
      </c>
      <c r="AD269" t="s">
        <v>32</v>
      </c>
      <c r="AE269">
        <v>0.309</v>
      </c>
      <c r="AF269">
        <v>70.17</v>
      </c>
      <c r="AG269">
        <v>64.739999999999995</v>
      </c>
      <c r="AH269">
        <v>5.43</v>
      </c>
      <c r="AI269">
        <v>3.43</v>
      </c>
      <c r="AJ269">
        <f t="shared" si="128"/>
        <v>26.399999999999991</v>
      </c>
    </row>
    <row r="270" spans="1:36" x14ac:dyDescent="0.35">
      <c r="A270" t="s">
        <v>719</v>
      </c>
      <c r="B270" t="s">
        <v>726</v>
      </c>
      <c r="C270" t="s">
        <v>46</v>
      </c>
      <c r="D270" t="s">
        <v>509</v>
      </c>
      <c r="E270" t="s">
        <v>713</v>
      </c>
      <c r="F270">
        <v>1</v>
      </c>
      <c r="H270">
        <v>11</v>
      </c>
      <c r="I270">
        <v>0</v>
      </c>
      <c r="J270">
        <v>0</v>
      </c>
      <c r="K270">
        <v>0</v>
      </c>
      <c r="L270" s="1">
        <v>0</v>
      </c>
      <c r="M270">
        <v>17.350000000000001</v>
      </c>
      <c r="N270">
        <v>38.9</v>
      </c>
      <c r="O270">
        <v>2.82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215</v>
      </c>
      <c r="V270">
        <f>0</f>
        <v>0</v>
      </c>
      <c r="W270">
        <v>10.199999999999999</v>
      </c>
      <c r="X270">
        <v>15</v>
      </c>
      <c r="Y270" t="s">
        <v>34</v>
      </c>
      <c r="Z270" s="1">
        <v>26.8</v>
      </c>
      <c r="AA270" s="1">
        <v>30</v>
      </c>
      <c r="AB270">
        <v>56.8</v>
      </c>
      <c r="AC270" s="10">
        <v>300</v>
      </c>
      <c r="AD270" t="s">
        <v>32</v>
      </c>
      <c r="AE270">
        <v>0.309</v>
      </c>
      <c r="AF270">
        <v>68.11</v>
      </c>
      <c r="AG270">
        <v>64.099999999999994</v>
      </c>
      <c r="AH270">
        <v>4.01</v>
      </c>
      <c r="AI270" s="2">
        <v>3.54</v>
      </c>
      <c r="AJ270">
        <f t="shared" si="128"/>
        <v>28.349999999999994</v>
      </c>
    </row>
    <row r="271" spans="1:36" x14ac:dyDescent="0.35">
      <c r="A271" t="s">
        <v>719</v>
      </c>
      <c r="B271" t="s">
        <v>726</v>
      </c>
      <c r="C271" t="s">
        <v>46</v>
      </c>
      <c r="D271" t="s">
        <v>509</v>
      </c>
      <c r="E271" t="s">
        <v>713</v>
      </c>
      <c r="F271">
        <v>1</v>
      </c>
      <c r="H271">
        <v>11</v>
      </c>
      <c r="I271">
        <v>0</v>
      </c>
      <c r="J271">
        <v>0</v>
      </c>
      <c r="K271">
        <v>0</v>
      </c>
      <c r="L271" s="1">
        <v>0</v>
      </c>
      <c r="M271">
        <v>17.350000000000001</v>
      </c>
      <c r="N271">
        <v>38.9</v>
      </c>
      <c r="O271">
        <v>2.82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215</v>
      </c>
      <c r="V271">
        <f>0</f>
        <v>0</v>
      </c>
      <c r="W271">
        <v>10.199999999999999</v>
      </c>
      <c r="X271">
        <v>15</v>
      </c>
      <c r="Y271" t="s">
        <v>34</v>
      </c>
      <c r="Z271" s="1">
        <v>28.7</v>
      </c>
      <c r="AA271" s="1">
        <v>0</v>
      </c>
      <c r="AB271">
        <v>28.7</v>
      </c>
      <c r="AC271" s="10">
        <v>350</v>
      </c>
      <c r="AD271" t="s">
        <v>32</v>
      </c>
      <c r="AE271">
        <v>0.309</v>
      </c>
      <c r="AF271">
        <v>60.75</v>
      </c>
      <c r="AG271">
        <v>57.74</v>
      </c>
      <c r="AH271">
        <v>3.01</v>
      </c>
      <c r="AI271" s="2">
        <v>3.52</v>
      </c>
      <c r="AJ271">
        <f t="shared" ref="AJ271:AJ275" si="129">100-AI271-AF271</f>
        <v>35.730000000000004</v>
      </c>
    </row>
    <row r="272" spans="1:36" x14ac:dyDescent="0.35">
      <c r="A272" t="s">
        <v>719</v>
      </c>
      <c r="B272" t="s">
        <v>726</v>
      </c>
      <c r="C272" t="s">
        <v>46</v>
      </c>
      <c r="D272" t="s">
        <v>509</v>
      </c>
      <c r="E272" t="s">
        <v>713</v>
      </c>
      <c r="F272">
        <v>1</v>
      </c>
      <c r="H272">
        <v>11</v>
      </c>
      <c r="I272">
        <v>0</v>
      </c>
      <c r="J272">
        <v>0</v>
      </c>
      <c r="K272">
        <v>0</v>
      </c>
      <c r="L272" s="1">
        <v>0</v>
      </c>
      <c r="M272">
        <v>17.350000000000001</v>
      </c>
      <c r="N272">
        <v>38.9</v>
      </c>
      <c r="O272">
        <v>2.82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215</v>
      </c>
      <c r="V272">
        <f>0</f>
        <v>0</v>
      </c>
      <c r="W272">
        <v>10.3</v>
      </c>
      <c r="X272">
        <v>15</v>
      </c>
      <c r="Y272" t="s">
        <v>34</v>
      </c>
      <c r="Z272" s="1">
        <v>30.6</v>
      </c>
      <c r="AA272" s="1">
        <v>5</v>
      </c>
      <c r="AB272">
        <v>35.6</v>
      </c>
      <c r="AC272" s="10">
        <v>350</v>
      </c>
      <c r="AD272" t="s">
        <v>32</v>
      </c>
      <c r="AE272">
        <v>0.309</v>
      </c>
      <c r="AF272">
        <v>68.7</v>
      </c>
      <c r="AG272">
        <v>65.89</v>
      </c>
      <c r="AH272">
        <v>2.81</v>
      </c>
      <c r="AI272" s="2">
        <v>4.41</v>
      </c>
      <c r="AJ272">
        <f t="shared" si="129"/>
        <v>26.89</v>
      </c>
    </row>
    <row r="273" spans="1:36" x14ac:dyDescent="0.35">
      <c r="A273" t="s">
        <v>719</v>
      </c>
      <c r="B273" t="s">
        <v>726</v>
      </c>
      <c r="C273" t="s">
        <v>46</v>
      </c>
      <c r="D273" t="s">
        <v>509</v>
      </c>
      <c r="E273" t="s">
        <v>713</v>
      </c>
      <c r="F273">
        <v>1</v>
      </c>
      <c r="H273">
        <v>11</v>
      </c>
      <c r="I273">
        <v>0</v>
      </c>
      <c r="J273">
        <v>0</v>
      </c>
      <c r="K273">
        <v>0</v>
      </c>
      <c r="L273" s="1">
        <v>0</v>
      </c>
      <c r="M273">
        <v>17.350000000000001</v>
      </c>
      <c r="N273">
        <v>38.9</v>
      </c>
      <c r="O273">
        <v>2.82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215</v>
      </c>
      <c r="V273">
        <f>0</f>
        <v>0</v>
      </c>
      <c r="W273">
        <v>10.3</v>
      </c>
      <c r="X273">
        <v>15</v>
      </c>
      <c r="Y273" t="s">
        <v>34</v>
      </c>
      <c r="Z273" s="1">
        <v>28.35</v>
      </c>
      <c r="AA273" s="1">
        <v>10</v>
      </c>
      <c r="AB273">
        <v>38.35</v>
      </c>
      <c r="AC273" s="10">
        <v>350</v>
      </c>
      <c r="AD273" t="s">
        <v>32</v>
      </c>
      <c r="AE273">
        <v>0.309</v>
      </c>
      <c r="AF273">
        <v>65.69</v>
      </c>
      <c r="AG273">
        <v>62.57</v>
      </c>
      <c r="AH273">
        <v>3.12</v>
      </c>
      <c r="AJ273"/>
    </row>
    <row r="274" spans="1:36" x14ac:dyDescent="0.35">
      <c r="A274" t="s">
        <v>719</v>
      </c>
      <c r="B274" t="s">
        <v>726</v>
      </c>
      <c r="C274" t="s">
        <v>46</v>
      </c>
      <c r="D274" t="s">
        <v>509</v>
      </c>
      <c r="E274" t="s">
        <v>713</v>
      </c>
      <c r="F274">
        <v>1</v>
      </c>
      <c r="H274">
        <v>11</v>
      </c>
      <c r="I274">
        <v>0</v>
      </c>
      <c r="J274">
        <v>0</v>
      </c>
      <c r="K274">
        <v>0</v>
      </c>
      <c r="L274" s="1">
        <v>0</v>
      </c>
      <c r="M274">
        <v>17.350000000000001</v>
      </c>
      <c r="N274">
        <v>38.9</v>
      </c>
      <c r="O274">
        <v>2.82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215</v>
      </c>
      <c r="V274">
        <f>0</f>
        <v>0</v>
      </c>
      <c r="W274">
        <v>10.3</v>
      </c>
      <c r="X274">
        <v>15</v>
      </c>
      <c r="Y274" t="s">
        <v>34</v>
      </c>
      <c r="Z274" s="1">
        <v>27.7</v>
      </c>
      <c r="AA274" s="1">
        <v>20</v>
      </c>
      <c r="AB274">
        <v>47.7</v>
      </c>
      <c r="AC274" s="10">
        <v>350</v>
      </c>
      <c r="AD274" t="s">
        <v>32</v>
      </c>
      <c r="AE274">
        <v>0.309</v>
      </c>
      <c r="AF274">
        <v>60</v>
      </c>
      <c r="AG274">
        <v>44.24</v>
      </c>
      <c r="AH274">
        <v>15.75</v>
      </c>
      <c r="AI274" s="2">
        <v>4.24</v>
      </c>
      <c r="AJ274">
        <f t="shared" si="129"/>
        <v>35.760000000000005</v>
      </c>
    </row>
    <row r="275" spans="1:36" x14ac:dyDescent="0.35">
      <c r="A275" t="s">
        <v>719</v>
      </c>
      <c r="B275" t="s">
        <v>726</v>
      </c>
      <c r="C275" t="s">
        <v>46</v>
      </c>
      <c r="D275" t="s">
        <v>509</v>
      </c>
      <c r="E275" t="s">
        <v>713</v>
      </c>
      <c r="F275">
        <v>1</v>
      </c>
      <c r="H275">
        <v>11</v>
      </c>
      <c r="I275">
        <v>0</v>
      </c>
      <c r="J275">
        <v>0</v>
      </c>
      <c r="K275">
        <v>0</v>
      </c>
      <c r="L275" s="1">
        <v>0</v>
      </c>
      <c r="M275">
        <v>17.350000000000001</v>
      </c>
      <c r="N275">
        <v>38.9</v>
      </c>
      <c r="O275">
        <v>2.82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215</v>
      </c>
      <c r="V275">
        <f>0</f>
        <v>0</v>
      </c>
      <c r="W275">
        <v>10.199999999999999</v>
      </c>
      <c r="X275">
        <v>15</v>
      </c>
      <c r="Y275" t="s">
        <v>34</v>
      </c>
      <c r="Z275" s="1">
        <v>28.3</v>
      </c>
      <c r="AA275" s="1">
        <v>30</v>
      </c>
      <c r="AB275">
        <v>58.3</v>
      </c>
      <c r="AC275" s="10">
        <v>350</v>
      </c>
      <c r="AD275" t="s">
        <v>32</v>
      </c>
      <c r="AE275">
        <v>0.309</v>
      </c>
      <c r="AF275">
        <v>59.01</v>
      </c>
      <c r="AG275">
        <v>55.93</v>
      </c>
      <c r="AH275">
        <v>3.09</v>
      </c>
      <c r="AI275" s="2">
        <v>4.41</v>
      </c>
      <c r="AJ275">
        <f t="shared" si="129"/>
        <v>36.580000000000005</v>
      </c>
    </row>
    <row r="276" spans="1:36" x14ac:dyDescent="0.35">
      <c r="A276" t="s">
        <v>763</v>
      </c>
      <c r="B276" t="s">
        <v>452</v>
      </c>
      <c r="C276" t="s">
        <v>199</v>
      </c>
      <c r="D276" t="s">
        <v>142</v>
      </c>
      <c r="E276" t="s">
        <v>143</v>
      </c>
      <c r="F276">
        <v>1</v>
      </c>
      <c r="G276">
        <v>7.9</v>
      </c>
      <c r="H276">
        <v>11</v>
      </c>
      <c r="I276">
        <v>0.88</v>
      </c>
      <c r="J276">
        <v>15.120000000000001</v>
      </c>
      <c r="K276">
        <v>19.899999999999999</v>
      </c>
      <c r="L276">
        <v>0</v>
      </c>
      <c r="M276">
        <v>17.100000000000001</v>
      </c>
      <c r="N276">
        <v>4.8600000000000003</v>
      </c>
      <c r="O276">
        <v>22.3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215</v>
      </c>
      <c r="V276">
        <v>0</v>
      </c>
      <c r="W276" s="1">
        <v>20</v>
      </c>
      <c r="X276" s="1">
        <v>7</v>
      </c>
      <c r="Y276" t="s">
        <v>512</v>
      </c>
      <c r="Z276" s="10">
        <v>34.285714285714285</v>
      </c>
      <c r="AA276">
        <v>15</v>
      </c>
      <c r="AB276" s="1">
        <v>49.285714285714285</v>
      </c>
      <c r="AC276">
        <v>260</v>
      </c>
      <c r="AD276" t="s">
        <v>148</v>
      </c>
      <c r="AE276">
        <v>0.35499999999999998</v>
      </c>
      <c r="AG276" s="2">
        <v>15.000000000000002</v>
      </c>
    </row>
    <row r="277" spans="1:36" x14ac:dyDescent="0.35">
      <c r="A277" t="s">
        <v>763</v>
      </c>
      <c r="B277" t="s">
        <v>452</v>
      </c>
      <c r="C277" t="s">
        <v>199</v>
      </c>
      <c r="D277" t="s">
        <v>142</v>
      </c>
      <c r="E277" t="s">
        <v>143</v>
      </c>
      <c r="F277">
        <v>1</v>
      </c>
      <c r="G277">
        <v>7.9</v>
      </c>
      <c r="H277">
        <v>-1</v>
      </c>
      <c r="I277">
        <v>0.88</v>
      </c>
      <c r="J277">
        <v>15.120000000000001</v>
      </c>
      <c r="K277">
        <v>19.899999999999999</v>
      </c>
      <c r="L277">
        <v>0</v>
      </c>
      <c r="M277">
        <v>17.100000000000001</v>
      </c>
      <c r="N277">
        <v>4.8600000000000003</v>
      </c>
      <c r="O277">
        <v>22.3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215</v>
      </c>
      <c r="V277">
        <v>0</v>
      </c>
      <c r="W277" s="1">
        <v>20</v>
      </c>
      <c r="X277" s="1">
        <v>7</v>
      </c>
      <c r="Y277" t="s">
        <v>512</v>
      </c>
      <c r="Z277" s="10">
        <v>37.142857142857146</v>
      </c>
      <c r="AA277">
        <v>15</v>
      </c>
      <c r="AB277" s="1">
        <v>52.142857142857146</v>
      </c>
      <c r="AC277">
        <v>280</v>
      </c>
      <c r="AD277" t="s">
        <v>148</v>
      </c>
      <c r="AE277">
        <v>0.35499999999999998</v>
      </c>
      <c r="AG277" s="2">
        <v>17.823529411764707</v>
      </c>
    </row>
    <row r="278" spans="1:36" x14ac:dyDescent="0.35">
      <c r="A278" t="s">
        <v>763</v>
      </c>
      <c r="B278" t="s">
        <v>452</v>
      </c>
      <c r="C278" t="s">
        <v>199</v>
      </c>
      <c r="D278" t="s">
        <v>142</v>
      </c>
      <c r="E278" t="s">
        <v>143</v>
      </c>
      <c r="F278">
        <v>1</v>
      </c>
      <c r="G278">
        <v>7.9</v>
      </c>
      <c r="H278">
        <v>-1</v>
      </c>
      <c r="I278">
        <v>0.88</v>
      </c>
      <c r="J278">
        <v>15.120000000000001</v>
      </c>
      <c r="K278">
        <v>19.899999999999999</v>
      </c>
      <c r="L278">
        <v>0</v>
      </c>
      <c r="M278">
        <v>17.100000000000001</v>
      </c>
      <c r="N278">
        <v>4.8600000000000003</v>
      </c>
      <c r="O278">
        <v>22.3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215</v>
      </c>
      <c r="V278">
        <v>0</v>
      </c>
      <c r="W278" s="1">
        <v>20</v>
      </c>
      <c r="X278" s="1">
        <v>7</v>
      </c>
      <c r="Y278" t="s">
        <v>512</v>
      </c>
      <c r="Z278" s="10">
        <v>40</v>
      </c>
      <c r="AA278">
        <v>15</v>
      </c>
      <c r="AB278" s="1">
        <v>55</v>
      </c>
      <c r="AC278">
        <v>300</v>
      </c>
      <c r="AD278" t="s">
        <v>148</v>
      </c>
      <c r="AE278">
        <v>0.35499999999999998</v>
      </c>
      <c r="AG278" s="2">
        <v>20.205882352941178</v>
      </c>
    </row>
    <row r="279" spans="1:36" x14ac:dyDescent="0.35">
      <c r="A279" t="s">
        <v>763</v>
      </c>
      <c r="B279" t="s">
        <v>452</v>
      </c>
      <c r="C279" t="s">
        <v>199</v>
      </c>
      <c r="D279" t="s">
        <v>142</v>
      </c>
      <c r="E279" t="s">
        <v>143</v>
      </c>
      <c r="F279">
        <v>1</v>
      </c>
      <c r="G279">
        <v>7.9</v>
      </c>
      <c r="H279">
        <v>-1</v>
      </c>
      <c r="I279">
        <v>0.88</v>
      </c>
      <c r="J279">
        <v>15.120000000000001</v>
      </c>
      <c r="K279">
        <v>19.899999999999999</v>
      </c>
      <c r="L279">
        <v>0</v>
      </c>
      <c r="M279">
        <v>17.100000000000001</v>
      </c>
      <c r="N279">
        <v>4.8600000000000003</v>
      </c>
      <c r="O279">
        <v>22.3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215</v>
      </c>
      <c r="V279">
        <v>0</v>
      </c>
      <c r="W279">
        <v>20</v>
      </c>
      <c r="X279">
        <v>7</v>
      </c>
      <c r="Y279" t="s">
        <v>512</v>
      </c>
      <c r="Z279" s="10">
        <v>45.714285714285715</v>
      </c>
      <c r="AA279">
        <v>15</v>
      </c>
      <c r="AB279" s="1">
        <v>60.714285714285715</v>
      </c>
      <c r="AC279">
        <v>340</v>
      </c>
      <c r="AD279" t="s">
        <v>148</v>
      </c>
      <c r="AE279">
        <v>0.35499999999999998</v>
      </c>
      <c r="AG279" s="2">
        <v>24</v>
      </c>
    </row>
    <row r="280" spans="1:36" x14ac:dyDescent="0.35">
      <c r="A280" t="s">
        <v>763</v>
      </c>
      <c r="B280" t="s">
        <v>452</v>
      </c>
      <c r="C280" t="s">
        <v>199</v>
      </c>
      <c r="D280" t="s">
        <v>142</v>
      </c>
      <c r="E280" t="s">
        <v>143</v>
      </c>
      <c r="F280">
        <v>1</v>
      </c>
      <c r="G280">
        <v>7.9</v>
      </c>
      <c r="H280">
        <v>-1</v>
      </c>
      <c r="I280">
        <v>0.88</v>
      </c>
      <c r="J280">
        <v>15.120000000000001</v>
      </c>
      <c r="K280">
        <v>19.899999999999999</v>
      </c>
      <c r="L280">
        <v>0</v>
      </c>
      <c r="M280">
        <v>17.100000000000001</v>
      </c>
      <c r="N280">
        <v>4.8600000000000003</v>
      </c>
      <c r="O280">
        <v>22.3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215</v>
      </c>
      <c r="V280">
        <v>0</v>
      </c>
      <c r="W280">
        <v>20</v>
      </c>
      <c r="X280">
        <v>7</v>
      </c>
      <c r="Y280" t="s">
        <v>512</v>
      </c>
      <c r="Z280" s="10">
        <v>48.571428571428569</v>
      </c>
      <c r="AA280">
        <v>15</v>
      </c>
      <c r="AB280">
        <v>63.571428571428569</v>
      </c>
      <c r="AC280">
        <v>360</v>
      </c>
      <c r="AD280" t="s">
        <v>148</v>
      </c>
      <c r="AE280">
        <v>0.35499999999999998</v>
      </c>
      <c r="AG280" s="2">
        <v>19.588235294117649</v>
      </c>
    </row>
    <row r="281" spans="1:36" x14ac:dyDescent="0.35">
      <c r="A281" t="s">
        <v>763</v>
      </c>
      <c r="B281" t="s">
        <v>452</v>
      </c>
      <c r="C281" t="s">
        <v>199</v>
      </c>
      <c r="D281" t="s">
        <v>142</v>
      </c>
      <c r="E281" t="s">
        <v>143</v>
      </c>
      <c r="F281">
        <v>1</v>
      </c>
      <c r="G281">
        <v>7.9</v>
      </c>
      <c r="H281">
        <v>-1</v>
      </c>
      <c r="I281">
        <v>0.88</v>
      </c>
      <c r="J281">
        <v>15.120000000000001</v>
      </c>
      <c r="K281">
        <v>19.899999999999999</v>
      </c>
      <c r="L281">
        <v>0</v>
      </c>
      <c r="M281">
        <v>17.100000000000001</v>
      </c>
      <c r="N281">
        <v>4.8600000000000003</v>
      </c>
      <c r="O281">
        <v>22.3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215</v>
      </c>
      <c r="V281">
        <v>0</v>
      </c>
      <c r="W281">
        <v>20</v>
      </c>
      <c r="X281">
        <v>7</v>
      </c>
      <c r="Y281" t="s">
        <v>512</v>
      </c>
      <c r="Z281" s="10">
        <v>45.714285714285715</v>
      </c>
      <c r="AA281">
        <v>5</v>
      </c>
      <c r="AB281">
        <v>50.714285714285715</v>
      </c>
      <c r="AC281">
        <v>340</v>
      </c>
      <c r="AD281" t="s">
        <v>148</v>
      </c>
      <c r="AE281">
        <v>0.35499999999999998</v>
      </c>
      <c r="AG281" s="2">
        <v>16.823529411764707</v>
      </c>
    </row>
    <row r="282" spans="1:36" x14ac:dyDescent="0.35">
      <c r="A282" t="s">
        <v>763</v>
      </c>
      <c r="B282" t="s">
        <v>452</v>
      </c>
      <c r="C282" t="s">
        <v>199</v>
      </c>
      <c r="D282" t="s">
        <v>142</v>
      </c>
      <c r="E282" t="s">
        <v>143</v>
      </c>
      <c r="F282">
        <v>1</v>
      </c>
      <c r="G282">
        <v>7.9</v>
      </c>
      <c r="H282">
        <v>-1</v>
      </c>
      <c r="I282">
        <v>0.88</v>
      </c>
      <c r="J282">
        <v>15.120000000000001</v>
      </c>
      <c r="K282">
        <v>19.899999999999999</v>
      </c>
      <c r="L282">
        <v>0</v>
      </c>
      <c r="M282">
        <v>17.100000000000001</v>
      </c>
      <c r="N282">
        <v>4.8600000000000003</v>
      </c>
      <c r="O282">
        <v>22.3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215</v>
      </c>
      <c r="V282">
        <v>0</v>
      </c>
      <c r="W282">
        <v>20</v>
      </c>
      <c r="X282">
        <v>7</v>
      </c>
      <c r="Y282" t="s">
        <v>512</v>
      </c>
      <c r="Z282" s="10">
        <v>45.714285714285715</v>
      </c>
      <c r="AA282">
        <v>15</v>
      </c>
      <c r="AB282">
        <v>60.714285714285715</v>
      </c>
      <c r="AC282">
        <v>340</v>
      </c>
      <c r="AD282" t="s">
        <v>148</v>
      </c>
      <c r="AE282">
        <v>0.35499999999999998</v>
      </c>
      <c r="AG282" s="2">
        <v>23.882352941176471</v>
      </c>
    </row>
    <row r="283" spans="1:36" x14ac:dyDescent="0.35">
      <c r="A283" t="s">
        <v>763</v>
      </c>
      <c r="B283" t="s">
        <v>452</v>
      </c>
      <c r="C283" t="s">
        <v>199</v>
      </c>
      <c r="D283" t="s">
        <v>142</v>
      </c>
      <c r="E283" t="s">
        <v>143</v>
      </c>
      <c r="F283">
        <v>1</v>
      </c>
      <c r="G283">
        <v>7.9</v>
      </c>
      <c r="H283">
        <v>-1</v>
      </c>
      <c r="I283">
        <v>0.88</v>
      </c>
      <c r="J283">
        <v>15.120000000000001</v>
      </c>
      <c r="K283">
        <v>19.899999999999999</v>
      </c>
      <c r="L283">
        <v>0</v>
      </c>
      <c r="M283">
        <v>17.100000000000001</v>
      </c>
      <c r="N283">
        <v>4.8600000000000003</v>
      </c>
      <c r="O283">
        <v>22.3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215</v>
      </c>
      <c r="V283">
        <v>0</v>
      </c>
      <c r="W283">
        <v>20</v>
      </c>
      <c r="X283">
        <v>7</v>
      </c>
      <c r="Y283" t="s">
        <v>512</v>
      </c>
      <c r="Z283" s="10">
        <v>45.714285714285715</v>
      </c>
      <c r="AA283">
        <v>30</v>
      </c>
      <c r="AB283">
        <v>75.714285714285722</v>
      </c>
      <c r="AC283">
        <v>340</v>
      </c>
      <c r="AD283" t="s">
        <v>148</v>
      </c>
      <c r="AE283">
        <v>0.35499999999999998</v>
      </c>
      <c r="AG283" s="2">
        <v>21.764705882352942</v>
      </c>
    </row>
    <row r="284" spans="1:36" x14ac:dyDescent="0.35">
      <c r="A284" t="s">
        <v>763</v>
      </c>
      <c r="B284" t="s">
        <v>452</v>
      </c>
      <c r="C284" t="s">
        <v>199</v>
      </c>
      <c r="D284" t="s">
        <v>142</v>
      </c>
      <c r="E284" t="s">
        <v>143</v>
      </c>
      <c r="F284">
        <v>1</v>
      </c>
      <c r="G284">
        <v>7.9</v>
      </c>
      <c r="H284">
        <v>-1</v>
      </c>
      <c r="I284">
        <v>0.88</v>
      </c>
      <c r="J284">
        <v>15.120000000000001</v>
      </c>
      <c r="K284">
        <v>19.899999999999999</v>
      </c>
      <c r="L284">
        <v>0</v>
      </c>
      <c r="M284">
        <v>17.100000000000001</v>
      </c>
      <c r="N284">
        <v>4.8600000000000003</v>
      </c>
      <c r="O284">
        <v>22.3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215</v>
      </c>
      <c r="V284">
        <v>0</v>
      </c>
      <c r="W284">
        <v>20</v>
      </c>
      <c r="X284">
        <v>7</v>
      </c>
      <c r="Y284" t="s">
        <v>512</v>
      </c>
      <c r="Z284" s="10">
        <v>45.714285714285715</v>
      </c>
      <c r="AA284">
        <v>60</v>
      </c>
      <c r="AB284">
        <v>105.71428571428572</v>
      </c>
      <c r="AC284">
        <v>340</v>
      </c>
      <c r="AD284" t="s">
        <v>148</v>
      </c>
      <c r="AE284">
        <v>0.35499999999999998</v>
      </c>
      <c r="AG284" s="2">
        <v>21.058823529411764</v>
      </c>
    </row>
    <row r="285" spans="1:36" x14ac:dyDescent="0.35">
      <c r="A285" t="s">
        <v>763</v>
      </c>
      <c r="B285" t="s">
        <v>452</v>
      </c>
      <c r="C285" t="s">
        <v>199</v>
      </c>
      <c r="D285" t="s">
        <v>142</v>
      </c>
      <c r="E285" t="s">
        <v>143</v>
      </c>
      <c r="F285">
        <v>1</v>
      </c>
      <c r="G285">
        <v>7.9</v>
      </c>
      <c r="H285">
        <v>-1</v>
      </c>
      <c r="I285">
        <v>0.88</v>
      </c>
      <c r="J285">
        <v>15.120000000000001</v>
      </c>
      <c r="K285">
        <v>19.899999999999999</v>
      </c>
      <c r="L285">
        <v>0</v>
      </c>
      <c r="M285">
        <v>17.100000000000001</v>
      </c>
      <c r="N285">
        <v>4.8600000000000003</v>
      </c>
      <c r="O285">
        <v>22.3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215</v>
      </c>
      <c r="V285">
        <v>0</v>
      </c>
      <c r="W285">
        <v>20</v>
      </c>
      <c r="X285">
        <v>7</v>
      </c>
      <c r="Y285" t="s">
        <v>512</v>
      </c>
      <c r="Z285" s="9">
        <v>45.714285714285715</v>
      </c>
      <c r="AA285">
        <v>90</v>
      </c>
      <c r="AB285">
        <v>135.71428571428572</v>
      </c>
      <c r="AC285">
        <v>340</v>
      </c>
      <c r="AD285" t="s">
        <v>148</v>
      </c>
      <c r="AE285">
        <v>0.35499999999999998</v>
      </c>
      <c r="AG285" s="2">
        <v>12.470588235294118</v>
      </c>
    </row>
    <row r="286" spans="1:36" x14ac:dyDescent="0.35">
      <c r="A286" t="s">
        <v>763</v>
      </c>
      <c r="B286" t="s">
        <v>452</v>
      </c>
      <c r="C286" t="s">
        <v>199</v>
      </c>
      <c r="D286" t="s">
        <v>142</v>
      </c>
      <c r="E286" t="s">
        <v>143</v>
      </c>
      <c r="F286">
        <v>1</v>
      </c>
      <c r="G286">
        <v>7.9</v>
      </c>
      <c r="H286">
        <v>-1</v>
      </c>
      <c r="I286">
        <v>0.88</v>
      </c>
      <c r="J286">
        <v>15.120000000000001</v>
      </c>
      <c r="K286">
        <v>19.899999999999999</v>
      </c>
      <c r="L286">
        <v>0</v>
      </c>
      <c r="M286">
        <v>17.100000000000001</v>
      </c>
      <c r="N286">
        <v>4.8600000000000003</v>
      </c>
      <c r="O286">
        <v>22.3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215</v>
      </c>
      <c r="V286">
        <v>0</v>
      </c>
      <c r="W286">
        <v>20</v>
      </c>
      <c r="X286">
        <v>7</v>
      </c>
      <c r="Y286" t="s">
        <v>512</v>
      </c>
      <c r="Z286" s="9">
        <v>45.714285714285715</v>
      </c>
      <c r="AA286">
        <v>15</v>
      </c>
      <c r="AB286">
        <v>60.714285714285715</v>
      </c>
      <c r="AC286">
        <v>340</v>
      </c>
      <c r="AD286" t="s">
        <v>148</v>
      </c>
      <c r="AE286">
        <v>0.35499999999999998</v>
      </c>
      <c r="AG286" s="2">
        <v>24.126984126984127</v>
      </c>
    </row>
    <row r="287" spans="1:36" x14ac:dyDescent="0.35">
      <c r="A287" t="s">
        <v>763</v>
      </c>
      <c r="B287" t="s">
        <v>452</v>
      </c>
      <c r="C287" t="s">
        <v>199</v>
      </c>
      <c r="D287" t="s">
        <v>142</v>
      </c>
      <c r="E287" t="s">
        <v>143</v>
      </c>
      <c r="F287">
        <v>1</v>
      </c>
      <c r="G287">
        <v>10.125</v>
      </c>
      <c r="H287">
        <v>-1</v>
      </c>
      <c r="I287">
        <v>0.66</v>
      </c>
      <c r="J287">
        <v>11.34</v>
      </c>
      <c r="K287">
        <v>14.924999999999999</v>
      </c>
      <c r="L287">
        <v>0</v>
      </c>
      <c r="M287">
        <v>12.825000000000001</v>
      </c>
      <c r="N287">
        <v>3.6450000000000005</v>
      </c>
      <c r="O287">
        <v>20.177500000000002</v>
      </c>
      <c r="P287">
        <v>0</v>
      </c>
      <c r="Q287">
        <v>7.7725</v>
      </c>
      <c r="R287">
        <v>13</v>
      </c>
      <c r="S287">
        <v>0</v>
      </c>
      <c r="T287">
        <v>0</v>
      </c>
      <c r="U287" t="s">
        <v>219</v>
      </c>
      <c r="V287">
        <v>0.2</v>
      </c>
      <c r="W287">
        <v>20</v>
      </c>
      <c r="X287">
        <v>7</v>
      </c>
      <c r="Y287" t="s">
        <v>512</v>
      </c>
      <c r="Z287" s="9">
        <v>45.714285714285715</v>
      </c>
      <c r="AA287">
        <v>15</v>
      </c>
      <c r="AB287">
        <v>60.714285714285715</v>
      </c>
      <c r="AC287">
        <v>340</v>
      </c>
      <c r="AD287" t="s">
        <v>148</v>
      </c>
      <c r="AE287">
        <v>0.35499999999999998</v>
      </c>
      <c r="AG287" s="2">
        <v>25.714285714285712</v>
      </c>
    </row>
    <row r="288" spans="1:36" x14ac:dyDescent="0.35">
      <c r="A288" t="s">
        <v>763</v>
      </c>
      <c r="B288" t="s">
        <v>452</v>
      </c>
      <c r="C288" t="s">
        <v>199</v>
      </c>
      <c r="D288" t="s">
        <v>142</v>
      </c>
      <c r="E288" t="s">
        <v>143</v>
      </c>
      <c r="F288">
        <v>1</v>
      </c>
      <c r="G288">
        <v>12.350000000000001</v>
      </c>
      <c r="H288">
        <v>-1</v>
      </c>
      <c r="I288">
        <v>0.44</v>
      </c>
      <c r="J288">
        <v>7.5600000000000005</v>
      </c>
      <c r="K288">
        <v>9.9499999999999993</v>
      </c>
      <c r="L288">
        <v>0</v>
      </c>
      <c r="M288">
        <v>8.5500000000000007</v>
      </c>
      <c r="N288">
        <v>2.4300000000000002</v>
      </c>
      <c r="O288">
        <v>18.055</v>
      </c>
      <c r="P288">
        <v>0</v>
      </c>
      <c r="Q288">
        <v>15.545</v>
      </c>
      <c r="R288">
        <v>26</v>
      </c>
      <c r="S288">
        <v>0</v>
      </c>
      <c r="T288">
        <v>0</v>
      </c>
      <c r="U288" t="s">
        <v>219</v>
      </c>
      <c r="V288">
        <v>0.5</v>
      </c>
      <c r="W288">
        <v>20</v>
      </c>
      <c r="X288">
        <v>7</v>
      </c>
      <c r="Y288" t="s">
        <v>512</v>
      </c>
      <c r="Z288" s="9">
        <v>45.714285714285715</v>
      </c>
      <c r="AA288">
        <v>15</v>
      </c>
      <c r="AB288">
        <v>60.714285714285715</v>
      </c>
      <c r="AC288">
        <v>340</v>
      </c>
      <c r="AD288" t="s">
        <v>148</v>
      </c>
      <c r="AE288">
        <v>0.35499999999999998</v>
      </c>
      <c r="AG288" s="2">
        <v>35.238095238095234</v>
      </c>
    </row>
    <row r="289" spans="1:36" x14ac:dyDescent="0.35">
      <c r="A289" t="s">
        <v>763</v>
      </c>
      <c r="B289" t="s">
        <v>452</v>
      </c>
      <c r="C289" t="s">
        <v>199</v>
      </c>
      <c r="D289" t="s">
        <v>142</v>
      </c>
      <c r="E289" t="s">
        <v>143</v>
      </c>
      <c r="F289">
        <v>1</v>
      </c>
      <c r="G289">
        <v>14.575000000000001</v>
      </c>
      <c r="H289">
        <v>-1</v>
      </c>
      <c r="I289">
        <v>0.22</v>
      </c>
      <c r="J289">
        <v>3.7800000000000002</v>
      </c>
      <c r="K289">
        <v>4.9749999999999996</v>
      </c>
      <c r="L289">
        <v>0</v>
      </c>
      <c r="M289">
        <v>4.2750000000000004</v>
      </c>
      <c r="N289">
        <v>1.2150000000000001</v>
      </c>
      <c r="O289">
        <v>15.932500000000001</v>
      </c>
      <c r="P289">
        <v>0</v>
      </c>
      <c r="Q289">
        <v>23.317499999999999</v>
      </c>
      <c r="R289">
        <v>39</v>
      </c>
      <c r="S289">
        <v>0</v>
      </c>
      <c r="T289">
        <v>0</v>
      </c>
      <c r="U289" t="s">
        <v>219</v>
      </c>
      <c r="V289">
        <v>0.75</v>
      </c>
      <c r="W289">
        <v>20</v>
      </c>
      <c r="X289">
        <v>7</v>
      </c>
      <c r="Y289" t="s">
        <v>512</v>
      </c>
      <c r="Z289" s="9">
        <v>45.714285714285715</v>
      </c>
      <c r="AA289">
        <v>15</v>
      </c>
      <c r="AB289">
        <v>60.714285714285715</v>
      </c>
      <c r="AC289">
        <v>340</v>
      </c>
      <c r="AD289" t="s">
        <v>148</v>
      </c>
      <c r="AE289">
        <v>0.35499999999999998</v>
      </c>
      <c r="AG289" s="2">
        <v>67.936507936507937</v>
      </c>
    </row>
    <row r="290" spans="1:36" x14ac:dyDescent="0.35">
      <c r="A290" t="s">
        <v>763</v>
      </c>
      <c r="B290" t="s">
        <v>452</v>
      </c>
      <c r="C290" t="s">
        <v>199</v>
      </c>
      <c r="D290" t="s">
        <v>142</v>
      </c>
      <c r="E290" t="s">
        <v>143</v>
      </c>
      <c r="F290">
        <v>1</v>
      </c>
      <c r="G290">
        <v>16.8</v>
      </c>
      <c r="H290">
        <v>-1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13.81</v>
      </c>
      <c r="P290">
        <v>0</v>
      </c>
      <c r="Q290">
        <v>31.09</v>
      </c>
      <c r="R290">
        <v>52</v>
      </c>
      <c r="S290">
        <v>0</v>
      </c>
      <c r="T290">
        <v>0</v>
      </c>
      <c r="U290" t="s">
        <v>219</v>
      </c>
      <c r="V290">
        <v>1</v>
      </c>
      <c r="W290">
        <v>20</v>
      </c>
      <c r="X290">
        <v>7</v>
      </c>
      <c r="Y290" t="s">
        <v>512</v>
      </c>
      <c r="Z290" s="9">
        <v>45.714285714285715</v>
      </c>
      <c r="AA290">
        <v>15</v>
      </c>
      <c r="AB290">
        <v>60.714285714285715</v>
      </c>
      <c r="AC290">
        <v>340</v>
      </c>
      <c r="AD290" t="s">
        <v>148</v>
      </c>
      <c r="AE290">
        <v>0.35499999999999998</v>
      </c>
      <c r="AG290" s="2">
        <v>28.571428571428569</v>
      </c>
    </row>
    <row r="291" spans="1:36" x14ac:dyDescent="0.35">
      <c r="A291" t="s">
        <v>752</v>
      </c>
      <c r="B291" t="s">
        <v>151</v>
      </c>
      <c r="C291" t="s">
        <v>46</v>
      </c>
      <c r="D291" t="s">
        <v>42</v>
      </c>
      <c r="E291" t="s">
        <v>124</v>
      </c>
      <c r="F291">
        <v>2</v>
      </c>
      <c r="H291">
        <v>61.890313455090684</v>
      </c>
      <c r="I291">
        <v>0</v>
      </c>
      <c r="J291">
        <v>0</v>
      </c>
      <c r="K291">
        <v>0</v>
      </c>
      <c r="L291">
        <v>0</v>
      </c>
      <c r="M291">
        <v>14.746300000000002</v>
      </c>
      <c r="N291">
        <v>19.928534635451467</v>
      </c>
      <c r="O291">
        <v>3.4348519094578478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215</v>
      </c>
      <c r="V291">
        <v>0</v>
      </c>
      <c r="W291">
        <v>3</v>
      </c>
      <c r="X291">
        <v>186.66666666666666</v>
      </c>
      <c r="Y291" t="s">
        <v>512</v>
      </c>
      <c r="Z291" s="9">
        <v>1.5</v>
      </c>
      <c r="AA291">
        <v>3.1622776601683795</v>
      </c>
      <c r="AB291">
        <v>4.66227766016838</v>
      </c>
      <c r="AC291">
        <v>300</v>
      </c>
      <c r="AD291" t="s">
        <v>32</v>
      </c>
      <c r="AE291">
        <v>0.309</v>
      </c>
      <c r="AF291" s="2">
        <v>42.577488709693327</v>
      </c>
      <c r="AG291" s="2">
        <v>35.046547414695254</v>
      </c>
      <c r="AH291" s="2">
        <v>7.5309412949980725</v>
      </c>
      <c r="AI291" s="2">
        <v>10.585708287418312</v>
      </c>
      <c r="AJ291" s="2">
        <v>21.354097882893676</v>
      </c>
    </row>
    <row r="292" spans="1:36" x14ac:dyDescent="0.35">
      <c r="A292" t="s">
        <v>752</v>
      </c>
      <c r="B292" t="s">
        <v>151</v>
      </c>
      <c r="C292" t="s">
        <v>46</v>
      </c>
      <c r="D292" t="s">
        <v>42</v>
      </c>
      <c r="E292" t="s">
        <v>124</v>
      </c>
      <c r="F292">
        <v>2</v>
      </c>
      <c r="H292">
        <v>61.890313455090684</v>
      </c>
      <c r="I292">
        <v>0</v>
      </c>
      <c r="J292">
        <v>0</v>
      </c>
      <c r="K292">
        <v>0</v>
      </c>
      <c r="L292">
        <v>0</v>
      </c>
      <c r="M292">
        <v>14.746300000000002</v>
      </c>
      <c r="N292">
        <v>19.928534635451467</v>
      </c>
      <c r="O292">
        <v>3.4348519094578478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215</v>
      </c>
      <c r="V292">
        <v>0</v>
      </c>
      <c r="W292">
        <v>3</v>
      </c>
      <c r="X292">
        <v>186.66666666666666</v>
      </c>
      <c r="Y292" t="s">
        <v>512</v>
      </c>
      <c r="Z292" s="9">
        <v>1.5</v>
      </c>
      <c r="AA292">
        <v>31.622776601683803</v>
      </c>
      <c r="AB292">
        <v>33.122776601683803</v>
      </c>
      <c r="AC292">
        <v>300</v>
      </c>
      <c r="AD292" t="s">
        <v>32</v>
      </c>
      <c r="AE292">
        <v>0.309</v>
      </c>
      <c r="AF292" s="2">
        <v>39.273152240808159</v>
      </c>
      <c r="AG292" s="2">
        <v>34.58214730182074</v>
      </c>
      <c r="AH292" s="2">
        <v>4.6910049389874198</v>
      </c>
      <c r="AI292" s="2">
        <v>13.536443560885669</v>
      </c>
      <c r="AJ292" s="2">
        <v>12.499364858712404</v>
      </c>
    </row>
    <row r="293" spans="1:36" x14ac:dyDescent="0.35">
      <c r="A293" t="s">
        <v>752</v>
      </c>
      <c r="B293" t="s">
        <v>151</v>
      </c>
      <c r="C293" t="s">
        <v>46</v>
      </c>
      <c r="D293" t="s">
        <v>42</v>
      </c>
      <c r="E293" t="s">
        <v>124</v>
      </c>
      <c r="F293">
        <v>2</v>
      </c>
      <c r="H293">
        <v>61.890313455090684</v>
      </c>
      <c r="I293">
        <v>0</v>
      </c>
      <c r="J293">
        <v>0</v>
      </c>
      <c r="K293">
        <v>0</v>
      </c>
      <c r="L293">
        <v>0</v>
      </c>
      <c r="M293">
        <v>14.746300000000002</v>
      </c>
      <c r="N293">
        <v>19.928534635451467</v>
      </c>
      <c r="O293">
        <v>3.4348519094578478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215</v>
      </c>
      <c r="V293">
        <v>0</v>
      </c>
      <c r="W293">
        <v>3</v>
      </c>
      <c r="X293">
        <v>220</v>
      </c>
      <c r="Y293" t="s">
        <v>512</v>
      </c>
      <c r="Z293" s="9">
        <v>1.5</v>
      </c>
      <c r="AA293">
        <v>1</v>
      </c>
      <c r="AB293">
        <v>2.5</v>
      </c>
      <c r="AC293">
        <v>350</v>
      </c>
      <c r="AD293" t="s">
        <v>32</v>
      </c>
      <c r="AE293">
        <v>0.309</v>
      </c>
      <c r="AF293" s="2">
        <v>39.587624532050661</v>
      </c>
      <c r="AG293" s="2">
        <v>32.647368135282413</v>
      </c>
      <c r="AH293" s="2">
        <v>6.9402563967682465</v>
      </c>
      <c r="AI293" s="2">
        <v>13.346091981221722</v>
      </c>
      <c r="AJ293" s="2">
        <v>22.090517963869242</v>
      </c>
    </row>
    <row r="294" spans="1:36" x14ac:dyDescent="0.35">
      <c r="A294" t="s">
        <v>752</v>
      </c>
      <c r="B294" t="s">
        <v>151</v>
      </c>
      <c r="C294" t="s">
        <v>46</v>
      </c>
      <c r="D294" t="s">
        <v>42</v>
      </c>
      <c r="E294" t="s">
        <v>124</v>
      </c>
      <c r="F294">
        <v>2</v>
      </c>
      <c r="H294">
        <v>61.890313455090684</v>
      </c>
      <c r="I294">
        <v>0</v>
      </c>
      <c r="J294">
        <v>0</v>
      </c>
      <c r="K294">
        <v>0</v>
      </c>
      <c r="L294">
        <v>0</v>
      </c>
      <c r="M294">
        <v>14.746300000000002</v>
      </c>
      <c r="N294">
        <v>19.928534635451467</v>
      </c>
      <c r="O294">
        <v>3.4348519094578478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215</v>
      </c>
      <c r="V294">
        <v>0</v>
      </c>
      <c r="W294">
        <v>3</v>
      </c>
      <c r="X294">
        <v>220</v>
      </c>
      <c r="Y294" t="s">
        <v>512</v>
      </c>
      <c r="Z294" s="9">
        <v>1.5</v>
      </c>
      <c r="AA294">
        <v>10</v>
      </c>
      <c r="AB294">
        <v>11.5</v>
      </c>
      <c r="AC294">
        <v>350</v>
      </c>
      <c r="AD294" t="s">
        <v>32</v>
      </c>
      <c r="AE294">
        <v>0.309</v>
      </c>
      <c r="AF294" s="2">
        <v>37.542605531261962</v>
      </c>
      <c r="AG294" s="2">
        <v>33.918190240947368</v>
      </c>
      <c r="AH294" s="2">
        <v>3.6244152903145954</v>
      </c>
      <c r="AI294" s="2">
        <v>13.528398945978099</v>
      </c>
      <c r="AJ294" s="2">
        <v>9.7487203807942908</v>
      </c>
    </row>
    <row r="295" spans="1:36" x14ac:dyDescent="0.35">
      <c r="A295" t="s">
        <v>752</v>
      </c>
      <c r="B295" t="s">
        <v>151</v>
      </c>
      <c r="C295" t="s">
        <v>46</v>
      </c>
      <c r="D295" t="s">
        <v>42</v>
      </c>
      <c r="E295" t="s">
        <v>124</v>
      </c>
      <c r="F295">
        <v>2</v>
      </c>
      <c r="H295">
        <v>61.890313455090684</v>
      </c>
      <c r="I295">
        <v>0</v>
      </c>
      <c r="J295">
        <v>0</v>
      </c>
      <c r="K295">
        <v>0</v>
      </c>
      <c r="L295">
        <v>0</v>
      </c>
      <c r="M295">
        <v>14.746300000000002</v>
      </c>
      <c r="N295">
        <v>19.928534635451467</v>
      </c>
      <c r="O295">
        <v>3.4348519094578478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215</v>
      </c>
      <c r="V295">
        <v>0</v>
      </c>
      <c r="W295">
        <v>3</v>
      </c>
      <c r="X295">
        <v>220</v>
      </c>
      <c r="Y295" t="s">
        <v>512</v>
      </c>
      <c r="Z295" s="9">
        <v>1.5</v>
      </c>
      <c r="AA295">
        <v>100</v>
      </c>
      <c r="AB295">
        <v>101.5</v>
      </c>
      <c r="AC295">
        <v>350</v>
      </c>
      <c r="AD295" t="s">
        <v>32</v>
      </c>
      <c r="AE295">
        <v>0.309</v>
      </c>
      <c r="AF295" s="2">
        <v>31.849605865096319</v>
      </c>
      <c r="AG295" s="2">
        <v>30.288721998135195</v>
      </c>
      <c r="AH295" s="2">
        <v>1.5608838669611227</v>
      </c>
      <c r="AI295" s="2">
        <v>16.242666021107478</v>
      </c>
      <c r="AJ295" s="2">
        <v>4.9777560265785654</v>
      </c>
    </row>
    <row r="296" spans="1:36" x14ac:dyDescent="0.35">
      <c r="A296" t="s">
        <v>752</v>
      </c>
      <c r="B296" t="s">
        <v>151</v>
      </c>
      <c r="C296" t="s">
        <v>46</v>
      </c>
      <c r="D296" t="s">
        <v>42</v>
      </c>
      <c r="E296" t="s">
        <v>124</v>
      </c>
      <c r="F296">
        <v>2</v>
      </c>
      <c r="H296">
        <v>61.890313455090684</v>
      </c>
      <c r="I296">
        <v>0</v>
      </c>
      <c r="J296">
        <v>0</v>
      </c>
      <c r="K296">
        <v>0</v>
      </c>
      <c r="L296">
        <v>0</v>
      </c>
      <c r="M296">
        <v>14.746300000000002</v>
      </c>
      <c r="N296">
        <v>19.928534635451467</v>
      </c>
      <c r="O296">
        <v>3.4348519094578478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215</v>
      </c>
      <c r="V296">
        <v>0</v>
      </c>
      <c r="W296">
        <v>12</v>
      </c>
      <c r="X296">
        <v>86.666666666666671</v>
      </c>
      <c r="Y296" t="s">
        <v>512</v>
      </c>
      <c r="Z296" s="9">
        <v>1.5</v>
      </c>
      <c r="AA296">
        <v>1</v>
      </c>
      <c r="AB296">
        <v>2.5</v>
      </c>
      <c r="AC296">
        <v>150</v>
      </c>
      <c r="AD296" t="s">
        <v>32</v>
      </c>
      <c r="AE296">
        <v>0.309</v>
      </c>
      <c r="AF296" s="2">
        <v>86.088527735885663</v>
      </c>
      <c r="AG296" s="2">
        <v>1.6516699130292956</v>
      </c>
      <c r="AH296" s="2">
        <v>84.436857822856368</v>
      </c>
      <c r="AI296" s="2">
        <v>0.58734007764787399</v>
      </c>
      <c r="AJ296" s="2">
        <v>11.050996568431319</v>
      </c>
    </row>
    <row r="297" spans="1:36" x14ac:dyDescent="0.35">
      <c r="A297" t="s">
        <v>752</v>
      </c>
      <c r="B297" t="s">
        <v>151</v>
      </c>
      <c r="C297" t="s">
        <v>46</v>
      </c>
      <c r="D297" t="s">
        <v>42</v>
      </c>
      <c r="E297" t="s">
        <v>124</v>
      </c>
      <c r="F297">
        <v>2</v>
      </c>
      <c r="H297">
        <v>61.890313455090684</v>
      </c>
      <c r="I297">
        <v>0</v>
      </c>
      <c r="J297">
        <v>0</v>
      </c>
      <c r="K297">
        <v>0</v>
      </c>
      <c r="L297">
        <v>0</v>
      </c>
      <c r="M297">
        <v>14.746300000000002</v>
      </c>
      <c r="N297">
        <v>19.928534635451467</v>
      </c>
      <c r="O297">
        <v>3.4348519094578478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215</v>
      </c>
      <c r="V297">
        <v>0</v>
      </c>
      <c r="W297">
        <v>12</v>
      </c>
      <c r="X297">
        <v>86.666666666666671</v>
      </c>
      <c r="Y297" t="s">
        <v>512</v>
      </c>
      <c r="Z297" s="9">
        <v>1.5</v>
      </c>
      <c r="AA297">
        <v>10</v>
      </c>
      <c r="AB297">
        <v>11.5</v>
      </c>
      <c r="AC297">
        <v>150</v>
      </c>
      <c r="AD297" t="s">
        <v>32</v>
      </c>
      <c r="AE297">
        <v>0.309</v>
      </c>
      <c r="AF297" s="2">
        <v>81.869188544761926</v>
      </c>
      <c r="AG297" s="2">
        <v>3.4315615297531452</v>
      </c>
      <c r="AH297" s="2">
        <v>78.437627015008786</v>
      </c>
      <c r="AI297" s="2">
        <v>0.26843616956077604</v>
      </c>
      <c r="AJ297" s="2">
        <v>14.876672470092112</v>
      </c>
    </row>
    <row r="298" spans="1:36" x14ac:dyDescent="0.35">
      <c r="A298" t="s">
        <v>752</v>
      </c>
      <c r="B298" t="s">
        <v>151</v>
      </c>
      <c r="C298" t="s">
        <v>46</v>
      </c>
      <c r="D298" t="s">
        <v>42</v>
      </c>
      <c r="E298" t="s">
        <v>124</v>
      </c>
      <c r="F298">
        <v>2</v>
      </c>
      <c r="H298">
        <v>61.890313455090684</v>
      </c>
      <c r="I298">
        <v>0</v>
      </c>
      <c r="J298">
        <v>0</v>
      </c>
      <c r="K298">
        <v>0</v>
      </c>
      <c r="L298">
        <v>0</v>
      </c>
      <c r="M298">
        <v>14.746300000000002</v>
      </c>
      <c r="N298">
        <v>19.928534635451467</v>
      </c>
      <c r="O298">
        <v>3.4348519094578478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215</v>
      </c>
      <c r="V298">
        <v>0</v>
      </c>
      <c r="W298">
        <v>12</v>
      </c>
      <c r="X298">
        <v>86.666666666666671</v>
      </c>
      <c r="Y298" t="s">
        <v>512</v>
      </c>
      <c r="Z298" s="9">
        <v>1.5</v>
      </c>
      <c r="AA298">
        <v>100</v>
      </c>
      <c r="AB298">
        <v>101.5</v>
      </c>
      <c r="AC298">
        <v>150</v>
      </c>
      <c r="AD298" t="s">
        <v>32</v>
      </c>
      <c r="AE298">
        <v>0.309</v>
      </c>
      <c r="AF298" s="2">
        <v>60.649618493816661</v>
      </c>
      <c r="AG298" s="2">
        <v>13.345737723702145</v>
      </c>
      <c r="AH298" s="2">
        <v>47.303880770114517</v>
      </c>
      <c r="AI298" s="2">
        <v>0.2195634978666435</v>
      </c>
      <c r="AJ298" s="2">
        <v>35.905048101661841</v>
      </c>
    </row>
    <row r="299" spans="1:36" x14ac:dyDescent="0.35">
      <c r="A299" t="s">
        <v>752</v>
      </c>
      <c r="B299" t="s">
        <v>151</v>
      </c>
      <c r="C299" t="s">
        <v>46</v>
      </c>
      <c r="D299" t="s">
        <v>42</v>
      </c>
      <c r="E299" t="s">
        <v>124</v>
      </c>
      <c r="F299">
        <v>2</v>
      </c>
      <c r="H299">
        <v>61.890313455090684</v>
      </c>
      <c r="I299">
        <v>0</v>
      </c>
      <c r="J299">
        <v>0</v>
      </c>
      <c r="K299">
        <v>0</v>
      </c>
      <c r="L299">
        <v>0</v>
      </c>
      <c r="M299">
        <v>14.746300000000002</v>
      </c>
      <c r="N299">
        <v>19.928534635451467</v>
      </c>
      <c r="O299">
        <v>3.4348519094578478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215</v>
      </c>
      <c r="V299">
        <v>0</v>
      </c>
      <c r="W299">
        <v>12</v>
      </c>
      <c r="X299">
        <v>86.666666666666671</v>
      </c>
      <c r="Y299" t="s">
        <v>512</v>
      </c>
      <c r="Z299" s="9">
        <v>1.5</v>
      </c>
      <c r="AA299">
        <v>0</v>
      </c>
      <c r="AB299">
        <v>1.5</v>
      </c>
      <c r="AC299">
        <v>150</v>
      </c>
      <c r="AD299" t="s">
        <v>32</v>
      </c>
      <c r="AE299">
        <v>0.309</v>
      </c>
      <c r="AF299" s="2">
        <v>93.652376595114191</v>
      </c>
      <c r="AG299" s="2">
        <v>0.58656456900524689</v>
      </c>
      <c r="AH299" s="2">
        <v>93.065812026108944</v>
      </c>
      <c r="AI299" s="2">
        <v>0.29212276822699057</v>
      </c>
      <c r="AJ299" s="2">
        <v>9.3623508570315792</v>
      </c>
    </row>
    <row r="300" spans="1:36" x14ac:dyDescent="0.35">
      <c r="A300" t="s">
        <v>752</v>
      </c>
      <c r="B300" t="s">
        <v>151</v>
      </c>
      <c r="C300" t="s">
        <v>46</v>
      </c>
      <c r="D300" t="s">
        <v>42</v>
      </c>
      <c r="E300" t="s">
        <v>124</v>
      </c>
      <c r="F300">
        <v>2</v>
      </c>
      <c r="H300">
        <v>61.890313455090684</v>
      </c>
      <c r="I300">
        <v>0</v>
      </c>
      <c r="J300">
        <v>0</v>
      </c>
      <c r="K300">
        <v>0</v>
      </c>
      <c r="L300">
        <v>0</v>
      </c>
      <c r="M300">
        <v>14.746300000000002</v>
      </c>
      <c r="N300">
        <v>19.928534635451467</v>
      </c>
      <c r="O300">
        <v>3.4348519094578478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215</v>
      </c>
      <c r="V300">
        <v>0</v>
      </c>
      <c r="W300">
        <v>12</v>
      </c>
      <c r="X300">
        <v>120</v>
      </c>
      <c r="Y300" t="s">
        <v>512</v>
      </c>
      <c r="Z300" s="9">
        <v>1.5</v>
      </c>
      <c r="AA300">
        <v>3.1622776601683795</v>
      </c>
      <c r="AB300">
        <v>4.66227766016838</v>
      </c>
      <c r="AC300">
        <v>200</v>
      </c>
      <c r="AD300" t="s">
        <v>32</v>
      </c>
      <c r="AE300">
        <v>0.309</v>
      </c>
      <c r="AF300" s="2">
        <v>56.323482617254669</v>
      </c>
      <c r="AG300" s="2">
        <v>17.459988586373047</v>
      </c>
      <c r="AH300" s="2">
        <v>38.863494030881625</v>
      </c>
      <c r="AI300" s="2">
        <v>0.43345538961499497</v>
      </c>
      <c r="AJ300" s="2">
        <v>38.505006831287346</v>
      </c>
    </row>
    <row r="301" spans="1:36" x14ac:dyDescent="0.35">
      <c r="A301" t="s">
        <v>752</v>
      </c>
      <c r="B301" t="s">
        <v>151</v>
      </c>
      <c r="C301" t="s">
        <v>46</v>
      </c>
      <c r="D301" t="s">
        <v>42</v>
      </c>
      <c r="E301" t="s">
        <v>124</v>
      </c>
      <c r="F301">
        <v>2</v>
      </c>
      <c r="H301">
        <v>61.890313455090684</v>
      </c>
      <c r="I301">
        <v>0</v>
      </c>
      <c r="J301">
        <v>0</v>
      </c>
      <c r="K301">
        <v>0</v>
      </c>
      <c r="L301">
        <v>0</v>
      </c>
      <c r="M301">
        <v>14.746300000000002</v>
      </c>
      <c r="N301">
        <v>19.928534635451467</v>
      </c>
      <c r="O301">
        <v>3.4348519094578478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215</v>
      </c>
      <c r="V301">
        <v>0</v>
      </c>
      <c r="W301">
        <v>12</v>
      </c>
      <c r="X301">
        <v>120</v>
      </c>
      <c r="Y301" t="s">
        <v>512</v>
      </c>
      <c r="Z301" s="9">
        <v>1.5</v>
      </c>
      <c r="AA301">
        <v>31.622776601683803</v>
      </c>
      <c r="AB301">
        <v>33.122776601683803</v>
      </c>
      <c r="AC301">
        <v>200</v>
      </c>
      <c r="AD301" t="s">
        <v>32</v>
      </c>
      <c r="AE301">
        <v>0.309</v>
      </c>
      <c r="AF301" s="2">
        <v>43.461208903436926</v>
      </c>
      <c r="AG301" s="2">
        <v>13.96050636543033</v>
      </c>
      <c r="AH301" s="2">
        <v>29.500702538006596</v>
      </c>
      <c r="AI301" s="2">
        <v>1.6766994525653864</v>
      </c>
      <c r="AJ301" s="2">
        <v>37.638367697022503</v>
      </c>
    </row>
    <row r="302" spans="1:36" x14ac:dyDescent="0.35">
      <c r="A302" t="s">
        <v>752</v>
      </c>
      <c r="B302" t="s">
        <v>151</v>
      </c>
      <c r="C302" t="s">
        <v>46</v>
      </c>
      <c r="D302" t="s">
        <v>42</v>
      </c>
      <c r="E302" t="s">
        <v>124</v>
      </c>
      <c r="F302">
        <v>2</v>
      </c>
      <c r="H302">
        <v>61.890313455090684</v>
      </c>
      <c r="I302">
        <v>0</v>
      </c>
      <c r="J302">
        <v>0</v>
      </c>
      <c r="K302">
        <v>0</v>
      </c>
      <c r="L302">
        <v>0</v>
      </c>
      <c r="M302">
        <v>14.746300000000002</v>
      </c>
      <c r="N302">
        <v>19.928534635451467</v>
      </c>
      <c r="O302">
        <v>3.4348519094578478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215</v>
      </c>
      <c r="V302">
        <v>0</v>
      </c>
      <c r="W302">
        <v>12</v>
      </c>
      <c r="X302">
        <v>153.33333333333334</v>
      </c>
      <c r="Y302" t="s">
        <v>512</v>
      </c>
      <c r="Z302" s="9">
        <v>1.5</v>
      </c>
      <c r="AA302">
        <v>1</v>
      </c>
      <c r="AB302">
        <v>2.5</v>
      </c>
      <c r="AC302">
        <v>250</v>
      </c>
      <c r="AD302" t="s">
        <v>32</v>
      </c>
      <c r="AE302">
        <v>0.309</v>
      </c>
      <c r="AF302" s="2">
        <v>43.911994620184743</v>
      </c>
      <c r="AG302" s="2">
        <v>15.130194327051925</v>
      </c>
      <c r="AH302" s="2">
        <v>28.781800293132815</v>
      </c>
      <c r="AI302" s="2">
        <v>0.97533139508024014</v>
      </c>
      <c r="AJ302" s="2">
        <v>51.234555030196042</v>
      </c>
    </row>
    <row r="303" spans="1:36" x14ac:dyDescent="0.35">
      <c r="A303" t="s">
        <v>752</v>
      </c>
      <c r="B303" t="s">
        <v>151</v>
      </c>
      <c r="C303" t="s">
        <v>46</v>
      </c>
      <c r="D303" t="s">
        <v>42</v>
      </c>
      <c r="E303" t="s">
        <v>124</v>
      </c>
      <c r="F303">
        <v>2</v>
      </c>
      <c r="H303">
        <v>61.890313455090684</v>
      </c>
      <c r="I303">
        <v>0</v>
      </c>
      <c r="J303">
        <v>0</v>
      </c>
      <c r="K303">
        <v>0</v>
      </c>
      <c r="L303">
        <v>0</v>
      </c>
      <c r="M303">
        <v>14.746300000000002</v>
      </c>
      <c r="N303">
        <v>19.928534635451467</v>
      </c>
      <c r="O303">
        <v>3.4348519094578478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215</v>
      </c>
      <c r="V303">
        <v>0</v>
      </c>
      <c r="W303">
        <v>12</v>
      </c>
      <c r="X303">
        <v>153.33333333333334</v>
      </c>
      <c r="Y303" t="s">
        <v>512</v>
      </c>
      <c r="Z303" s="9">
        <v>1.5</v>
      </c>
      <c r="AA303">
        <v>10</v>
      </c>
      <c r="AB303">
        <v>11.5</v>
      </c>
      <c r="AC303">
        <v>250</v>
      </c>
      <c r="AD303" t="s">
        <v>32</v>
      </c>
      <c r="AE303">
        <v>0.309</v>
      </c>
      <c r="AF303" s="2">
        <v>48.968878828533803</v>
      </c>
      <c r="AG303" s="2">
        <v>22.511887246670053</v>
      </c>
      <c r="AH303" s="2">
        <v>26.456991581863754</v>
      </c>
      <c r="AJ303" s="2">
        <v>15.674741549673495</v>
      </c>
    </row>
    <row r="304" spans="1:36" x14ac:dyDescent="0.35">
      <c r="A304" t="s">
        <v>752</v>
      </c>
      <c r="B304" t="s">
        <v>151</v>
      </c>
      <c r="C304" t="s">
        <v>46</v>
      </c>
      <c r="D304" t="s">
        <v>42</v>
      </c>
      <c r="E304" t="s">
        <v>124</v>
      </c>
      <c r="F304">
        <v>2</v>
      </c>
      <c r="H304">
        <v>61.890313455090684</v>
      </c>
      <c r="I304">
        <v>0</v>
      </c>
      <c r="J304">
        <v>0</v>
      </c>
      <c r="K304">
        <v>0</v>
      </c>
      <c r="L304">
        <v>0</v>
      </c>
      <c r="M304">
        <v>14.746300000000002</v>
      </c>
      <c r="N304">
        <v>19.928534635451467</v>
      </c>
      <c r="O304">
        <v>3.4348519094578478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215</v>
      </c>
      <c r="V304">
        <v>0</v>
      </c>
      <c r="W304">
        <v>12</v>
      </c>
      <c r="X304">
        <v>153.33333333333334</v>
      </c>
      <c r="Y304" t="s">
        <v>512</v>
      </c>
      <c r="Z304" s="9">
        <v>1.5</v>
      </c>
      <c r="AA304">
        <v>100</v>
      </c>
      <c r="AB304">
        <v>101.5</v>
      </c>
      <c r="AC304">
        <v>250</v>
      </c>
      <c r="AD304" t="s">
        <v>32</v>
      </c>
      <c r="AE304">
        <v>0.309</v>
      </c>
      <c r="AF304" s="2">
        <v>48.071148074717414</v>
      </c>
      <c r="AG304" s="2">
        <v>25.928419950274069</v>
      </c>
      <c r="AH304" s="2">
        <v>22.142728124443341</v>
      </c>
      <c r="AJ304" s="2">
        <v>11.981247051937093</v>
      </c>
    </row>
    <row r="305" spans="1:36" x14ac:dyDescent="0.35">
      <c r="A305" t="s">
        <v>752</v>
      </c>
      <c r="B305" t="s">
        <v>151</v>
      </c>
      <c r="C305" t="s">
        <v>46</v>
      </c>
      <c r="D305" t="s">
        <v>42</v>
      </c>
      <c r="E305" t="s">
        <v>124</v>
      </c>
      <c r="F305">
        <v>2</v>
      </c>
      <c r="H305">
        <v>61.890313455090684</v>
      </c>
      <c r="I305">
        <v>0</v>
      </c>
      <c r="J305">
        <v>0</v>
      </c>
      <c r="K305">
        <v>0</v>
      </c>
      <c r="L305">
        <v>0</v>
      </c>
      <c r="M305">
        <v>14.746300000000002</v>
      </c>
      <c r="N305">
        <v>19.928534635451467</v>
      </c>
      <c r="O305">
        <v>3.4348519094578478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215</v>
      </c>
      <c r="V305">
        <v>0</v>
      </c>
      <c r="W305">
        <v>12</v>
      </c>
      <c r="X305">
        <v>186.66666666666666</v>
      </c>
      <c r="Y305" t="s">
        <v>512</v>
      </c>
      <c r="Z305" s="9">
        <v>1.5</v>
      </c>
      <c r="AA305">
        <v>3.1622776601683795</v>
      </c>
      <c r="AB305">
        <v>4.66227766016838</v>
      </c>
      <c r="AC305">
        <v>300</v>
      </c>
      <c r="AD305" t="s">
        <v>32</v>
      </c>
      <c r="AE305">
        <v>0.309</v>
      </c>
      <c r="AF305" s="2">
        <v>48.419772316019383</v>
      </c>
      <c r="AG305" s="2">
        <v>33.52628920815355</v>
      </c>
      <c r="AH305" s="2">
        <v>14.893483107865835</v>
      </c>
      <c r="AJ305" s="2">
        <v>15.319087316289981</v>
      </c>
    </row>
    <row r="306" spans="1:36" x14ac:dyDescent="0.35">
      <c r="A306" t="s">
        <v>752</v>
      </c>
      <c r="B306" t="s">
        <v>151</v>
      </c>
      <c r="C306" t="s">
        <v>46</v>
      </c>
      <c r="D306" t="s">
        <v>42</v>
      </c>
      <c r="E306" t="s">
        <v>124</v>
      </c>
      <c r="F306">
        <v>2</v>
      </c>
      <c r="H306">
        <v>61.890313455090684</v>
      </c>
      <c r="I306">
        <v>0</v>
      </c>
      <c r="J306">
        <v>0</v>
      </c>
      <c r="K306">
        <v>0</v>
      </c>
      <c r="L306">
        <v>0</v>
      </c>
      <c r="M306">
        <v>14.746300000000002</v>
      </c>
      <c r="N306">
        <v>19.928534635451467</v>
      </c>
      <c r="O306">
        <v>3.4348519094578478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215</v>
      </c>
      <c r="V306">
        <v>0</v>
      </c>
      <c r="W306">
        <v>12</v>
      </c>
      <c r="X306">
        <v>186.66666666666666</v>
      </c>
      <c r="Y306" t="s">
        <v>512</v>
      </c>
      <c r="Z306" s="9">
        <v>1.5</v>
      </c>
      <c r="AA306">
        <v>31.622776601683803</v>
      </c>
      <c r="AB306">
        <v>33.122776601683803</v>
      </c>
      <c r="AC306">
        <v>300</v>
      </c>
      <c r="AD306" t="s">
        <v>32</v>
      </c>
      <c r="AE306">
        <v>0.309</v>
      </c>
      <c r="AF306" s="2">
        <v>47.059579019457317</v>
      </c>
      <c r="AG306" s="2">
        <v>36.667206230051939</v>
      </c>
      <c r="AH306" s="2">
        <v>10.392372789405382</v>
      </c>
      <c r="AJ306" s="2">
        <v>10.121430961163798</v>
      </c>
    </row>
    <row r="307" spans="1:36" x14ac:dyDescent="0.35">
      <c r="A307" t="s">
        <v>752</v>
      </c>
      <c r="B307" t="s">
        <v>151</v>
      </c>
      <c r="C307" t="s">
        <v>46</v>
      </c>
      <c r="D307" t="s">
        <v>42</v>
      </c>
      <c r="E307" t="s">
        <v>124</v>
      </c>
      <c r="F307">
        <v>2</v>
      </c>
      <c r="H307">
        <v>61.890313455090684</v>
      </c>
      <c r="I307">
        <v>0</v>
      </c>
      <c r="J307">
        <v>0</v>
      </c>
      <c r="K307">
        <v>0</v>
      </c>
      <c r="L307">
        <v>0</v>
      </c>
      <c r="M307">
        <v>14.746300000000002</v>
      </c>
      <c r="N307">
        <v>19.928534635451467</v>
      </c>
      <c r="O307">
        <v>3.4348519094578478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215</v>
      </c>
      <c r="V307">
        <v>0</v>
      </c>
      <c r="W307">
        <v>12</v>
      </c>
      <c r="X307">
        <v>220</v>
      </c>
      <c r="Y307" t="s">
        <v>512</v>
      </c>
      <c r="Z307" s="9">
        <v>1.5</v>
      </c>
      <c r="AA307">
        <v>1</v>
      </c>
      <c r="AB307">
        <v>2.5</v>
      </c>
      <c r="AC307">
        <v>350</v>
      </c>
      <c r="AD307" t="s">
        <v>32</v>
      </c>
      <c r="AE307">
        <v>0.309</v>
      </c>
      <c r="AF307" s="2">
        <v>44.319412523485553</v>
      </c>
      <c r="AG307" s="2">
        <v>34.043365160098482</v>
      </c>
      <c r="AH307" s="2">
        <v>10.27604736338707</v>
      </c>
      <c r="AJ307" s="2">
        <v>16.096162203809762</v>
      </c>
    </row>
    <row r="308" spans="1:36" x14ac:dyDescent="0.35">
      <c r="A308" t="s">
        <v>752</v>
      </c>
      <c r="B308" t="s">
        <v>151</v>
      </c>
      <c r="C308" t="s">
        <v>46</v>
      </c>
      <c r="D308" t="s">
        <v>42</v>
      </c>
      <c r="E308" t="s">
        <v>124</v>
      </c>
      <c r="F308">
        <v>2</v>
      </c>
      <c r="H308">
        <v>61.890313455090684</v>
      </c>
      <c r="I308">
        <v>0</v>
      </c>
      <c r="J308">
        <v>0</v>
      </c>
      <c r="K308">
        <v>0</v>
      </c>
      <c r="L308">
        <v>0</v>
      </c>
      <c r="M308">
        <v>14.746300000000002</v>
      </c>
      <c r="N308">
        <v>19.928534635451467</v>
      </c>
      <c r="O308">
        <v>3.4348519094578478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215</v>
      </c>
      <c r="V308">
        <v>0</v>
      </c>
      <c r="W308">
        <v>12</v>
      </c>
      <c r="X308">
        <v>220</v>
      </c>
      <c r="Y308" t="s">
        <v>512</v>
      </c>
      <c r="Z308" s="9">
        <v>1.5</v>
      </c>
      <c r="AA308">
        <v>10</v>
      </c>
      <c r="AB308">
        <v>11.5</v>
      </c>
      <c r="AC308">
        <v>350</v>
      </c>
      <c r="AD308" t="s">
        <v>32</v>
      </c>
      <c r="AE308">
        <v>0.309</v>
      </c>
      <c r="AF308" s="2">
        <v>46.351704727838737</v>
      </c>
      <c r="AG308" s="2">
        <v>39.399447940401544</v>
      </c>
      <c r="AH308" s="2">
        <v>6.952256787437193</v>
      </c>
      <c r="AJ308" s="2">
        <v>7.7474128834225855</v>
      </c>
    </row>
    <row r="309" spans="1:36" x14ac:dyDescent="0.35">
      <c r="A309" t="s">
        <v>752</v>
      </c>
      <c r="B309" t="s">
        <v>151</v>
      </c>
      <c r="C309" t="s">
        <v>46</v>
      </c>
      <c r="D309" t="s">
        <v>42</v>
      </c>
      <c r="E309" t="s">
        <v>124</v>
      </c>
      <c r="F309">
        <v>2</v>
      </c>
      <c r="H309">
        <v>61.890313455090684</v>
      </c>
      <c r="I309">
        <v>0</v>
      </c>
      <c r="J309">
        <v>0</v>
      </c>
      <c r="K309">
        <v>0</v>
      </c>
      <c r="L309">
        <v>0</v>
      </c>
      <c r="M309">
        <v>14.746300000000002</v>
      </c>
      <c r="N309">
        <v>19.928534635451467</v>
      </c>
      <c r="O309">
        <v>3.4348519094578478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215</v>
      </c>
      <c r="V309">
        <v>0</v>
      </c>
      <c r="W309">
        <v>12</v>
      </c>
      <c r="X309">
        <v>220</v>
      </c>
      <c r="Y309" t="s">
        <v>512</v>
      </c>
      <c r="Z309" s="9">
        <v>1.5</v>
      </c>
      <c r="AA309">
        <v>100</v>
      </c>
      <c r="AB309">
        <v>101.5</v>
      </c>
      <c r="AC309">
        <v>350</v>
      </c>
      <c r="AD309" t="s">
        <v>32</v>
      </c>
      <c r="AE309">
        <v>0.309</v>
      </c>
      <c r="AF309" s="2">
        <v>42.748328184679288</v>
      </c>
      <c r="AG309" s="2">
        <v>36.382827534729955</v>
      </c>
      <c r="AH309" s="2">
        <v>6.3655006499493352</v>
      </c>
      <c r="AJ309" s="2">
        <v>4.1146111066225739</v>
      </c>
    </row>
    <row r="310" spans="1:36" x14ac:dyDescent="0.35">
      <c r="A310" t="s">
        <v>752</v>
      </c>
      <c r="B310" t="s">
        <v>151</v>
      </c>
      <c r="C310" t="s">
        <v>46</v>
      </c>
      <c r="D310" t="s">
        <v>42</v>
      </c>
      <c r="E310" t="s">
        <v>124</v>
      </c>
      <c r="F310">
        <v>2</v>
      </c>
      <c r="H310">
        <v>61.890313455090684</v>
      </c>
      <c r="I310">
        <v>0</v>
      </c>
      <c r="J310">
        <v>0</v>
      </c>
      <c r="K310">
        <v>0</v>
      </c>
      <c r="L310">
        <v>0</v>
      </c>
      <c r="M310">
        <v>14.746300000000002</v>
      </c>
      <c r="N310">
        <v>19.928534635451467</v>
      </c>
      <c r="O310">
        <v>3.4348519094578478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215</v>
      </c>
      <c r="V310">
        <v>0</v>
      </c>
      <c r="W310">
        <v>12</v>
      </c>
      <c r="X310">
        <v>220</v>
      </c>
      <c r="Y310" t="s">
        <v>512</v>
      </c>
      <c r="Z310" s="9">
        <v>1.5</v>
      </c>
      <c r="AA310">
        <v>0</v>
      </c>
      <c r="AB310">
        <v>1.5</v>
      </c>
      <c r="AC310">
        <v>350</v>
      </c>
      <c r="AD310" t="s">
        <v>32</v>
      </c>
      <c r="AE310">
        <v>0.309</v>
      </c>
      <c r="AF310" s="2">
        <v>93.471303288514534</v>
      </c>
      <c r="AG310" s="2">
        <v>0.58780029600361172</v>
      </c>
      <c r="AH310" s="2">
        <v>92.883502992510927</v>
      </c>
      <c r="AI310" s="2">
        <v>0.23482799508614893</v>
      </c>
      <c r="AJ310" s="2">
        <v>10.015248179860466</v>
      </c>
    </row>
    <row r="311" spans="1:36" x14ac:dyDescent="0.35">
      <c r="A311" t="s">
        <v>752</v>
      </c>
      <c r="B311" t="s">
        <v>151</v>
      </c>
      <c r="C311" t="s">
        <v>46</v>
      </c>
      <c r="D311" t="s">
        <v>42</v>
      </c>
      <c r="E311" t="s">
        <v>123</v>
      </c>
      <c r="F311">
        <v>2</v>
      </c>
      <c r="H311">
        <v>42.459794871284245</v>
      </c>
      <c r="I311">
        <v>0</v>
      </c>
      <c r="J311">
        <v>0</v>
      </c>
      <c r="K311">
        <v>0</v>
      </c>
      <c r="L311">
        <v>0</v>
      </c>
      <c r="M311">
        <v>43.282899999999998</v>
      </c>
      <c r="N311">
        <v>9.4289727920875404</v>
      </c>
      <c r="O311">
        <v>4.8283323366282174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215</v>
      </c>
      <c r="V311">
        <v>0</v>
      </c>
      <c r="W311">
        <v>3</v>
      </c>
      <c r="X311">
        <v>120</v>
      </c>
      <c r="Y311" t="s">
        <v>512</v>
      </c>
      <c r="Z311" s="9">
        <v>1.5</v>
      </c>
      <c r="AA311">
        <v>3.1622776601683795</v>
      </c>
      <c r="AB311">
        <v>4.66227766016838</v>
      </c>
      <c r="AC311">
        <v>200</v>
      </c>
      <c r="AD311" t="s">
        <v>32</v>
      </c>
      <c r="AE311">
        <v>0.309</v>
      </c>
      <c r="AF311" s="2">
        <v>61.118809377269741</v>
      </c>
      <c r="AG311" s="2">
        <v>4.3257146290441586</v>
      </c>
      <c r="AH311" s="2">
        <v>56.793094748225585</v>
      </c>
      <c r="AI311" s="2">
        <v>1.1620805805399668</v>
      </c>
      <c r="AJ311" s="2">
        <v>31.147232180407709</v>
      </c>
    </row>
    <row r="312" spans="1:36" x14ac:dyDescent="0.35">
      <c r="A312" t="s">
        <v>752</v>
      </c>
      <c r="B312" t="s">
        <v>151</v>
      </c>
      <c r="C312" t="s">
        <v>46</v>
      </c>
      <c r="D312" t="s">
        <v>42</v>
      </c>
      <c r="E312" t="s">
        <v>123</v>
      </c>
      <c r="F312">
        <v>2</v>
      </c>
      <c r="H312">
        <v>42.459794871284245</v>
      </c>
      <c r="I312">
        <v>0</v>
      </c>
      <c r="J312">
        <v>0</v>
      </c>
      <c r="K312">
        <v>0</v>
      </c>
      <c r="L312">
        <v>0</v>
      </c>
      <c r="M312">
        <v>43.282899999999998</v>
      </c>
      <c r="N312">
        <v>9.4289727920875404</v>
      </c>
      <c r="O312">
        <v>4.8283323366282174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215</v>
      </c>
      <c r="V312">
        <v>0</v>
      </c>
      <c r="W312">
        <v>3</v>
      </c>
      <c r="X312">
        <v>120</v>
      </c>
      <c r="Y312" t="s">
        <v>512</v>
      </c>
      <c r="Z312" s="9">
        <v>1.5</v>
      </c>
      <c r="AA312">
        <v>31.622776601683803</v>
      </c>
      <c r="AB312">
        <v>33.122776601683803</v>
      </c>
      <c r="AC312">
        <v>200</v>
      </c>
      <c r="AD312" t="s">
        <v>32</v>
      </c>
      <c r="AE312">
        <v>0.309</v>
      </c>
      <c r="AF312" s="2">
        <v>38.230389124553668</v>
      </c>
      <c r="AG312" s="2">
        <v>5.5630982778438236</v>
      </c>
      <c r="AH312" s="2">
        <v>32.667290846709847</v>
      </c>
      <c r="AI312" s="2">
        <v>1.6384278975225561</v>
      </c>
      <c r="AJ312" s="2">
        <v>50.551308348803467</v>
      </c>
    </row>
    <row r="313" spans="1:36" x14ac:dyDescent="0.35">
      <c r="A313" t="s">
        <v>752</v>
      </c>
      <c r="B313" t="s">
        <v>151</v>
      </c>
      <c r="C313" t="s">
        <v>46</v>
      </c>
      <c r="D313" t="s">
        <v>42</v>
      </c>
      <c r="E313" t="s">
        <v>123</v>
      </c>
      <c r="F313">
        <v>2</v>
      </c>
      <c r="H313">
        <v>42.459794871284245</v>
      </c>
      <c r="I313">
        <v>0</v>
      </c>
      <c r="J313">
        <v>0</v>
      </c>
      <c r="K313">
        <v>0</v>
      </c>
      <c r="L313">
        <v>0</v>
      </c>
      <c r="M313">
        <v>43.282899999999998</v>
      </c>
      <c r="N313">
        <v>9.4289727920875404</v>
      </c>
      <c r="O313">
        <v>4.8283323366282174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215</v>
      </c>
      <c r="V313">
        <v>0</v>
      </c>
      <c r="W313">
        <v>3</v>
      </c>
      <c r="X313">
        <v>120</v>
      </c>
      <c r="Y313" t="s">
        <v>512</v>
      </c>
      <c r="Z313" s="9">
        <v>1.5</v>
      </c>
      <c r="AA313">
        <v>0</v>
      </c>
      <c r="AB313">
        <v>1.5</v>
      </c>
      <c r="AC313">
        <v>200</v>
      </c>
      <c r="AD313" t="s">
        <v>32</v>
      </c>
      <c r="AE313">
        <v>0.309</v>
      </c>
      <c r="AF313" s="2">
        <v>97.8833027406111</v>
      </c>
      <c r="AG313" s="2">
        <v>2.3037656105632367</v>
      </c>
      <c r="AH313" s="2">
        <v>95.579537130047868</v>
      </c>
      <c r="AI313" s="2">
        <v>0.25958474301719386</v>
      </c>
      <c r="AJ313" s="2">
        <v>12.39673972219143</v>
      </c>
    </row>
    <row r="314" spans="1:36" x14ac:dyDescent="0.35">
      <c r="A314" t="s">
        <v>752</v>
      </c>
      <c r="B314" t="s">
        <v>151</v>
      </c>
      <c r="C314" t="s">
        <v>46</v>
      </c>
      <c r="D314" t="s">
        <v>42</v>
      </c>
      <c r="E314" t="s">
        <v>123</v>
      </c>
      <c r="F314">
        <v>2</v>
      </c>
      <c r="H314">
        <v>42.459794871284245</v>
      </c>
      <c r="I314">
        <v>0</v>
      </c>
      <c r="J314">
        <v>0</v>
      </c>
      <c r="K314">
        <v>0</v>
      </c>
      <c r="L314">
        <v>0</v>
      </c>
      <c r="M314">
        <v>43.282899999999998</v>
      </c>
      <c r="N314">
        <v>9.4289727920875404</v>
      </c>
      <c r="O314">
        <v>4.8283323366282174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215</v>
      </c>
      <c r="V314">
        <v>0</v>
      </c>
      <c r="W314">
        <v>3</v>
      </c>
      <c r="X314">
        <v>186.66666666666666</v>
      </c>
      <c r="Y314" t="s">
        <v>512</v>
      </c>
      <c r="Z314" s="9">
        <v>1.5</v>
      </c>
      <c r="AA314">
        <v>3.1622776601683795</v>
      </c>
      <c r="AB314">
        <v>4.66227766016838</v>
      </c>
      <c r="AC314">
        <v>300</v>
      </c>
      <c r="AD314" t="s">
        <v>32</v>
      </c>
      <c r="AE314">
        <v>0.309</v>
      </c>
      <c r="AF314" s="2">
        <v>35.634844009654046</v>
      </c>
      <c r="AG314" s="2">
        <v>28.756521991732647</v>
      </c>
      <c r="AH314" s="2">
        <v>6.8783220179213957</v>
      </c>
      <c r="AI314" s="2">
        <v>5.9871605451631984</v>
      </c>
      <c r="AJ314" s="2">
        <v>36.495667527046685</v>
      </c>
    </row>
    <row r="315" spans="1:36" x14ac:dyDescent="0.35">
      <c r="A315" t="s">
        <v>752</v>
      </c>
      <c r="B315" t="s">
        <v>151</v>
      </c>
      <c r="C315" t="s">
        <v>46</v>
      </c>
      <c r="D315" t="s">
        <v>42</v>
      </c>
      <c r="E315" t="s">
        <v>123</v>
      </c>
      <c r="F315">
        <v>2</v>
      </c>
      <c r="H315">
        <v>42.459794871284245</v>
      </c>
      <c r="I315">
        <v>0</v>
      </c>
      <c r="J315">
        <v>0</v>
      </c>
      <c r="K315">
        <v>0</v>
      </c>
      <c r="L315">
        <v>0</v>
      </c>
      <c r="M315">
        <v>43.282899999999998</v>
      </c>
      <c r="N315">
        <v>9.4289727920875404</v>
      </c>
      <c r="O315">
        <v>4.8283323366282174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215</v>
      </c>
      <c r="V315">
        <v>0</v>
      </c>
      <c r="W315">
        <v>3</v>
      </c>
      <c r="X315">
        <v>186.66666666666666</v>
      </c>
      <c r="Y315" t="s">
        <v>512</v>
      </c>
      <c r="Z315" s="9">
        <v>1.5</v>
      </c>
      <c r="AA315">
        <v>31.622776601683803</v>
      </c>
      <c r="AB315">
        <v>33.122776601683803</v>
      </c>
      <c r="AC315">
        <v>300</v>
      </c>
      <c r="AD315" t="s">
        <v>32</v>
      </c>
      <c r="AE315">
        <v>0.309</v>
      </c>
      <c r="AF315" s="2">
        <v>36.563256392214193</v>
      </c>
      <c r="AG315" s="2">
        <v>34.652648794525362</v>
      </c>
      <c r="AH315" s="2">
        <v>1.9106075976888337</v>
      </c>
      <c r="AI315" s="2">
        <v>8.9745945813404635</v>
      </c>
      <c r="AJ315" s="2">
        <v>21.799660796388125</v>
      </c>
    </row>
    <row r="316" spans="1:36" x14ac:dyDescent="0.35">
      <c r="A316" t="s">
        <v>752</v>
      </c>
      <c r="B316" t="s">
        <v>151</v>
      </c>
      <c r="C316" t="s">
        <v>46</v>
      </c>
      <c r="D316" t="s">
        <v>42</v>
      </c>
      <c r="E316" t="s">
        <v>123</v>
      </c>
      <c r="F316">
        <v>2</v>
      </c>
      <c r="H316">
        <v>42.459794871284245</v>
      </c>
      <c r="I316">
        <v>0</v>
      </c>
      <c r="J316">
        <v>0</v>
      </c>
      <c r="K316">
        <v>0</v>
      </c>
      <c r="L316">
        <v>0</v>
      </c>
      <c r="M316">
        <v>43.282899999999998</v>
      </c>
      <c r="N316">
        <v>9.4289727920875404</v>
      </c>
      <c r="O316">
        <v>4.8283323366282174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215</v>
      </c>
      <c r="V316">
        <v>0</v>
      </c>
      <c r="W316">
        <v>12</v>
      </c>
      <c r="X316">
        <v>120</v>
      </c>
      <c r="Y316" t="s">
        <v>512</v>
      </c>
      <c r="Z316" s="9">
        <v>1.5</v>
      </c>
      <c r="AA316">
        <v>3.1622776601683795</v>
      </c>
      <c r="AB316">
        <v>4.66227766016838</v>
      </c>
      <c r="AC316">
        <v>200</v>
      </c>
      <c r="AD316" t="s">
        <v>32</v>
      </c>
      <c r="AE316">
        <v>0.309</v>
      </c>
      <c r="AF316" s="2">
        <v>69.341014817902945</v>
      </c>
      <c r="AG316" s="2">
        <v>2.8992514188253571</v>
      </c>
      <c r="AH316" s="2">
        <v>66.441763399077587</v>
      </c>
      <c r="AI316" s="2">
        <v>0.29512889249248359</v>
      </c>
      <c r="AJ316" s="2">
        <v>27.987799901029902</v>
      </c>
    </row>
    <row r="317" spans="1:36" x14ac:dyDescent="0.35">
      <c r="A317" t="s">
        <v>752</v>
      </c>
      <c r="B317" t="s">
        <v>151</v>
      </c>
      <c r="C317" t="s">
        <v>46</v>
      </c>
      <c r="D317" t="s">
        <v>42</v>
      </c>
      <c r="E317" t="s">
        <v>123</v>
      </c>
      <c r="F317">
        <v>2</v>
      </c>
      <c r="H317">
        <v>42.459794871284245</v>
      </c>
      <c r="I317">
        <v>0</v>
      </c>
      <c r="J317">
        <v>0</v>
      </c>
      <c r="K317">
        <v>0</v>
      </c>
      <c r="L317">
        <v>0</v>
      </c>
      <c r="M317">
        <v>43.282899999999998</v>
      </c>
      <c r="N317">
        <v>9.4289727920875404</v>
      </c>
      <c r="O317">
        <v>4.8283323366282174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215</v>
      </c>
      <c r="V317">
        <v>0</v>
      </c>
      <c r="W317">
        <v>12</v>
      </c>
      <c r="X317">
        <v>120</v>
      </c>
      <c r="Y317" t="s">
        <v>512</v>
      </c>
      <c r="Z317" s="9">
        <v>1.5</v>
      </c>
      <c r="AA317">
        <v>31.622776601683803</v>
      </c>
      <c r="AB317">
        <v>33.122776601683803</v>
      </c>
      <c r="AC317">
        <v>200</v>
      </c>
      <c r="AD317" t="s">
        <v>32</v>
      </c>
      <c r="AE317">
        <v>0.309</v>
      </c>
      <c r="AF317" s="2">
        <v>47.020854448120545</v>
      </c>
      <c r="AG317" s="2">
        <v>4.4252686500798815</v>
      </c>
      <c r="AH317" s="2">
        <v>42.595585798040666</v>
      </c>
      <c r="AI317" s="2">
        <v>1.3029114418592174</v>
      </c>
      <c r="AJ317" s="2">
        <v>41.607292016737034</v>
      </c>
    </row>
    <row r="318" spans="1:36" x14ac:dyDescent="0.35">
      <c r="A318" t="s">
        <v>752</v>
      </c>
      <c r="B318" t="s">
        <v>151</v>
      </c>
      <c r="C318" t="s">
        <v>46</v>
      </c>
      <c r="D318" t="s">
        <v>42</v>
      </c>
      <c r="E318" t="s">
        <v>123</v>
      </c>
      <c r="F318">
        <v>2</v>
      </c>
      <c r="H318">
        <v>42.459794871284245</v>
      </c>
      <c r="I318">
        <v>0</v>
      </c>
      <c r="J318">
        <v>0</v>
      </c>
      <c r="K318">
        <v>0</v>
      </c>
      <c r="L318">
        <v>0</v>
      </c>
      <c r="M318">
        <v>43.282899999999998</v>
      </c>
      <c r="N318">
        <v>9.4289727920875404</v>
      </c>
      <c r="O318">
        <v>4.8283323366282174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215</v>
      </c>
      <c r="V318">
        <v>0</v>
      </c>
      <c r="W318">
        <v>12</v>
      </c>
      <c r="X318">
        <v>186.66666666666666</v>
      </c>
      <c r="Y318" t="s">
        <v>512</v>
      </c>
      <c r="Z318" s="9">
        <v>1.5</v>
      </c>
      <c r="AA318">
        <v>3.1622776601683795</v>
      </c>
      <c r="AB318">
        <v>4.66227766016838</v>
      </c>
      <c r="AC318">
        <v>300</v>
      </c>
      <c r="AD318" t="s">
        <v>32</v>
      </c>
      <c r="AE318">
        <v>0.309</v>
      </c>
      <c r="AF318" s="2">
        <v>37.985042683447432</v>
      </c>
      <c r="AG318" s="2">
        <v>30.543633071908854</v>
      </c>
      <c r="AH318" s="2">
        <v>7.4414096115385773</v>
      </c>
      <c r="AJ318" s="2">
        <v>28.345487248530983</v>
      </c>
    </row>
    <row r="319" spans="1:36" x14ac:dyDescent="0.35">
      <c r="A319" t="s">
        <v>752</v>
      </c>
      <c r="B319" t="s">
        <v>151</v>
      </c>
      <c r="C319" t="s">
        <v>46</v>
      </c>
      <c r="D319" t="s">
        <v>42</v>
      </c>
      <c r="E319" t="s">
        <v>123</v>
      </c>
      <c r="F319">
        <v>2</v>
      </c>
      <c r="H319">
        <v>42.459794871284245</v>
      </c>
      <c r="I319">
        <v>0</v>
      </c>
      <c r="J319">
        <v>0</v>
      </c>
      <c r="K319">
        <v>0</v>
      </c>
      <c r="L319">
        <v>0</v>
      </c>
      <c r="M319">
        <v>43.282899999999998</v>
      </c>
      <c r="N319">
        <v>9.4289727920875404</v>
      </c>
      <c r="O319">
        <v>4.8283323366282174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215</v>
      </c>
      <c r="V319">
        <v>0</v>
      </c>
      <c r="W319">
        <v>12</v>
      </c>
      <c r="X319">
        <v>186.66666666666666</v>
      </c>
      <c r="Y319" t="s">
        <v>512</v>
      </c>
      <c r="Z319" s="9">
        <v>1.5</v>
      </c>
      <c r="AA319">
        <v>31.622776601683803</v>
      </c>
      <c r="AB319">
        <v>33.122776601683803</v>
      </c>
      <c r="AC319">
        <v>300</v>
      </c>
      <c r="AD319" t="s">
        <v>32</v>
      </c>
      <c r="AE319">
        <v>0.309</v>
      </c>
      <c r="AF319" s="2">
        <v>40.315105397142773</v>
      </c>
      <c r="AG319" s="2">
        <v>38.204876653005698</v>
      </c>
      <c r="AH319" s="2">
        <v>2.1102287441370784</v>
      </c>
      <c r="AJ319" s="2">
        <v>17.028486307831045</v>
      </c>
    </row>
    <row r="320" spans="1:36" x14ac:dyDescent="0.35">
      <c r="A320" t="s">
        <v>752</v>
      </c>
      <c r="B320" t="s">
        <v>151</v>
      </c>
      <c r="C320" t="s">
        <v>46</v>
      </c>
      <c r="D320" t="s">
        <v>42</v>
      </c>
      <c r="E320" t="s">
        <v>123</v>
      </c>
      <c r="F320">
        <v>2</v>
      </c>
      <c r="H320">
        <v>42.459794871284245</v>
      </c>
      <c r="I320">
        <v>0</v>
      </c>
      <c r="J320">
        <v>0</v>
      </c>
      <c r="K320">
        <v>0</v>
      </c>
      <c r="L320">
        <v>0</v>
      </c>
      <c r="M320">
        <v>43.282899999999998</v>
      </c>
      <c r="N320">
        <v>9.4289727920875404</v>
      </c>
      <c r="O320">
        <v>4.8283323366282174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215</v>
      </c>
      <c r="V320">
        <v>0</v>
      </c>
      <c r="W320">
        <v>12</v>
      </c>
      <c r="X320">
        <v>186.66666666666666</v>
      </c>
      <c r="Y320" t="s">
        <v>512</v>
      </c>
      <c r="Z320" s="9">
        <v>1.5</v>
      </c>
      <c r="AA320">
        <v>0</v>
      </c>
      <c r="AB320">
        <v>1.5</v>
      </c>
      <c r="AC320">
        <v>300</v>
      </c>
      <c r="AD320" t="s">
        <v>32</v>
      </c>
      <c r="AE320">
        <v>0.309</v>
      </c>
      <c r="AF320" s="2">
        <v>90.240491528469335</v>
      </c>
      <c r="AG320" s="2">
        <v>0.76650423723913208</v>
      </c>
      <c r="AH320" s="2">
        <v>89.473987291230202</v>
      </c>
      <c r="AI320" s="2">
        <v>0.33594168128739821</v>
      </c>
      <c r="AJ320" s="2">
        <v>11.738025538611248</v>
      </c>
    </row>
    <row r="321" spans="1:36" x14ac:dyDescent="0.35">
      <c r="A321" t="s">
        <v>752</v>
      </c>
      <c r="B321" t="s">
        <v>151</v>
      </c>
      <c r="C321" t="s">
        <v>46</v>
      </c>
      <c r="D321" t="s">
        <v>112</v>
      </c>
      <c r="E321" t="s">
        <v>124</v>
      </c>
      <c r="F321">
        <v>2</v>
      </c>
      <c r="H321">
        <v>44.704782423620095</v>
      </c>
      <c r="I321">
        <v>0</v>
      </c>
      <c r="J321">
        <v>0</v>
      </c>
      <c r="K321">
        <v>0</v>
      </c>
      <c r="L321">
        <v>0</v>
      </c>
      <c r="M321">
        <v>20.076000000000001</v>
      </c>
      <c r="N321">
        <v>28.520104653268092</v>
      </c>
      <c r="O321">
        <v>6.6991129231118149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215</v>
      </c>
      <c r="V321">
        <v>0</v>
      </c>
      <c r="W321">
        <v>3</v>
      </c>
      <c r="X321">
        <v>141.81818181818181</v>
      </c>
      <c r="Y321" t="s">
        <v>512</v>
      </c>
      <c r="Z321" s="9">
        <v>0.91666666666666663</v>
      </c>
      <c r="AA321">
        <v>1</v>
      </c>
      <c r="AB321">
        <v>1.9166666666666665</v>
      </c>
      <c r="AC321">
        <v>150</v>
      </c>
      <c r="AD321" t="s">
        <v>32</v>
      </c>
      <c r="AE321">
        <v>0.309</v>
      </c>
      <c r="AF321" s="2">
        <v>57.039406432973664</v>
      </c>
      <c r="AG321" s="2">
        <v>11.586843724059898</v>
      </c>
      <c r="AH321" s="2">
        <v>45.452562708913767</v>
      </c>
      <c r="AI321" s="2">
        <v>1.029077510957261</v>
      </c>
      <c r="AJ321" s="2">
        <v>28.439030549462807</v>
      </c>
    </row>
    <row r="322" spans="1:36" x14ac:dyDescent="0.35">
      <c r="A322" t="s">
        <v>752</v>
      </c>
      <c r="B322" t="s">
        <v>151</v>
      </c>
      <c r="C322" t="s">
        <v>46</v>
      </c>
      <c r="D322" t="s">
        <v>112</v>
      </c>
      <c r="E322" t="s">
        <v>124</v>
      </c>
      <c r="F322">
        <v>2</v>
      </c>
      <c r="H322">
        <v>44.704782423620095</v>
      </c>
      <c r="I322">
        <v>0</v>
      </c>
      <c r="J322">
        <v>0</v>
      </c>
      <c r="K322">
        <v>0</v>
      </c>
      <c r="L322">
        <v>0</v>
      </c>
      <c r="M322">
        <v>20.076000000000001</v>
      </c>
      <c r="N322">
        <v>28.520104653268092</v>
      </c>
      <c r="O322">
        <v>6.6991129231118149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215</v>
      </c>
      <c r="V322">
        <v>0</v>
      </c>
      <c r="W322">
        <v>3</v>
      </c>
      <c r="X322">
        <v>120</v>
      </c>
      <c r="Y322" t="s">
        <v>512</v>
      </c>
      <c r="Z322" s="9">
        <v>1.5</v>
      </c>
      <c r="AA322">
        <v>3.1622776601683795</v>
      </c>
      <c r="AB322">
        <v>4.66227766016838</v>
      </c>
      <c r="AC322">
        <v>200</v>
      </c>
      <c r="AD322" t="s">
        <v>32</v>
      </c>
      <c r="AE322">
        <v>0.309</v>
      </c>
      <c r="AF322" s="2">
        <v>55.230129334507865</v>
      </c>
      <c r="AG322" s="2">
        <v>27.396682719080157</v>
      </c>
      <c r="AH322" s="2">
        <v>27.833446615427704</v>
      </c>
      <c r="AI322" s="2">
        <v>1.1392622105844943</v>
      </c>
      <c r="AJ322" s="2">
        <v>36.391587568322826</v>
      </c>
    </row>
    <row r="323" spans="1:36" x14ac:dyDescent="0.35">
      <c r="A323" t="s">
        <v>752</v>
      </c>
      <c r="B323" t="s">
        <v>151</v>
      </c>
      <c r="C323" t="s">
        <v>46</v>
      </c>
      <c r="D323" t="s">
        <v>112</v>
      </c>
      <c r="E323" t="s">
        <v>124</v>
      </c>
      <c r="F323">
        <v>2</v>
      </c>
      <c r="H323">
        <v>44.704782423620095</v>
      </c>
      <c r="I323">
        <v>0</v>
      </c>
      <c r="J323">
        <v>0</v>
      </c>
      <c r="K323">
        <v>0</v>
      </c>
      <c r="L323">
        <v>0</v>
      </c>
      <c r="M323">
        <v>20.076000000000001</v>
      </c>
      <c r="N323">
        <v>28.520104653268092</v>
      </c>
      <c r="O323">
        <v>6.6991129231118149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215</v>
      </c>
      <c r="V323">
        <v>0</v>
      </c>
      <c r="W323">
        <v>3</v>
      </c>
      <c r="X323">
        <v>120</v>
      </c>
      <c r="Y323" t="s">
        <v>512</v>
      </c>
      <c r="Z323" s="9">
        <v>1.5</v>
      </c>
      <c r="AA323">
        <v>31.622776601683803</v>
      </c>
      <c r="AB323">
        <v>33.122776601683803</v>
      </c>
      <c r="AC323">
        <v>200</v>
      </c>
      <c r="AD323" t="s">
        <v>32</v>
      </c>
      <c r="AE323">
        <v>0.309</v>
      </c>
      <c r="AF323" s="2">
        <v>51.593494809898232</v>
      </c>
      <c r="AG323" s="2">
        <v>35.172348179254044</v>
      </c>
      <c r="AH323" s="2">
        <v>16.421146630644191</v>
      </c>
      <c r="AI323" s="2">
        <v>3.3983585962099148</v>
      </c>
      <c r="AJ323" s="2">
        <v>37.97280754368925</v>
      </c>
    </row>
    <row r="324" spans="1:36" x14ac:dyDescent="0.35">
      <c r="A324" t="s">
        <v>752</v>
      </c>
      <c r="B324" t="s">
        <v>151</v>
      </c>
      <c r="C324" t="s">
        <v>46</v>
      </c>
      <c r="D324" t="s">
        <v>112</v>
      </c>
      <c r="E324" t="s">
        <v>124</v>
      </c>
      <c r="F324">
        <v>2</v>
      </c>
      <c r="H324">
        <v>44.704782423620095</v>
      </c>
      <c r="I324">
        <v>0</v>
      </c>
      <c r="J324">
        <v>0</v>
      </c>
      <c r="K324">
        <v>0</v>
      </c>
      <c r="L324">
        <v>0</v>
      </c>
      <c r="M324">
        <v>20.076000000000001</v>
      </c>
      <c r="N324">
        <v>28.520104653268092</v>
      </c>
      <c r="O324">
        <v>6.6991129231118149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215</v>
      </c>
      <c r="V324">
        <v>0</v>
      </c>
      <c r="W324">
        <v>3</v>
      </c>
      <c r="X324">
        <v>120</v>
      </c>
      <c r="Y324" t="s">
        <v>512</v>
      </c>
      <c r="Z324" s="9">
        <v>1.5</v>
      </c>
      <c r="AA324">
        <v>0</v>
      </c>
      <c r="AB324">
        <v>1.5</v>
      </c>
      <c r="AC324">
        <v>200</v>
      </c>
      <c r="AD324" t="s">
        <v>32</v>
      </c>
      <c r="AE324">
        <v>0.309</v>
      </c>
      <c r="AF324" s="2">
        <v>62.059178390359975</v>
      </c>
      <c r="AG324" s="2">
        <v>13.454985808962352</v>
      </c>
      <c r="AH324" s="2">
        <v>48.604192581397619</v>
      </c>
      <c r="AI324" s="2">
        <v>1.3120343680700468</v>
      </c>
      <c r="AJ324" s="2">
        <v>29.170551740921706</v>
      </c>
    </row>
    <row r="325" spans="1:36" x14ac:dyDescent="0.35">
      <c r="A325" t="s">
        <v>752</v>
      </c>
      <c r="B325" t="s">
        <v>151</v>
      </c>
      <c r="C325" t="s">
        <v>46</v>
      </c>
      <c r="D325" t="s">
        <v>112</v>
      </c>
      <c r="E325" t="s">
        <v>124</v>
      </c>
      <c r="F325">
        <v>2</v>
      </c>
      <c r="H325">
        <v>44.704782423620095</v>
      </c>
      <c r="I325">
        <v>0</v>
      </c>
      <c r="J325">
        <v>0</v>
      </c>
      <c r="K325">
        <v>0</v>
      </c>
      <c r="L325">
        <v>0</v>
      </c>
      <c r="M325">
        <v>20.076000000000001</v>
      </c>
      <c r="N325">
        <v>28.520104653268092</v>
      </c>
      <c r="O325">
        <v>6.6991129231118149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215</v>
      </c>
      <c r="V325">
        <v>0</v>
      </c>
      <c r="W325">
        <v>3</v>
      </c>
      <c r="X325">
        <v>186.66666666666666</v>
      </c>
      <c r="Y325" t="s">
        <v>512</v>
      </c>
      <c r="Z325" s="9">
        <v>1.5</v>
      </c>
      <c r="AA325">
        <v>3.1622776601683795</v>
      </c>
      <c r="AB325">
        <v>4.66227766016838</v>
      </c>
      <c r="AC325">
        <v>300</v>
      </c>
      <c r="AD325" t="s">
        <v>32</v>
      </c>
      <c r="AE325">
        <v>0.309</v>
      </c>
      <c r="AF325" s="2">
        <v>47.414883811622694</v>
      </c>
      <c r="AG325" s="2">
        <v>42.266914152323032</v>
      </c>
      <c r="AH325" s="2">
        <v>5.1479696592996618</v>
      </c>
      <c r="AI325" s="2">
        <v>8.7155762451134269</v>
      </c>
      <c r="AJ325" s="2">
        <v>26.795508566635217</v>
      </c>
    </row>
    <row r="326" spans="1:36" x14ac:dyDescent="0.35">
      <c r="A326" t="s">
        <v>752</v>
      </c>
      <c r="B326" t="s">
        <v>151</v>
      </c>
      <c r="C326" t="s">
        <v>46</v>
      </c>
      <c r="D326" t="s">
        <v>112</v>
      </c>
      <c r="E326" t="s">
        <v>124</v>
      </c>
      <c r="F326">
        <v>2</v>
      </c>
      <c r="H326">
        <v>44.704782423620095</v>
      </c>
      <c r="I326">
        <v>0</v>
      </c>
      <c r="J326">
        <v>0</v>
      </c>
      <c r="K326">
        <v>0</v>
      </c>
      <c r="L326">
        <v>0</v>
      </c>
      <c r="M326">
        <v>20.076000000000001</v>
      </c>
      <c r="N326">
        <v>28.520104653268092</v>
      </c>
      <c r="O326">
        <v>6.6991129231118149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215</v>
      </c>
      <c r="V326">
        <v>0</v>
      </c>
      <c r="W326">
        <v>3</v>
      </c>
      <c r="X326">
        <v>186.66666666666666</v>
      </c>
      <c r="Y326" t="s">
        <v>512</v>
      </c>
      <c r="Z326" s="9">
        <v>1.5</v>
      </c>
      <c r="AA326">
        <v>31.622776601683803</v>
      </c>
      <c r="AB326">
        <v>33.122776601683803</v>
      </c>
      <c r="AC326">
        <v>300</v>
      </c>
      <c r="AD326" t="s">
        <v>32</v>
      </c>
      <c r="AE326">
        <v>0.309</v>
      </c>
      <c r="AF326" s="2">
        <v>47.425841861033746</v>
      </c>
      <c r="AG326" s="2">
        <v>40.553833775279415</v>
      </c>
      <c r="AH326" s="2">
        <v>6.8720080857543318</v>
      </c>
      <c r="AI326" s="2">
        <v>8.9516468634354318</v>
      </c>
      <c r="AJ326" s="2">
        <v>20.796500891306728</v>
      </c>
    </row>
    <row r="327" spans="1:36" x14ac:dyDescent="0.35">
      <c r="A327" t="s">
        <v>752</v>
      </c>
      <c r="B327" t="s">
        <v>151</v>
      </c>
      <c r="C327" t="s">
        <v>46</v>
      </c>
      <c r="D327" t="s">
        <v>112</v>
      </c>
      <c r="E327" t="s">
        <v>124</v>
      </c>
      <c r="F327">
        <v>2</v>
      </c>
      <c r="H327">
        <v>44.704782423620095</v>
      </c>
      <c r="I327">
        <v>0</v>
      </c>
      <c r="J327">
        <v>0</v>
      </c>
      <c r="K327">
        <v>0</v>
      </c>
      <c r="L327">
        <v>0</v>
      </c>
      <c r="M327">
        <v>20.076000000000001</v>
      </c>
      <c r="N327">
        <v>28.520104653268092</v>
      </c>
      <c r="O327">
        <v>6.6991129231118149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215</v>
      </c>
      <c r="V327">
        <v>0</v>
      </c>
      <c r="W327">
        <v>3</v>
      </c>
      <c r="X327">
        <v>220</v>
      </c>
      <c r="Y327" t="s">
        <v>512</v>
      </c>
      <c r="Z327" s="9">
        <v>1.5</v>
      </c>
      <c r="AA327">
        <v>100</v>
      </c>
      <c r="AB327">
        <v>101.5</v>
      </c>
      <c r="AC327">
        <v>350</v>
      </c>
      <c r="AD327" t="s">
        <v>32</v>
      </c>
      <c r="AE327">
        <v>0.309</v>
      </c>
      <c r="AF327" s="2">
        <v>43.254365056584987</v>
      </c>
      <c r="AG327" s="2">
        <v>41.172822760418121</v>
      </c>
      <c r="AH327" s="2">
        <v>2.0815422961668624</v>
      </c>
      <c r="AI327" s="2">
        <v>12.496020547379327</v>
      </c>
      <c r="AJ327" s="2">
        <v>9.2228842677588254</v>
      </c>
    </row>
    <row r="328" spans="1:36" x14ac:dyDescent="0.35">
      <c r="A328" t="s">
        <v>752</v>
      </c>
      <c r="B328" t="s">
        <v>151</v>
      </c>
      <c r="C328" t="s">
        <v>46</v>
      </c>
      <c r="D328" t="s">
        <v>112</v>
      </c>
      <c r="E328" t="s">
        <v>124</v>
      </c>
      <c r="F328">
        <v>2</v>
      </c>
      <c r="H328">
        <v>44.704782423620095</v>
      </c>
      <c r="I328">
        <v>0</v>
      </c>
      <c r="J328">
        <v>0</v>
      </c>
      <c r="K328">
        <v>0</v>
      </c>
      <c r="L328">
        <v>0</v>
      </c>
      <c r="M328">
        <v>20.076000000000001</v>
      </c>
      <c r="N328">
        <v>28.520104653268092</v>
      </c>
      <c r="O328">
        <v>6.6991129231118149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215</v>
      </c>
      <c r="V328">
        <v>0</v>
      </c>
      <c r="W328">
        <v>12</v>
      </c>
      <c r="X328">
        <v>139.28571428571428</v>
      </c>
      <c r="Y328" t="s">
        <v>512</v>
      </c>
      <c r="Z328" s="9">
        <v>0.93333333333333335</v>
      </c>
      <c r="AA328">
        <v>1</v>
      </c>
      <c r="AB328">
        <v>1.9333333333333333</v>
      </c>
      <c r="AC328">
        <v>150</v>
      </c>
      <c r="AD328" t="s">
        <v>32</v>
      </c>
      <c r="AE328">
        <v>0.309</v>
      </c>
      <c r="AF328" s="2">
        <v>63.70418907939775</v>
      </c>
      <c r="AG328" s="2">
        <v>14.991191745806869</v>
      </c>
      <c r="AH328" s="2">
        <v>48.712997333590877</v>
      </c>
      <c r="AI328" s="2">
        <v>0.50938509504912277</v>
      </c>
      <c r="AJ328" s="2">
        <v>29.918071510289639</v>
      </c>
    </row>
    <row r="329" spans="1:36" x14ac:dyDescent="0.35">
      <c r="A329" t="s">
        <v>752</v>
      </c>
      <c r="B329" t="s">
        <v>151</v>
      </c>
      <c r="C329" t="s">
        <v>46</v>
      </c>
      <c r="D329" t="s">
        <v>112</v>
      </c>
      <c r="E329" t="s">
        <v>124</v>
      </c>
      <c r="F329">
        <v>2</v>
      </c>
      <c r="H329">
        <v>44.704782423620095</v>
      </c>
      <c r="I329">
        <v>0</v>
      </c>
      <c r="J329">
        <v>0</v>
      </c>
      <c r="K329">
        <v>0</v>
      </c>
      <c r="L329">
        <v>0</v>
      </c>
      <c r="M329">
        <v>20.076000000000001</v>
      </c>
      <c r="N329">
        <v>28.520104653268092</v>
      </c>
      <c r="O329">
        <v>6.6991129231118149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215</v>
      </c>
      <c r="V329">
        <v>0</v>
      </c>
      <c r="W329">
        <v>12</v>
      </c>
      <c r="X329">
        <v>120</v>
      </c>
      <c r="Y329" t="s">
        <v>512</v>
      </c>
      <c r="Z329" s="9">
        <v>1.5</v>
      </c>
      <c r="AA329">
        <v>3.1622776601683795</v>
      </c>
      <c r="AB329">
        <v>4.66227766016838</v>
      </c>
      <c r="AC329">
        <v>200</v>
      </c>
      <c r="AD329" t="s">
        <v>32</v>
      </c>
      <c r="AE329">
        <v>0.309</v>
      </c>
      <c r="AF329" s="2">
        <v>57.857705063930098</v>
      </c>
      <c r="AG329" s="2">
        <v>28.281425345168167</v>
      </c>
      <c r="AH329" s="2">
        <v>29.576279718761931</v>
      </c>
      <c r="AI329" s="2">
        <v>0.77083183479664474</v>
      </c>
      <c r="AJ329" s="2">
        <v>35.506321748566258</v>
      </c>
    </row>
    <row r="330" spans="1:36" x14ac:dyDescent="0.35">
      <c r="A330" t="s">
        <v>752</v>
      </c>
      <c r="B330" t="s">
        <v>151</v>
      </c>
      <c r="C330" t="s">
        <v>46</v>
      </c>
      <c r="D330" t="s">
        <v>112</v>
      </c>
      <c r="E330" t="s">
        <v>124</v>
      </c>
      <c r="F330">
        <v>2</v>
      </c>
      <c r="H330">
        <v>44.704782423620095</v>
      </c>
      <c r="I330">
        <v>0</v>
      </c>
      <c r="J330">
        <v>0</v>
      </c>
      <c r="K330">
        <v>0</v>
      </c>
      <c r="L330">
        <v>0</v>
      </c>
      <c r="M330">
        <v>20.076000000000001</v>
      </c>
      <c r="N330">
        <v>28.520104653268092</v>
      </c>
      <c r="O330">
        <v>6.6991129231118149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215</v>
      </c>
      <c r="V330">
        <v>0</v>
      </c>
      <c r="W330">
        <v>12</v>
      </c>
      <c r="X330">
        <v>120</v>
      </c>
      <c r="Y330" t="s">
        <v>512</v>
      </c>
      <c r="Z330" s="9">
        <v>1.5</v>
      </c>
      <c r="AA330">
        <v>31.622776601683803</v>
      </c>
      <c r="AB330">
        <v>33.122776601683803</v>
      </c>
      <c r="AC330">
        <v>200</v>
      </c>
      <c r="AD330" t="s">
        <v>32</v>
      </c>
      <c r="AE330">
        <v>0.309</v>
      </c>
      <c r="AF330" s="2">
        <v>51.493734840679231</v>
      </c>
      <c r="AG330" s="2">
        <v>33.931445119198656</v>
      </c>
      <c r="AH330" s="2">
        <v>17.562289721480575</v>
      </c>
      <c r="AI330" s="2">
        <v>2.6979046244093832</v>
      </c>
      <c r="AJ330" s="2">
        <v>31.751935522702968</v>
      </c>
    </row>
    <row r="331" spans="1:36" x14ac:dyDescent="0.35">
      <c r="A331" t="s">
        <v>752</v>
      </c>
      <c r="B331" t="s">
        <v>151</v>
      </c>
      <c r="C331" t="s">
        <v>46</v>
      </c>
      <c r="D331" t="s">
        <v>112</v>
      </c>
      <c r="E331" t="s">
        <v>124</v>
      </c>
      <c r="F331">
        <v>2</v>
      </c>
      <c r="H331">
        <v>44.704782423620095</v>
      </c>
      <c r="I331">
        <v>0</v>
      </c>
      <c r="J331">
        <v>0</v>
      </c>
      <c r="K331">
        <v>0</v>
      </c>
      <c r="L331">
        <v>0</v>
      </c>
      <c r="M331">
        <v>20.076000000000001</v>
      </c>
      <c r="N331">
        <v>28.520104653268092</v>
      </c>
      <c r="O331">
        <v>6.6991129231118149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215</v>
      </c>
      <c r="V331">
        <v>0</v>
      </c>
      <c r="W331">
        <v>12</v>
      </c>
      <c r="X331">
        <v>186.66666666666666</v>
      </c>
      <c r="Y331" t="s">
        <v>512</v>
      </c>
      <c r="Z331" s="9">
        <v>1.5</v>
      </c>
      <c r="AA331">
        <v>3.1622776601683795</v>
      </c>
      <c r="AB331">
        <v>4.66227766016838</v>
      </c>
      <c r="AC331">
        <v>300</v>
      </c>
      <c r="AD331" t="s">
        <v>32</v>
      </c>
      <c r="AE331">
        <v>0.309</v>
      </c>
      <c r="AF331" s="2">
        <v>52.282707799110639</v>
      </c>
      <c r="AG331" s="2">
        <v>43.097980609780841</v>
      </c>
      <c r="AH331" s="2">
        <v>9.1847271893298021</v>
      </c>
      <c r="AJ331" s="2">
        <v>21.551054948249199</v>
      </c>
    </row>
    <row r="332" spans="1:36" x14ac:dyDescent="0.35">
      <c r="A332" t="s">
        <v>752</v>
      </c>
      <c r="B332" t="s">
        <v>151</v>
      </c>
      <c r="C332" t="s">
        <v>46</v>
      </c>
      <c r="D332" t="s">
        <v>112</v>
      </c>
      <c r="E332" t="s">
        <v>124</v>
      </c>
      <c r="F332">
        <v>2</v>
      </c>
      <c r="H332">
        <v>44.704782423620095</v>
      </c>
      <c r="I332">
        <v>0</v>
      </c>
      <c r="J332">
        <v>0</v>
      </c>
      <c r="K332">
        <v>0</v>
      </c>
      <c r="L332">
        <v>0</v>
      </c>
      <c r="M332">
        <v>20.076000000000001</v>
      </c>
      <c r="N332">
        <v>28.520104653268092</v>
      </c>
      <c r="O332">
        <v>6.6991129231118149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215</v>
      </c>
      <c r="V332">
        <v>0</v>
      </c>
      <c r="W332">
        <v>12</v>
      </c>
      <c r="X332">
        <v>186.66666666666666</v>
      </c>
      <c r="Y332" t="s">
        <v>512</v>
      </c>
      <c r="Z332" s="9">
        <v>1.5</v>
      </c>
      <c r="AA332">
        <v>31.622776601683803</v>
      </c>
      <c r="AB332">
        <v>33.122776601683803</v>
      </c>
      <c r="AC332">
        <v>300</v>
      </c>
      <c r="AD332" t="s">
        <v>32</v>
      </c>
      <c r="AE332">
        <v>0.309</v>
      </c>
      <c r="AF332" s="2">
        <v>53.499069178301816</v>
      </c>
      <c r="AG332" s="2">
        <v>49.400291493005945</v>
      </c>
      <c r="AH332" s="2">
        <v>4.0987776852958691</v>
      </c>
      <c r="AJ332" s="2">
        <v>17.129323940040649</v>
      </c>
    </row>
    <row r="333" spans="1:36" x14ac:dyDescent="0.35">
      <c r="A333" t="s">
        <v>752</v>
      </c>
      <c r="B333" t="s">
        <v>151</v>
      </c>
      <c r="C333" t="s">
        <v>46</v>
      </c>
      <c r="D333" t="s">
        <v>112</v>
      </c>
      <c r="E333" t="s">
        <v>124</v>
      </c>
      <c r="F333">
        <v>2</v>
      </c>
      <c r="H333">
        <v>44.704782423620095</v>
      </c>
      <c r="I333">
        <v>0</v>
      </c>
      <c r="J333">
        <v>0</v>
      </c>
      <c r="K333">
        <v>0</v>
      </c>
      <c r="L333">
        <v>0</v>
      </c>
      <c r="M333">
        <v>20.076000000000001</v>
      </c>
      <c r="N333">
        <v>28.520104653268092</v>
      </c>
      <c r="O333">
        <v>6.6991129231118149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215</v>
      </c>
      <c r="V333">
        <v>0</v>
      </c>
      <c r="W333">
        <v>12</v>
      </c>
      <c r="X333">
        <v>186.66666666666666</v>
      </c>
      <c r="Y333" t="s">
        <v>512</v>
      </c>
      <c r="Z333" s="9">
        <v>1.5</v>
      </c>
      <c r="AA333">
        <v>0</v>
      </c>
      <c r="AB333">
        <v>1.5</v>
      </c>
      <c r="AC333">
        <v>300</v>
      </c>
      <c r="AD333" t="s">
        <v>32</v>
      </c>
      <c r="AE333">
        <v>0.309</v>
      </c>
      <c r="AF333" s="2">
        <v>66.088290327077203</v>
      </c>
      <c r="AG333" s="2">
        <v>20.271241754863613</v>
      </c>
      <c r="AH333" s="2">
        <v>45.817048572213594</v>
      </c>
      <c r="AI333" s="2">
        <v>0.30344895608568911</v>
      </c>
      <c r="AJ333" s="2">
        <v>28.684700249506491</v>
      </c>
    </row>
    <row r="334" spans="1:36" x14ac:dyDescent="0.35">
      <c r="A334" t="s">
        <v>752</v>
      </c>
      <c r="B334" t="s">
        <v>151</v>
      </c>
      <c r="C334" t="s">
        <v>46</v>
      </c>
      <c r="D334" t="s">
        <v>112</v>
      </c>
      <c r="E334" t="s">
        <v>124</v>
      </c>
      <c r="F334">
        <v>2</v>
      </c>
      <c r="H334">
        <v>44.704782423620095</v>
      </c>
      <c r="I334">
        <v>0</v>
      </c>
      <c r="J334">
        <v>0</v>
      </c>
      <c r="K334">
        <v>0</v>
      </c>
      <c r="L334">
        <v>0</v>
      </c>
      <c r="M334">
        <v>20.076000000000001</v>
      </c>
      <c r="N334">
        <v>28.520104653268092</v>
      </c>
      <c r="O334">
        <v>6.6991129231118149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215</v>
      </c>
      <c r="V334">
        <v>0</v>
      </c>
      <c r="W334">
        <v>12</v>
      </c>
      <c r="X334">
        <v>220</v>
      </c>
      <c r="Y334" t="s">
        <v>512</v>
      </c>
      <c r="Z334" s="9">
        <v>1.5</v>
      </c>
      <c r="AA334">
        <v>100</v>
      </c>
      <c r="AB334">
        <v>101.5</v>
      </c>
      <c r="AC334">
        <v>350</v>
      </c>
      <c r="AD334" t="s">
        <v>32</v>
      </c>
      <c r="AE334">
        <v>0.309</v>
      </c>
      <c r="AF334" s="2">
        <v>52.330379397096834</v>
      </c>
      <c r="AG334" s="2">
        <v>47.868060554624122</v>
      </c>
      <c r="AH334" s="2">
        <v>4.4623188424727154</v>
      </c>
      <c r="AJ334" s="2">
        <v>7.2613273694316627</v>
      </c>
    </row>
    <row r="335" spans="1:36" x14ac:dyDescent="0.35">
      <c r="A335" t="s">
        <v>752</v>
      </c>
      <c r="B335" t="s">
        <v>151</v>
      </c>
      <c r="C335" t="s">
        <v>46</v>
      </c>
      <c r="D335" t="s">
        <v>125</v>
      </c>
      <c r="E335" t="s">
        <v>126</v>
      </c>
      <c r="F335">
        <v>2</v>
      </c>
      <c r="H335">
        <v>31.438878705287188</v>
      </c>
      <c r="I335">
        <v>0</v>
      </c>
      <c r="J335">
        <v>0</v>
      </c>
      <c r="K335">
        <v>0</v>
      </c>
      <c r="L335">
        <v>0</v>
      </c>
      <c r="M335">
        <v>50.930900000000001</v>
      </c>
      <c r="N335">
        <v>5.1789095286072593</v>
      </c>
      <c r="O335">
        <v>12.451311766105556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215</v>
      </c>
      <c r="V335">
        <v>0</v>
      </c>
      <c r="W335">
        <v>3</v>
      </c>
      <c r="X335">
        <v>120</v>
      </c>
      <c r="Y335" t="s">
        <v>512</v>
      </c>
      <c r="Z335" s="9">
        <v>1.5</v>
      </c>
      <c r="AA335">
        <v>3.1622776601683795</v>
      </c>
      <c r="AB335">
        <v>4.66227766016838</v>
      </c>
      <c r="AC335">
        <v>200</v>
      </c>
      <c r="AD335" t="s">
        <v>32</v>
      </c>
      <c r="AE335">
        <v>0.309</v>
      </c>
      <c r="AF335" s="2">
        <v>31.298101095820595</v>
      </c>
      <c r="AG335" s="2">
        <v>1.053857373101394</v>
      </c>
      <c r="AH335" s="2">
        <v>30.244243722719201</v>
      </c>
      <c r="AI335" s="2">
        <v>1.5739802921875521</v>
      </c>
      <c r="AJ335" s="2">
        <v>67.214398479369279</v>
      </c>
    </row>
    <row r="336" spans="1:36" x14ac:dyDescent="0.35">
      <c r="A336" t="s">
        <v>752</v>
      </c>
      <c r="B336" t="s">
        <v>151</v>
      </c>
      <c r="C336" t="s">
        <v>46</v>
      </c>
      <c r="D336" t="s">
        <v>125</v>
      </c>
      <c r="E336" t="s">
        <v>126</v>
      </c>
      <c r="F336">
        <v>2</v>
      </c>
      <c r="H336">
        <v>31.438878705287188</v>
      </c>
      <c r="I336">
        <v>0</v>
      </c>
      <c r="J336">
        <v>0</v>
      </c>
      <c r="K336">
        <v>0</v>
      </c>
      <c r="L336">
        <v>0</v>
      </c>
      <c r="M336">
        <v>50.930900000000001</v>
      </c>
      <c r="N336">
        <v>5.1789095286072593</v>
      </c>
      <c r="O336">
        <v>12.451311766105556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215</v>
      </c>
      <c r="V336">
        <v>0</v>
      </c>
      <c r="W336">
        <v>3</v>
      </c>
      <c r="X336">
        <v>120</v>
      </c>
      <c r="Y336" t="s">
        <v>512</v>
      </c>
      <c r="Z336" s="9">
        <v>1.5</v>
      </c>
      <c r="AA336">
        <v>31.622776601683803</v>
      </c>
      <c r="AB336">
        <v>33.122776601683803</v>
      </c>
      <c r="AC336">
        <v>200</v>
      </c>
      <c r="AD336" t="s">
        <v>32</v>
      </c>
      <c r="AE336">
        <v>0.309</v>
      </c>
      <c r="AF336" s="2">
        <v>25.267409220113315</v>
      </c>
      <c r="AG336" s="2">
        <v>8.4275612894924805</v>
      </c>
      <c r="AH336" s="2">
        <v>16.839847930620834</v>
      </c>
      <c r="AI336" s="2">
        <v>1.3766504510967223</v>
      </c>
      <c r="AJ336" s="2">
        <v>66.029101895665917</v>
      </c>
    </row>
    <row r="337" spans="1:36" x14ac:dyDescent="0.35">
      <c r="A337" t="s">
        <v>752</v>
      </c>
      <c r="B337" t="s">
        <v>151</v>
      </c>
      <c r="C337" t="s">
        <v>46</v>
      </c>
      <c r="D337" t="s">
        <v>125</v>
      </c>
      <c r="E337" t="s">
        <v>126</v>
      </c>
      <c r="F337">
        <v>2</v>
      </c>
      <c r="H337">
        <v>31.438878705287188</v>
      </c>
      <c r="I337">
        <v>0</v>
      </c>
      <c r="J337">
        <v>0</v>
      </c>
      <c r="K337">
        <v>0</v>
      </c>
      <c r="L337">
        <v>0</v>
      </c>
      <c r="M337">
        <v>50.930900000000001</v>
      </c>
      <c r="N337">
        <v>5.1789095286072593</v>
      </c>
      <c r="O337">
        <v>12.451311766105556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215</v>
      </c>
      <c r="V337">
        <v>0</v>
      </c>
      <c r="W337">
        <v>3</v>
      </c>
      <c r="X337">
        <v>120</v>
      </c>
      <c r="Y337" t="s">
        <v>512</v>
      </c>
      <c r="Z337" s="9">
        <v>1.5</v>
      </c>
      <c r="AA337">
        <v>0</v>
      </c>
      <c r="AB337">
        <v>1.5</v>
      </c>
      <c r="AC337">
        <v>200</v>
      </c>
      <c r="AD337" t="s">
        <v>32</v>
      </c>
      <c r="AE337">
        <v>0.309</v>
      </c>
      <c r="AF337" s="2">
        <v>33.037640600391477</v>
      </c>
      <c r="AG337" s="2">
        <v>2.2496838651981226</v>
      </c>
      <c r="AH337" s="2">
        <v>30.787956735193351</v>
      </c>
      <c r="AI337" s="2">
        <v>1.011535487981652</v>
      </c>
      <c r="AJ337" s="2">
        <v>67.149603359756526</v>
      </c>
    </row>
    <row r="338" spans="1:36" x14ac:dyDescent="0.35">
      <c r="A338" t="s">
        <v>752</v>
      </c>
      <c r="B338" t="s">
        <v>151</v>
      </c>
      <c r="C338" t="s">
        <v>46</v>
      </c>
      <c r="D338" t="s">
        <v>125</v>
      </c>
      <c r="E338" t="s">
        <v>126</v>
      </c>
      <c r="F338">
        <v>2</v>
      </c>
      <c r="H338">
        <v>31.438878705287188</v>
      </c>
      <c r="I338">
        <v>0</v>
      </c>
      <c r="J338">
        <v>0</v>
      </c>
      <c r="K338">
        <v>0</v>
      </c>
      <c r="L338">
        <v>0</v>
      </c>
      <c r="M338">
        <v>50.930900000000001</v>
      </c>
      <c r="N338">
        <v>5.1789095286072593</v>
      </c>
      <c r="O338">
        <v>12.451311766105556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215</v>
      </c>
      <c r="V338">
        <v>0</v>
      </c>
      <c r="W338">
        <v>3</v>
      </c>
      <c r="X338">
        <v>186.66666666666666</v>
      </c>
      <c r="Y338" t="s">
        <v>512</v>
      </c>
      <c r="Z338" s="9">
        <v>1.5</v>
      </c>
      <c r="AA338">
        <v>3.1622776601683795</v>
      </c>
      <c r="AB338">
        <v>4.66227766016838</v>
      </c>
      <c r="AC338">
        <v>300</v>
      </c>
      <c r="AD338" t="s">
        <v>32</v>
      </c>
      <c r="AE338">
        <v>0.309</v>
      </c>
      <c r="AF338" s="2">
        <v>23.463359686262507</v>
      </c>
      <c r="AG338" s="2">
        <v>18.343251880924598</v>
      </c>
      <c r="AH338" s="2">
        <v>5.1201078053379101</v>
      </c>
      <c r="AI338" s="2">
        <v>4.7213703864940681</v>
      </c>
      <c r="AJ338" s="2">
        <v>42.381450280613677</v>
      </c>
    </row>
    <row r="339" spans="1:36" x14ac:dyDescent="0.35">
      <c r="A339" t="s">
        <v>752</v>
      </c>
      <c r="B339" t="s">
        <v>151</v>
      </c>
      <c r="C339" t="s">
        <v>46</v>
      </c>
      <c r="D339" t="s">
        <v>125</v>
      </c>
      <c r="E339" t="s">
        <v>126</v>
      </c>
      <c r="F339">
        <v>2</v>
      </c>
      <c r="H339">
        <v>31.438878705287188</v>
      </c>
      <c r="I339">
        <v>0</v>
      </c>
      <c r="J339">
        <v>0</v>
      </c>
      <c r="K339">
        <v>0</v>
      </c>
      <c r="L339">
        <v>0</v>
      </c>
      <c r="M339">
        <v>50.930900000000001</v>
      </c>
      <c r="N339">
        <v>5.1789095286072593</v>
      </c>
      <c r="O339">
        <v>12.451311766105556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215</v>
      </c>
      <c r="V339">
        <v>0</v>
      </c>
      <c r="W339">
        <v>3</v>
      </c>
      <c r="X339">
        <v>186.66666666666666</v>
      </c>
      <c r="Y339" t="s">
        <v>512</v>
      </c>
      <c r="Z339" s="9">
        <v>1.5</v>
      </c>
      <c r="AA339">
        <v>31.622776601683803</v>
      </c>
      <c r="AB339">
        <v>33.122776601683803</v>
      </c>
      <c r="AC339">
        <v>300</v>
      </c>
      <c r="AD339" t="s">
        <v>32</v>
      </c>
      <c r="AE339">
        <v>0.309</v>
      </c>
      <c r="AF339" s="2">
        <v>22.154382954332746</v>
      </c>
      <c r="AG339" s="2">
        <v>20.141846579660005</v>
      </c>
      <c r="AH339" s="2">
        <v>2.0125363746727407</v>
      </c>
      <c r="AI339" s="2">
        <v>5.2452510383006015</v>
      </c>
      <c r="AJ339" s="2">
        <v>26.439771781289771</v>
      </c>
    </row>
    <row r="340" spans="1:36" x14ac:dyDescent="0.35">
      <c r="A340" t="s">
        <v>752</v>
      </c>
      <c r="B340" t="s">
        <v>151</v>
      </c>
      <c r="C340" t="s">
        <v>46</v>
      </c>
      <c r="D340" t="s">
        <v>125</v>
      </c>
      <c r="E340" t="s">
        <v>126</v>
      </c>
      <c r="F340">
        <v>2</v>
      </c>
      <c r="H340">
        <v>31.438878705287188</v>
      </c>
      <c r="I340">
        <v>0</v>
      </c>
      <c r="J340">
        <v>0</v>
      </c>
      <c r="K340">
        <v>0</v>
      </c>
      <c r="L340">
        <v>0</v>
      </c>
      <c r="M340">
        <v>50.930900000000001</v>
      </c>
      <c r="N340">
        <v>5.1789095286072593</v>
      </c>
      <c r="O340">
        <v>12.451311766105556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215</v>
      </c>
      <c r="V340">
        <v>0</v>
      </c>
      <c r="W340">
        <v>3</v>
      </c>
      <c r="X340">
        <v>220</v>
      </c>
      <c r="Y340" t="s">
        <v>512</v>
      </c>
      <c r="Z340" s="9">
        <v>1.5</v>
      </c>
      <c r="AA340">
        <v>100</v>
      </c>
      <c r="AB340">
        <v>101.5</v>
      </c>
      <c r="AC340">
        <v>350</v>
      </c>
      <c r="AD340" t="s">
        <v>32</v>
      </c>
      <c r="AE340">
        <v>0.309</v>
      </c>
      <c r="AF340" s="2">
        <v>22.372815867497053</v>
      </c>
      <c r="AG340" s="2">
        <v>18.492982840596241</v>
      </c>
      <c r="AH340" s="2">
        <v>3.8798330269008128</v>
      </c>
      <c r="AI340" s="2">
        <v>11.897308316165178</v>
      </c>
      <c r="AJ340" s="2">
        <v>12.791245775445347</v>
      </c>
    </row>
    <row r="341" spans="1:36" x14ac:dyDescent="0.35">
      <c r="A341" t="s">
        <v>752</v>
      </c>
      <c r="B341" t="s">
        <v>151</v>
      </c>
      <c r="C341" t="s">
        <v>46</v>
      </c>
      <c r="D341" t="s">
        <v>125</v>
      </c>
      <c r="E341" t="s">
        <v>126</v>
      </c>
      <c r="F341">
        <v>2</v>
      </c>
      <c r="H341">
        <v>31.438878705287188</v>
      </c>
      <c r="I341">
        <v>0</v>
      </c>
      <c r="J341">
        <v>0</v>
      </c>
      <c r="K341">
        <v>0</v>
      </c>
      <c r="L341">
        <v>0</v>
      </c>
      <c r="M341">
        <v>50.930900000000001</v>
      </c>
      <c r="N341">
        <v>5.1789095286072593</v>
      </c>
      <c r="O341">
        <v>12.451311766105556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215</v>
      </c>
      <c r="V341">
        <v>0</v>
      </c>
      <c r="W341">
        <v>12</v>
      </c>
      <c r="X341">
        <v>120</v>
      </c>
      <c r="Y341" t="s">
        <v>512</v>
      </c>
      <c r="Z341" s="9">
        <v>1.5</v>
      </c>
      <c r="AA341">
        <v>3.1622776601683795</v>
      </c>
      <c r="AB341">
        <v>4.66227766016838</v>
      </c>
      <c r="AC341">
        <v>200</v>
      </c>
      <c r="AD341" t="s">
        <v>32</v>
      </c>
      <c r="AE341">
        <v>0.309</v>
      </c>
      <c r="AF341" s="2">
        <v>39.911644535960939</v>
      </c>
      <c r="AG341" s="2">
        <v>3.4307836707763077</v>
      </c>
      <c r="AH341" s="2">
        <v>36.480860865184631</v>
      </c>
      <c r="AI341" s="2">
        <v>0.36317248309397043</v>
      </c>
      <c r="AJ341" s="2">
        <v>57.67589731339983</v>
      </c>
    </row>
    <row r="342" spans="1:36" x14ac:dyDescent="0.35">
      <c r="A342" t="s">
        <v>752</v>
      </c>
      <c r="B342" t="s">
        <v>151</v>
      </c>
      <c r="C342" t="s">
        <v>46</v>
      </c>
      <c r="D342" t="s">
        <v>125</v>
      </c>
      <c r="E342" t="s">
        <v>126</v>
      </c>
      <c r="F342">
        <v>2</v>
      </c>
      <c r="H342">
        <v>31.438878705287188</v>
      </c>
      <c r="I342">
        <v>0</v>
      </c>
      <c r="J342">
        <v>0</v>
      </c>
      <c r="K342">
        <v>0</v>
      </c>
      <c r="L342">
        <v>0</v>
      </c>
      <c r="M342">
        <v>50.930900000000001</v>
      </c>
      <c r="N342">
        <v>5.1789095286072593</v>
      </c>
      <c r="O342">
        <v>12.451311766105556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215</v>
      </c>
      <c r="V342">
        <v>0</v>
      </c>
      <c r="W342">
        <v>12</v>
      </c>
      <c r="X342">
        <v>120</v>
      </c>
      <c r="Y342" t="s">
        <v>512</v>
      </c>
      <c r="Z342" s="9">
        <v>1.5</v>
      </c>
      <c r="AA342">
        <v>31.622776601683803</v>
      </c>
      <c r="AB342">
        <v>33.122776601683803</v>
      </c>
      <c r="AC342">
        <v>200</v>
      </c>
      <c r="AD342" t="s">
        <v>32</v>
      </c>
      <c r="AE342">
        <v>0.309</v>
      </c>
      <c r="AF342" s="2">
        <v>29.465652496103456</v>
      </c>
      <c r="AG342" s="2">
        <v>6.0368784289417308</v>
      </c>
      <c r="AH342" s="2">
        <v>23.428774067161726</v>
      </c>
      <c r="AI342" s="2">
        <v>1.3694636459415128</v>
      </c>
      <c r="AJ342" s="2">
        <v>61.982845976244171</v>
      </c>
    </row>
    <row r="343" spans="1:36" x14ac:dyDescent="0.35">
      <c r="A343" t="s">
        <v>752</v>
      </c>
      <c r="B343" t="s">
        <v>151</v>
      </c>
      <c r="C343" t="s">
        <v>46</v>
      </c>
      <c r="D343" t="s">
        <v>125</v>
      </c>
      <c r="E343" t="s">
        <v>126</v>
      </c>
      <c r="F343">
        <v>2</v>
      </c>
      <c r="H343">
        <v>31.438878705287188</v>
      </c>
      <c r="I343">
        <v>0</v>
      </c>
      <c r="J343">
        <v>0</v>
      </c>
      <c r="K343">
        <v>0</v>
      </c>
      <c r="L343">
        <v>0</v>
      </c>
      <c r="M343">
        <v>50.930900000000001</v>
      </c>
      <c r="N343">
        <v>5.1789095286072593</v>
      </c>
      <c r="O343">
        <v>12.451311766105556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215</v>
      </c>
      <c r="V343">
        <v>0</v>
      </c>
      <c r="W343">
        <v>12</v>
      </c>
      <c r="X343">
        <v>186.66666666666666</v>
      </c>
      <c r="Y343" t="s">
        <v>512</v>
      </c>
      <c r="Z343" s="9">
        <v>1.5</v>
      </c>
      <c r="AA343">
        <v>3.1622776601683795</v>
      </c>
      <c r="AB343">
        <v>4.66227766016838</v>
      </c>
      <c r="AC343">
        <v>300</v>
      </c>
      <c r="AD343" t="s">
        <v>32</v>
      </c>
      <c r="AE343">
        <v>0.309</v>
      </c>
      <c r="AF343" s="2">
        <v>32.444229865485539</v>
      </c>
      <c r="AG343" s="2">
        <v>21.10672855322434</v>
      </c>
      <c r="AH343" s="2">
        <v>11.337501312261198</v>
      </c>
      <c r="AI343" s="2">
        <v>5.7366082212093126</v>
      </c>
      <c r="AJ343" s="2">
        <v>41.559636901457623</v>
      </c>
    </row>
    <row r="344" spans="1:36" x14ac:dyDescent="0.35">
      <c r="A344" t="s">
        <v>752</v>
      </c>
      <c r="B344" t="s">
        <v>151</v>
      </c>
      <c r="C344" t="s">
        <v>46</v>
      </c>
      <c r="D344" t="s">
        <v>125</v>
      </c>
      <c r="E344" t="s">
        <v>126</v>
      </c>
      <c r="F344">
        <v>2</v>
      </c>
      <c r="H344">
        <v>31.438878705287188</v>
      </c>
      <c r="I344">
        <v>0</v>
      </c>
      <c r="J344">
        <v>0</v>
      </c>
      <c r="K344">
        <v>0</v>
      </c>
      <c r="L344">
        <v>0</v>
      </c>
      <c r="M344">
        <v>50.930900000000001</v>
      </c>
      <c r="N344">
        <v>5.1789095286072593</v>
      </c>
      <c r="O344">
        <v>12.451311766105556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215</v>
      </c>
      <c r="V344">
        <v>0</v>
      </c>
      <c r="W344">
        <v>12</v>
      </c>
      <c r="X344">
        <v>186.66666666666666</v>
      </c>
      <c r="Y344" t="s">
        <v>512</v>
      </c>
      <c r="Z344" s="9">
        <v>1.5</v>
      </c>
      <c r="AA344">
        <v>31.622776601683803</v>
      </c>
      <c r="AB344">
        <v>33.122776601683803</v>
      </c>
      <c r="AC344">
        <v>300</v>
      </c>
      <c r="AD344" t="s">
        <v>32</v>
      </c>
      <c r="AE344">
        <v>0.309</v>
      </c>
      <c r="AF344" s="2">
        <v>31.155632024202049</v>
      </c>
      <c r="AG344" s="2">
        <v>22.608933345803482</v>
      </c>
      <c r="AH344" s="2">
        <v>8.546698678398565</v>
      </c>
      <c r="AI344" s="2">
        <v>5.034659883536138</v>
      </c>
      <c r="AJ344" s="2">
        <v>24.286674804888985</v>
      </c>
    </row>
    <row r="345" spans="1:36" x14ac:dyDescent="0.35">
      <c r="A345" t="s">
        <v>752</v>
      </c>
      <c r="B345" t="s">
        <v>151</v>
      </c>
      <c r="C345" t="s">
        <v>46</v>
      </c>
      <c r="D345" t="s">
        <v>125</v>
      </c>
      <c r="E345" t="s">
        <v>126</v>
      </c>
      <c r="F345">
        <v>2</v>
      </c>
      <c r="H345">
        <v>31.438878705287188</v>
      </c>
      <c r="I345">
        <v>0</v>
      </c>
      <c r="J345">
        <v>0</v>
      </c>
      <c r="K345">
        <v>0</v>
      </c>
      <c r="L345">
        <v>0</v>
      </c>
      <c r="M345">
        <v>50.930900000000001</v>
      </c>
      <c r="N345">
        <v>5.1789095286072593</v>
      </c>
      <c r="O345">
        <v>12.451311766105556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215</v>
      </c>
      <c r="V345">
        <v>0</v>
      </c>
      <c r="W345">
        <v>12</v>
      </c>
      <c r="X345">
        <v>186.66666666666666</v>
      </c>
      <c r="Y345" t="s">
        <v>512</v>
      </c>
      <c r="Z345" s="9">
        <v>1.5</v>
      </c>
      <c r="AA345">
        <v>0</v>
      </c>
      <c r="AB345">
        <v>1.5</v>
      </c>
      <c r="AC345">
        <v>300</v>
      </c>
      <c r="AD345" t="s">
        <v>32</v>
      </c>
      <c r="AE345">
        <v>0.309</v>
      </c>
      <c r="AF345" s="2">
        <v>40.912300446420474</v>
      </c>
      <c r="AG345" s="2">
        <v>0.99802162956395801</v>
      </c>
      <c r="AH345" s="2">
        <v>39.914278816856516</v>
      </c>
      <c r="AJ345" s="2">
        <v>58.796605374351572</v>
      </c>
    </row>
    <row r="346" spans="1:36" x14ac:dyDescent="0.35">
      <c r="A346" t="s">
        <v>752</v>
      </c>
      <c r="B346" t="s">
        <v>151</v>
      </c>
      <c r="C346" t="s">
        <v>46</v>
      </c>
      <c r="D346" t="s">
        <v>47</v>
      </c>
      <c r="E346" t="s">
        <v>119</v>
      </c>
      <c r="F346">
        <v>2</v>
      </c>
      <c r="H346">
        <v>40.632494394615406</v>
      </c>
      <c r="I346">
        <v>0</v>
      </c>
      <c r="J346">
        <v>0</v>
      </c>
      <c r="K346">
        <v>0</v>
      </c>
      <c r="L346">
        <v>0</v>
      </c>
      <c r="M346">
        <v>40.032240590319361</v>
      </c>
      <c r="N346">
        <v>9.6214386835507817</v>
      </c>
      <c r="O346">
        <v>9.7138263315144453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215</v>
      </c>
      <c r="V346">
        <v>0</v>
      </c>
      <c r="W346">
        <v>3</v>
      </c>
      <c r="X346">
        <v>120</v>
      </c>
      <c r="Y346" t="s">
        <v>512</v>
      </c>
      <c r="Z346" s="9">
        <v>1.5</v>
      </c>
      <c r="AA346">
        <v>3.1622776601683795</v>
      </c>
      <c r="AB346">
        <v>4.66227766016838</v>
      </c>
      <c r="AC346">
        <v>200</v>
      </c>
      <c r="AD346" t="s">
        <v>32</v>
      </c>
      <c r="AE346">
        <v>0.309</v>
      </c>
      <c r="AF346" s="2">
        <v>42.087796217562229</v>
      </c>
      <c r="AG346" s="2">
        <v>3.8377971640821027</v>
      </c>
      <c r="AH346" s="2">
        <v>38.249999053480124</v>
      </c>
      <c r="AI346" s="2">
        <v>2.2983465200456727</v>
      </c>
      <c r="AJ346" s="2">
        <v>53.371194791088129</v>
      </c>
    </row>
    <row r="347" spans="1:36" x14ac:dyDescent="0.35">
      <c r="A347" t="s">
        <v>752</v>
      </c>
      <c r="B347" t="s">
        <v>151</v>
      </c>
      <c r="C347" t="s">
        <v>46</v>
      </c>
      <c r="D347" t="s">
        <v>47</v>
      </c>
      <c r="E347" t="s">
        <v>119</v>
      </c>
      <c r="F347">
        <v>2</v>
      </c>
      <c r="H347">
        <v>40.632494394615406</v>
      </c>
      <c r="I347">
        <v>0</v>
      </c>
      <c r="J347">
        <v>0</v>
      </c>
      <c r="K347">
        <v>0</v>
      </c>
      <c r="L347">
        <v>0</v>
      </c>
      <c r="M347">
        <v>40.032240590319361</v>
      </c>
      <c r="N347">
        <v>9.6214386835507817</v>
      </c>
      <c r="O347">
        <v>9.7138263315144453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215</v>
      </c>
      <c r="V347">
        <v>0</v>
      </c>
      <c r="W347">
        <v>3</v>
      </c>
      <c r="X347">
        <v>120</v>
      </c>
      <c r="Y347" t="s">
        <v>512</v>
      </c>
      <c r="Z347" s="9">
        <v>1.5</v>
      </c>
      <c r="AA347">
        <v>31.622776601683803</v>
      </c>
      <c r="AB347">
        <v>33.122776601683803</v>
      </c>
      <c r="AC347">
        <v>200</v>
      </c>
      <c r="AD347" t="s">
        <v>32</v>
      </c>
      <c r="AE347">
        <v>0.309</v>
      </c>
      <c r="AF347" s="2">
        <v>26.241177093452499</v>
      </c>
      <c r="AG347" s="2">
        <v>11.728061620234518</v>
      </c>
      <c r="AH347" s="2">
        <v>14.513115473217983</v>
      </c>
      <c r="AI347" s="2">
        <v>1.2423095830908499</v>
      </c>
      <c r="AJ347" s="2">
        <v>62.32401017813325</v>
      </c>
    </row>
    <row r="348" spans="1:36" x14ac:dyDescent="0.35">
      <c r="A348" t="s">
        <v>752</v>
      </c>
      <c r="B348" t="s">
        <v>151</v>
      </c>
      <c r="C348" t="s">
        <v>46</v>
      </c>
      <c r="D348" t="s">
        <v>47</v>
      </c>
      <c r="E348" t="s">
        <v>119</v>
      </c>
      <c r="F348">
        <v>2</v>
      </c>
      <c r="H348">
        <v>40.632494394615406</v>
      </c>
      <c r="I348">
        <v>0</v>
      </c>
      <c r="J348">
        <v>0</v>
      </c>
      <c r="K348">
        <v>0</v>
      </c>
      <c r="L348">
        <v>0</v>
      </c>
      <c r="M348">
        <v>40.032240590319361</v>
      </c>
      <c r="N348">
        <v>9.6214386835507817</v>
      </c>
      <c r="O348">
        <v>9.7138263315144453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215</v>
      </c>
      <c r="V348">
        <v>0</v>
      </c>
      <c r="W348">
        <v>3</v>
      </c>
      <c r="X348">
        <v>120</v>
      </c>
      <c r="Y348" t="s">
        <v>512</v>
      </c>
      <c r="Z348" s="9">
        <v>1.5</v>
      </c>
      <c r="AA348">
        <v>0</v>
      </c>
      <c r="AB348">
        <v>1.5</v>
      </c>
      <c r="AC348">
        <v>200</v>
      </c>
      <c r="AD348" t="s">
        <v>32</v>
      </c>
      <c r="AE348">
        <v>0.309</v>
      </c>
      <c r="AF348" s="2">
        <v>47.380317881205201</v>
      </c>
      <c r="AG348" s="2">
        <v>0.95706590132655522</v>
      </c>
      <c r="AH348" s="2">
        <v>46.423251979878643</v>
      </c>
      <c r="AI348" s="2">
        <v>0.68339571336952121</v>
      </c>
      <c r="AJ348" s="2">
        <v>50.448844931735472</v>
      </c>
    </row>
    <row r="349" spans="1:36" x14ac:dyDescent="0.35">
      <c r="A349" t="s">
        <v>752</v>
      </c>
      <c r="B349" t="s">
        <v>151</v>
      </c>
      <c r="C349" t="s">
        <v>46</v>
      </c>
      <c r="D349" t="s">
        <v>47</v>
      </c>
      <c r="E349" t="s">
        <v>119</v>
      </c>
      <c r="F349">
        <v>2</v>
      </c>
      <c r="H349">
        <v>40.632494394615406</v>
      </c>
      <c r="I349">
        <v>0</v>
      </c>
      <c r="J349">
        <v>0</v>
      </c>
      <c r="K349">
        <v>0</v>
      </c>
      <c r="L349">
        <v>0</v>
      </c>
      <c r="M349">
        <v>40.032240590319361</v>
      </c>
      <c r="N349">
        <v>9.6214386835507817</v>
      </c>
      <c r="O349">
        <v>9.7138263315144453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215</v>
      </c>
      <c r="V349">
        <v>0</v>
      </c>
      <c r="W349">
        <v>3</v>
      </c>
      <c r="X349">
        <v>186.66666666666666</v>
      </c>
      <c r="Y349" t="s">
        <v>512</v>
      </c>
      <c r="Z349" s="9">
        <v>1.5</v>
      </c>
      <c r="AA349">
        <v>3.1622776601683795</v>
      </c>
      <c r="AB349">
        <v>4.66227766016838</v>
      </c>
      <c r="AC349">
        <v>300</v>
      </c>
      <c r="AD349" t="s">
        <v>32</v>
      </c>
      <c r="AE349">
        <v>0.309</v>
      </c>
      <c r="AF349" s="2">
        <v>23.818249595384124</v>
      </c>
      <c r="AG349" s="2">
        <v>21.329089776248129</v>
      </c>
      <c r="AH349" s="2">
        <v>2.4891598191359945</v>
      </c>
      <c r="AI349" s="2">
        <v>7.2243673983045902</v>
      </c>
      <c r="AJ349" s="2">
        <v>36.831651371921943</v>
      </c>
    </row>
    <row r="350" spans="1:36" x14ac:dyDescent="0.35">
      <c r="A350" t="s">
        <v>752</v>
      </c>
      <c r="B350" t="s">
        <v>151</v>
      </c>
      <c r="C350" t="s">
        <v>46</v>
      </c>
      <c r="D350" t="s">
        <v>47</v>
      </c>
      <c r="E350" t="s">
        <v>119</v>
      </c>
      <c r="F350">
        <v>2</v>
      </c>
      <c r="H350">
        <v>40.632494394615406</v>
      </c>
      <c r="I350">
        <v>0</v>
      </c>
      <c r="J350">
        <v>0</v>
      </c>
      <c r="K350">
        <v>0</v>
      </c>
      <c r="L350">
        <v>0</v>
      </c>
      <c r="M350">
        <v>40.032240590319361</v>
      </c>
      <c r="N350">
        <v>9.6214386835507817</v>
      </c>
      <c r="O350">
        <v>9.7138263315144453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215</v>
      </c>
      <c r="V350">
        <v>0</v>
      </c>
      <c r="W350">
        <v>3</v>
      </c>
      <c r="X350">
        <v>186.66666666666666</v>
      </c>
      <c r="Y350" t="s">
        <v>512</v>
      </c>
      <c r="Z350" s="9">
        <v>1.5</v>
      </c>
      <c r="AA350">
        <v>31.622776601683803</v>
      </c>
      <c r="AB350">
        <v>33.122776601683803</v>
      </c>
      <c r="AC350">
        <v>300</v>
      </c>
      <c r="AD350" t="s">
        <v>32</v>
      </c>
      <c r="AE350">
        <v>0.309</v>
      </c>
      <c r="AF350" s="2">
        <v>29.202086928700378</v>
      </c>
      <c r="AG350" s="2">
        <v>26.260783466355026</v>
      </c>
      <c r="AH350" s="2">
        <v>2.9413034623453518</v>
      </c>
      <c r="AI350" s="2">
        <v>7.5875389053808613</v>
      </c>
      <c r="AJ350" s="2">
        <v>22.768765213528248</v>
      </c>
    </row>
    <row r="351" spans="1:36" x14ac:dyDescent="0.35">
      <c r="A351" t="s">
        <v>752</v>
      </c>
      <c r="B351" t="s">
        <v>151</v>
      </c>
      <c r="C351" t="s">
        <v>46</v>
      </c>
      <c r="D351" t="s">
        <v>47</v>
      </c>
      <c r="E351" t="s">
        <v>119</v>
      </c>
      <c r="F351">
        <v>2</v>
      </c>
      <c r="H351">
        <v>40.632494394615406</v>
      </c>
      <c r="I351">
        <v>0</v>
      </c>
      <c r="J351">
        <v>0</v>
      </c>
      <c r="K351">
        <v>0</v>
      </c>
      <c r="L351">
        <v>0</v>
      </c>
      <c r="M351">
        <v>40.032240590319361</v>
      </c>
      <c r="N351">
        <v>9.6214386835507817</v>
      </c>
      <c r="O351">
        <v>9.7138263315144453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215</v>
      </c>
      <c r="V351">
        <v>0</v>
      </c>
      <c r="W351">
        <v>12</v>
      </c>
      <c r="X351">
        <v>120</v>
      </c>
      <c r="Y351" t="s">
        <v>512</v>
      </c>
      <c r="Z351" s="9">
        <v>1.5</v>
      </c>
      <c r="AA351">
        <v>3.1622776601683795</v>
      </c>
      <c r="AB351">
        <v>4.66227766016838</v>
      </c>
      <c r="AC351">
        <v>200</v>
      </c>
      <c r="AD351" t="s">
        <v>32</v>
      </c>
      <c r="AE351">
        <v>0.309</v>
      </c>
      <c r="AF351" s="2">
        <v>48.282073719819635</v>
      </c>
      <c r="AG351" s="2">
        <v>4.0443587159094188</v>
      </c>
      <c r="AH351" s="2">
        <v>44.237715003910218</v>
      </c>
      <c r="AI351" s="2">
        <v>0.71773063277463667</v>
      </c>
      <c r="AJ351" s="2">
        <v>44.227353108643022</v>
      </c>
    </row>
    <row r="352" spans="1:36" x14ac:dyDescent="0.35">
      <c r="A352" t="s">
        <v>752</v>
      </c>
      <c r="B352" t="s">
        <v>151</v>
      </c>
      <c r="C352" t="s">
        <v>46</v>
      </c>
      <c r="D352" t="s">
        <v>47</v>
      </c>
      <c r="E352" t="s">
        <v>119</v>
      </c>
      <c r="F352">
        <v>2</v>
      </c>
      <c r="H352">
        <v>40.632494394615406</v>
      </c>
      <c r="I352">
        <v>0</v>
      </c>
      <c r="J352">
        <v>0</v>
      </c>
      <c r="K352">
        <v>0</v>
      </c>
      <c r="L352">
        <v>0</v>
      </c>
      <c r="M352">
        <v>40.032240590319361</v>
      </c>
      <c r="N352">
        <v>9.6214386835507817</v>
      </c>
      <c r="O352">
        <v>9.7138263315144453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215</v>
      </c>
      <c r="V352">
        <v>0</v>
      </c>
      <c r="W352">
        <v>12</v>
      </c>
      <c r="X352">
        <v>120</v>
      </c>
      <c r="Y352" t="s">
        <v>512</v>
      </c>
      <c r="Z352" s="9">
        <v>1.5</v>
      </c>
      <c r="AA352">
        <v>31.622776601683803</v>
      </c>
      <c r="AB352">
        <v>33.122776601683803</v>
      </c>
      <c r="AC352">
        <v>200</v>
      </c>
      <c r="AD352" t="s">
        <v>32</v>
      </c>
      <c r="AE352">
        <v>0.309</v>
      </c>
      <c r="AF352" s="2">
        <v>31.221347508639575</v>
      </c>
      <c r="AG352" s="2">
        <v>12.297177522696634</v>
      </c>
      <c r="AH352" s="2">
        <v>18.924169985942939</v>
      </c>
      <c r="AI352" s="2">
        <v>0.79705287831684579</v>
      </c>
      <c r="AJ352" s="2">
        <v>56.232593446449386</v>
      </c>
    </row>
    <row r="353" spans="1:36" x14ac:dyDescent="0.35">
      <c r="A353" t="s">
        <v>752</v>
      </c>
      <c r="B353" t="s">
        <v>151</v>
      </c>
      <c r="C353" t="s">
        <v>46</v>
      </c>
      <c r="D353" t="s">
        <v>47</v>
      </c>
      <c r="E353" t="s">
        <v>119</v>
      </c>
      <c r="F353">
        <v>2</v>
      </c>
      <c r="H353">
        <v>40.632494394615406</v>
      </c>
      <c r="I353">
        <v>0</v>
      </c>
      <c r="J353">
        <v>0</v>
      </c>
      <c r="K353">
        <v>0</v>
      </c>
      <c r="L353">
        <v>0</v>
      </c>
      <c r="M353">
        <v>40.032240590319361</v>
      </c>
      <c r="N353">
        <v>9.6214386835507817</v>
      </c>
      <c r="O353">
        <v>9.7138263315144453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215</v>
      </c>
      <c r="V353">
        <v>0</v>
      </c>
      <c r="W353">
        <v>12</v>
      </c>
      <c r="X353">
        <v>186.66666666666666</v>
      </c>
      <c r="Y353" t="s">
        <v>512</v>
      </c>
      <c r="Z353" s="9">
        <v>1.5</v>
      </c>
      <c r="AA353">
        <v>3.1622776601683795</v>
      </c>
      <c r="AB353">
        <v>4.66227766016838</v>
      </c>
      <c r="AC353">
        <v>300</v>
      </c>
      <c r="AD353" t="s">
        <v>32</v>
      </c>
      <c r="AE353">
        <v>0.309</v>
      </c>
      <c r="AF353" s="2">
        <v>34.047789553544632</v>
      </c>
      <c r="AG353" s="2">
        <v>27.454067774413616</v>
      </c>
      <c r="AH353" s="2">
        <v>6.5937217791310125</v>
      </c>
      <c r="AI353" s="2">
        <v>7.8178134252589722</v>
      </c>
      <c r="AJ353" s="2">
        <v>32.618394577745612</v>
      </c>
    </row>
    <row r="354" spans="1:36" x14ac:dyDescent="0.35">
      <c r="A354" t="s">
        <v>752</v>
      </c>
      <c r="B354" t="s">
        <v>151</v>
      </c>
      <c r="C354" t="s">
        <v>46</v>
      </c>
      <c r="D354" t="s">
        <v>47</v>
      </c>
      <c r="E354" t="s">
        <v>119</v>
      </c>
      <c r="F354">
        <v>2</v>
      </c>
      <c r="H354">
        <v>40.632494394615406</v>
      </c>
      <c r="I354">
        <v>0</v>
      </c>
      <c r="J354">
        <v>0</v>
      </c>
      <c r="K354">
        <v>0</v>
      </c>
      <c r="L354">
        <v>0</v>
      </c>
      <c r="M354">
        <v>40.032240590319361</v>
      </c>
      <c r="N354">
        <v>9.6214386835507817</v>
      </c>
      <c r="O354">
        <v>9.7138263315144453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215</v>
      </c>
      <c r="V354">
        <v>0</v>
      </c>
      <c r="W354">
        <v>12</v>
      </c>
      <c r="X354">
        <v>186.66666666666666</v>
      </c>
      <c r="Y354" t="s">
        <v>512</v>
      </c>
      <c r="Z354" s="9">
        <v>1.5</v>
      </c>
      <c r="AA354">
        <v>31.622776601683803</v>
      </c>
      <c r="AB354">
        <v>33.122776601683803</v>
      </c>
      <c r="AC354">
        <v>300</v>
      </c>
      <c r="AD354" t="s">
        <v>32</v>
      </c>
      <c r="AE354">
        <v>0.309</v>
      </c>
      <c r="AF354" s="2">
        <v>36.753055115730049</v>
      </c>
      <c r="AG354" s="2">
        <v>31.684038456778516</v>
      </c>
      <c r="AH354" s="2">
        <v>5.0690166589515364</v>
      </c>
      <c r="AI354" s="2">
        <v>7.4592799451117884</v>
      </c>
      <c r="AJ354" s="2">
        <v>19.960643937358515</v>
      </c>
    </row>
    <row r="355" spans="1:36" x14ac:dyDescent="0.35">
      <c r="A355" t="s">
        <v>752</v>
      </c>
      <c r="B355" t="s">
        <v>151</v>
      </c>
      <c r="C355" t="s">
        <v>46</v>
      </c>
      <c r="D355" t="s">
        <v>47</v>
      </c>
      <c r="E355" t="s">
        <v>119</v>
      </c>
      <c r="F355">
        <v>2</v>
      </c>
      <c r="H355">
        <v>40.632494394615406</v>
      </c>
      <c r="I355">
        <v>0</v>
      </c>
      <c r="J355">
        <v>0</v>
      </c>
      <c r="K355">
        <v>0</v>
      </c>
      <c r="L355">
        <v>0</v>
      </c>
      <c r="M355">
        <v>40.032240590319361</v>
      </c>
      <c r="N355">
        <v>9.6214386835507817</v>
      </c>
      <c r="O355">
        <v>9.7138263315144453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215</v>
      </c>
      <c r="V355">
        <v>0</v>
      </c>
      <c r="W355">
        <v>12</v>
      </c>
      <c r="X355">
        <v>186.66666666666666</v>
      </c>
      <c r="Y355" t="s">
        <v>512</v>
      </c>
      <c r="Z355" s="9">
        <v>1.5</v>
      </c>
      <c r="AA355">
        <v>0</v>
      </c>
      <c r="AB355">
        <v>1.5</v>
      </c>
      <c r="AC355">
        <v>300</v>
      </c>
      <c r="AD355" t="s">
        <v>32</v>
      </c>
      <c r="AE355">
        <v>0.309</v>
      </c>
      <c r="AF355" s="2">
        <v>53.522947369647675</v>
      </c>
      <c r="AG355" s="2">
        <v>1.4937420026112476</v>
      </c>
      <c r="AH355" s="2">
        <v>52.029205367036425</v>
      </c>
      <c r="AI355" s="2">
        <v>0.11112869518101846</v>
      </c>
      <c r="AJ355" s="2">
        <v>44.445903838614008</v>
      </c>
    </row>
    <row r="356" spans="1:36" x14ac:dyDescent="0.35">
      <c r="A356" t="s">
        <v>582</v>
      </c>
      <c r="B356" s="14" t="s">
        <v>504</v>
      </c>
      <c r="C356" t="s">
        <v>46</v>
      </c>
      <c r="D356" t="s">
        <v>120</v>
      </c>
      <c r="E356" t="s">
        <v>505</v>
      </c>
      <c r="F356">
        <v>1</v>
      </c>
      <c r="G356">
        <v>22.14</v>
      </c>
      <c r="H356">
        <v>12.4</v>
      </c>
      <c r="I356">
        <v>0</v>
      </c>
      <c r="J356">
        <v>0</v>
      </c>
      <c r="K356">
        <v>0</v>
      </c>
      <c r="L356">
        <v>0</v>
      </c>
      <c r="M356">
        <v>36.4</v>
      </c>
      <c r="N356">
        <v>19.05</v>
      </c>
      <c r="O356">
        <v>8.9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215</v>
      </c>
      <c r="V356">
        <v>0</v>
      </c>
      <c r="W356">
        <v>23.076923076923077</v>
      </c>
      <c r="X356">
        <v>200</v>
      </c>
      <c r="Y356" t="s">
        <v>512</v>
      </c>
      <c r="Z356" s="9">
        <v>1.1000000000000001</v>
      </c>
      <c r="AA356">
        <v>3</v>
      </c>
      <c r="AB356">
        <v>4.0999999999999996</v>
      </c>
      <c r="AC356">
        <v>240</v>
      </c>
      <c r="AD356" t="s">
        <v>32</v>
      </c>
      <c r="AE356">
        <v>0.309</v>
      </c>
      <c r="AF356" s="2">
        <v>39.112271540469976</v>
      </c>
      <c r="AG356" s="2">
        <v>26.775456919060051</v>
      </c>
      <c r="AH356" s="2">
        <v>12.336814621409921</v>
      </c>
    </row>
    <row r="357" spans="1:36" x14ac:dyDescent="0.35">
      <c r="A357" t="s">
        <v>582</v>
      </c>
      <c r="B357" t="s">
        <v>504</v>
      </c>
      <c r="C357" t="s">
        <v>46</v>
      </c>
      <c r="D357" t="s">
        <v>120</v>
      </c>
      <c r="E357" t="s">
        <v>505</v>
      </c>
      <c r="F357">
        <v>1</v>
      </c>
      <c r="G357">
        <v>22.14</v>
      </c>
      <c r="H357">
        <v>12.4</v>
      </c>
      <c r="I357">
        <v>0</v>
      </c>
      <c r="J357">
        <v>0</v>
      </c>
      <c r="K357">
        <v>0</v>
      </c>
      <c r="L357">
        <v>0</v>
      </c>
      <c r="M357">
        <v>36.4</v>
      </c>
      <c r="N357">
        <v>19.05</v>
      </c>
      <c r="O357">
        <v>8.9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215</v>
      </c>
      <c r="V357">
        <v>0</v>
      </c>
      <c r="W357">
        <v>23.076923076923077</v>
      </c>
      <c r="X357">
        <v>200</v>
      </c>
      <c r="Y357" t="s">
        <v>512</v>
      </c>
      <c r="Z357" s="9">
        <v>1.2</v>
      </c>
      <c r="AA357">
        <v>3</v>
      </c>
      <c r="AB357">
        <v>4.2</v>
      </c>
      <c r="AC357">
        <v>260</v>
      </c>
      <c r="AD357" t="s">
        <v>32</v>
      </c>
      <c r="AE357">
        <v>0.309</v>
      </c>
      <c r="AF357" s="2">
        <v>36.919060052219322</v>
      </c>
      <c r="AG357" s="2">
        <v>27.963446475195823</v>
      </c>
      <c r="AH357" s="2">
        <v>8.9556135770234988</v>
      </c>
    </row>
    <row r="358" spans="1:36" x14ac:dyDescent="0.35">
      <c r="A358" t="s">
        <v>582</v>
      </c>
      <c r="B358" t="s">
        <v>504</v>
      </c>
      <c r="C358" t="s">
        <v>46</v>
      </c>
      <c r="D358" t="s">
        <v>120</v>
      </c>
      <c r="E358" t="s">
        <v>505</v>
      </c>
      <c r="F358">
        <v>1</v>
      </c>
      <c r="G358">
        <v>22.14</v>
      </c>
      <c r="H358">
        <v>12.4</v>
      </c>
      <c r="I358">
        <v>0</v>
      </c>
      <c r="J358">
        <v>0</v>
      </c>
      <c r="K358">
        <v>0</v>
      </c>
      <c r="L358">
        <v>0</v>
      </c>
      <c r="M358">
        <v>36.4</v>
      </c>
      <c r="N358">
        <v>19.05</v>
      </c>
      <c r="O358">
        <v>8.9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215</v>
      </c>
      <c r="V358">
        <v>0</v>
      </c>
      <c r="W358">
        <v>23.076923076923077</v>
      </c>
      <c r="X358">
        <v>200</v>
      </c>
      <c r="Y358" t="s">
        <v>512</v>
      </c>
      <c r="Z358" s="9">
        <v>1.3</v>
      </c>
      <c r="AA358">
        <v>3</v>
      </c>
      <c r="AB358">
        <v>4.3</v>
      </c>
      <c r="AC358">
        <v>280</v>
      </c>
      <c r="AD358" t="s">
        <v>32</v>
      </c>
      <c r="AE358">
        <v>0.309</v>
      </c>
      <c r="AF358" s="2">
        <v>37.375979112271537</v>
      </c>
      <c r="AG358" s="2">
        <v>28.694516971279374</v>
      </c>
      <c r="AH358" s="2">
        <v>8.6814621409921671</v>
      </c>
    </row>
    <row r="359" spans="1:36" x14ac:dyDescent="0.35">
      <c r="A359" t="s">
        <v>582</v>
      </c>
      <c r="B359" t="s">
        <v>504</v>
      </c>
      <c r="C359" t="s">
        <v>46</v>
      </c>
      <c r="D359" t="s">
        <v>120</v>
      </c>
      <c r="E359" t="s">
        <v>505</v>
      </c>
      <c r="F359">
        <v>1</v>
      </c>
      <c r="G359">
        <v>22.14</v>
      </c>
      <c r="H359">
        <v>12.4</v>
      </c>
      <c r="I359">
        <v>0</v>
      </c>
      <c r="J359">
        <v>0</v>
      </c>
      <c r="K359">
        <v>0</v>
      </c>
      <c r="L359">
        <v>0</v>
      </c>
      <c r="M359">
        <v>36.4</v>
      </c>
      <c r="N359">
        <v>19.05</v>
      </c>
      <c r="O359">
        <v>8.9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215</v>
      </c>
      <c r="V359">
        <v>0</v>
      </c>
      <c r="W359">
        <v>23.076923076923077</v>
      </c>
      <c r="X359">
        <v>200</v>
      </c>
      <c r="Y359" t="s">
        <v>512</v>
      </c>
      <c r="Z359" s="9">
        <v>1.4</v>
      </c>
      <c r="AA359">
        <v>3</v>
      </c>
      <c r="AB359">
        <v>4.4000000000000004</v>
      </c>
      <c r="AC359">
        <v>300</v>
      </c>
      <c r="AD359" t="s">
        <v>32</v>
      </c>
      <c r="AE359">
        <v>0.309</v>
      </c>
      <c r="AF359" s="2">
        <v>35</v>
      </c>
      <c r="AG359" s="2">
        <v>28.785900783289815</v>
      </c>
      <c r="AH359" s="2">
        <v>6.2140992167101823</v>
      </c>
    </row>
    <row r="360" spans="1:36" x14ac:dyDescent="0.35">
      <c r="A360" t="s">
        <v>582</v>
      </c>
      <c r="B360" t="s">
        <v>504</v>
      </c>
      <c r="C360" t="s">
        <v>46</v>
      </c>
      <c r="D360" t="s">
        <v>120</v>
      </c>
      <c r="E360" t="s">
        <v>505</v>
      </c>
      <c r="F360">
        <v>1</v>
      </c>
      <c r="G360">
        <v>22.14</v>
      </c>
      <c r="H360">
        <v>12.4</v>
      </c>
      <c r="I360">
        <v>0</v>
      </c>
      <c r="J360">
        <v>0</v>
      </c>
      <c r="K360">
        <v>0</v>
      </c>
      <c r="L360">
        <v>0</v>
      </c>
      <c r="M360">
        <v>36.4</v>
      </c>
      <c r="N360">
        <v>19.05</v>
      </c>
      <c r="O360">
        <v>8.9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215</v>
      </c>
      <c r="V360">
        <v>0</v>
      </c>
      <c r="W360">
        <v>23.076923076923077</v>
      </c>
      <c r="X360">
        <v>200</v>
      </c>
      <c r="Y360" t="s">
        <v>512</v>
      </c>
      <c r="Z360" s="9">
        <v>1.1000000000000001</v>
      </c>
      <c r="AA360">
        <v>30</v>
      </c>
      <c r="AB360">
        <v>31.1</v>
      </c>
      <c r="AC360">
        <v>240</v>
      </c>
      <c r="AD360" t="s">
        <v>32</v>
      </c>
      <c r="AE360">
        <v>0.309</v>
      </c>
      <c r="AF360" s="2">
        <v>38.582677165354326</v>
      </c>
      <c r="AG360" s="2">
        <v>26.456692913385826</v>
      </c>
      <c r="AH360" s="2">
        <v>12.125984251968504</v>
      </c>
    </row>
    <row r="361" spans="1:36" x14ac:dyDescent="0.35">
      <c r="A361" t="s">
        <v>582</v>
      </c>
      <c r="B361" t="s">
        <v>504</v>
      </c>
      <c r="C361" t="s">
        <v>46</v>
      </c>
      <c r="D361" t="s">
        <v>120</v>
      </c>
      <c r="E361" t="s">
        <v>505</v>
      </c>
      <c r="F361">
        <v>1</v>
      </c>
      <c r="G361">
        <v>22.14</v>
      </c>
      <c r="H361">
        <v>12.4</v>
      </c>
      <c r="I361">
        <v>0</v>
      </c>
      <c r="J361">
        <v>0</v>
      </c>
      <c r="K361">
        <v>0</v>
      </c>
      <c r="L361">
        <v>0</v>
      </c>
      <c r="M361">
        <v>36.4</v>
      </c>
      <c r="N361">
        <v>19.05</v>
      </c>
      <c r="O361">
        <v>8.9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215</v>
      </c>
      <c r="V361">
        <v>0</v>
      </c>
      <c r="W361">
        <v>23.076923076923077</v>
      </c>
      <c r="X361">
        <v>200</v>
      </c>
      <c r="Y361" t="s">
        <v>512</v>
      </c>
      <c r="Z361" s="9">
        <v>1.2</v>
      </c>
      <c r="AA361">
        <v>30</v>
      </c>
      <c r="AB361">
        <v>31.2</v>
      </c>
      <c r="AC361">
        <v>260</v>
      </c>
      <c r="AD361" t="s">
        <v>32</v>
      </c>
      <c r="AE361">
        <v>0.309</v>
      </c>
      <c r="AF361" s="2">
        <v>33.346456692913385</v>
      </c>
      <c r="AG361" s="2">
        <v>25.99737532808399</v>
      </c>
      <c r="AH361" s="2">
        <v>7.349081364829396</v>
      </c>
    </row>
    <row r="362" spans="1:36" x14ac:dyDescent="0.35">
      <c r="A362" t="s">
        <v>582</v>
      </c>
      <c r="B362" t="s">
        <v>504</v>
      </c>
      <c r="C362" t="s">
        <v>46</v>
      </c>
      <c r="D362" t="s">
        <v>120</v>
      </c>
      <c r="E362" t="s">
        <v>505</v>
      </c>
      <c r="F362">
        <v>1</v>
      </c>
      <c r="G362">
        <v>22.14</v>
      </c>
      <c r="H362">
        <v>12.4</v>
      </c>
      <c r="I362">
        <v>0</v>
      </c>
      <c r="J362">
        <v>0</v>
      </c>
      <c r="K362">
        <v>0</v>
      </c>
      <c r="L362">
        <v>0</v>
      </c>
      <c r="M362">
        <v>36.4</v>
      </c>
      <c r="N362">
        <v>19.05</v>
      </c>
      <c r="O362">
        <v>8.9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215</v>
      </c>
      <c r="V362">
        <v>0</v>
      </c>
      <c r="W362">
        <v>23.076923076923077</v>
      </c>
      <c r="X362">
        <v>200</v>
      </c>
      <c r="Y362" t="s">
        <v>512</v>
      </c>
      <c r="Z362" s="9">
        <v>1.3</v>
      </c>
      <c r="AA362">
        <v>30</v>
      </c>
      <c r="AB362">
        <v>31.3</v>
      </c>
      <c r="AC362">
        <v>280</v>
      </c>
      <c r="AD362" t="s">
        <v>32</v>
      </c>
      <c r="AE362">
        <v>0.309</v>
      </c>
      <c r="AF362" s="2">
        <v>31.417322834645667</v>
      </c>
      <c r="AG362" s="2">
        <v>27.191601049868765</v>
      </c>
      <c r="AH362" s="2">
        <v>4.2257217847769031</v>
      </c>
    </row>
    <row r="363" spans="1:36" x14ac:dyDescent="0.35">
      <c r="A363" t="s">
        <v>582</v>
      </c>
      <c r="B363" t="s">
        <v>504</v>
      </c>
      <c r="C363" t="s">
        <v>46</v>
      </c>
      <c r="D363" t="s">
        <v>120</v>
      </c>
      <c r="E363" t="s">
        <v>505</v>
      </c>
      <c r="F363">
        <v>1</v>
      </c>
      <c r="G363">
        <v>22.14</v>
      </c>
      <c r="H363">
        <v>12.4</v>
      </c>
      <c r="I363">
        <v>0</v>
      </c>
      <c r="J363">
        <v>0</v>
      </c>
      <c r="K363">
        <v>0</v>
      </c>
      <c r="L363">
        <v>0</v>
      </c>
      <c r="M363">
        <v>36.4</v>
      </c>
      <c r="N363">
        <v>19.05</v>
      </c>
      <c r="O363">
        <v>8.9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215</v>
      </c>
      <c r="V363">
        <v>0</v>
      </c>
      <c r="W363">
        <v>23.076923076923077</v>
      </c>
      <c r="X363">
        <v>200</v>
      </c>
      <c r="Y363" t="s">
        <v>512</v>
      </c>
      <c r="Z363" s="9">
        <v>1.4</v>
      </c>
      <c r="AA363">
        <v>30</v>
      </c>
      <c r="AB363">
        <v>31.4</v>
      </c>
      <c r="AC363">
        <v>300</v>
      </c>
      <c r="AD363" t="s">
        <v>32</v>
      </c>
      <c r="AE363">
        <v>0.309</v>
      </c>
      <c r="AF363" s="2">
        <v>29.85564304461942</v>
      </c>
      <c r="AG363" s="2">
        <v>26.364829396325458</v>
      </c>
      <c r="AH363" s="2">
        <v>3.4908136482939631</v>
      </c>
    </row>
    <row r="364" spans="1:36" x14ac:dyDescent="0.35">
      <c r="A364" t="s">
        <v>583</v>
      </c>
      <c r="B364" s="14" t="s">
        <v>506</v>
      </c>
      <c r="C364" t="s">
        <v>199</v>
      </c>
      <c r="D364" t="s">
        <v>507</v>
      </c>
      <c r="E364" t="s">
        <v>508</v>
      </c>
      <c r="F364">
        <v>1</v>
      </c>
      <c r="H364">
        <v>25.8</v>
      </c>
      <c r="I364">
        <v>14.5</v>
      </c>
      <c r="J364">
        <v>0</v>
      </c>
      <c r="K364">
        <v>0</v>
      </c>
      <c r="L364">
        <v>0</v>
      </c>
      <c r="M364">
        <v>40.5</v>
      </c>
      <c r="N364">
        <v>24.4</v>
      </c>
      <c r="O364">
        <v>33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215</v>
      </c>
      <c r="V364">
        <v>0</v>
      </c>
      <c r="W364">
        <v>10</v>
      </c>
      <c r="X364">
        <v>20</v>
      </c>
      <c r="Y364" t="s">
        <v>512</v>
      </c>
      <c r="Z364" s="9">
        <v>15</v>
      </c>
      <c r="AA364">
        <v>15</v>
      </c>
      <c r="AB364">
        <v>30</v>
      </c>
      <c r="AC364">
        <v>320</v>
      </c>
      <c r="AD364" t="s">
        <v>487</v>
      </c>
      <c r="AE364">
        <v>0.28000000000000003</v>
      </c>
      <c r="AF364" s="2">
        <v>29.424083769633512</v>
      </c>
      <c r="AG364" s="2">
        <v>18.599476439790578</v>
      </c>
      <c r="AH364" s="2">
        <v>10.824607329842932</v>
      </c>
      <c r="AI364" s="2">
        <v>15.890052356020941</v>
      </c>
      <c r="AJ364" s="2">
        <v>54.685863874345543</v>
      </c>
    </row>
    <row r="365" spans="1:36" x14ac:dyDescent="0.35">
      <c r="A365" t="s">
        <v>583</v>
      </c>
      <c r="B365" t="s">
        <v>506</v>
      </c>
      <c r="C365" t="s">
        <v>199</v>
      </c>
      <c r="D365" t="s">
        <v>507</v>
      </c>
      <c r="E365" t="s">
        <v>508</v>
      </c>
      <c r="F365">
        <v>1</v>
      </c>
      <c r="H365">
        <v>25.8</v>
      </c>
      <c r="I365">
        <v>14.5</v>
      </c>
      <c r="J365">
        <v>0</v>
      </c>
      <c r="K365">
        <v>0</v>
      </c>
      <c r="L365">
        <v>0</v>
      </c>
      <c r="M365">
        <v>40.5</v>
      </c>
      <c r="N365">
        <v>24.4</v>
      </c>
      <c r="O365">
        <v>33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222</v>
      </c>
      <c r="V365">
        <v>5</v>
      </c>
      <c r="W365">
        <v>10</v>
      </c>
      <c r="X365">
        <v>20</v>
      </c>
      <c r="Y365" t="s">
        <v>512</v>
      </c>
      <c r="Z365" s="9">
        <v>15</v>
      </c>
      <c r="AA365">
        <v>15</v>
      </c>
      <c r="AB365">
        <v>30</v>
      </c>
      <c r="AC365">
        <v>320</v>
      </c>
      <c r="AD365" t="s">
        <v>487</v>
      </c>
      <c r="AE365">
        <v>0.28000000000000003</v>
      </c>
      <c r="AF365" s="2">
        <v>40.732984293193716</v>
      </c>
      <c r="AG365" s="2">
        <v>28.494764397905758</v>
      </c>
      <c r="AH365" s="2">
        <v>12.238219895287958</v>
      </c>
      <c r="AI365" s="2">
        <v>18.599476439790578</v>
      </c>
      <c r="AJ365" s="2">
        <v>40.667539267015705</v>
      </c>
    </row>
    <row r="366" spans="1:36" x14ac:dyDescent="0.35">
      <c r="A366" t="s">
        <v>583</v>
      </c>
      <c r="B366" t="s">
        <v>506</v>
      </c>
      <c r="C366" t="s">
        <v>199</v>
      </c>
      <c r="D366" t="s">
        <v>507</v>
      </c>
      <c r="E366" t="s">
        <v>508</v>
      </c>
      <c r="F366">
        <v>1</v>
      </c>
      <c r="H366">
        <v>25.8</v>
      </c>
      <c r="I366">
        <v>14.5</v>
      </c>
      <c r="J366">
        <v>0</v>
      </c>
      <c r="K366">
        <v>0</v>
      </c>
      <c r="L366">
        <v>0</v>
      </c>
      <c r="M366">
        <v>40.5</v>
      </c>
      <c r="N366">
        <v>24.4</v>
      </c>
      <c r="O366">
        <v>33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222</v>
      </c>
      <c r="V366">
        <v>10</v>
      </c>
      <c r="W366">
        <v>10</v>
      </c>
      <c r="X366">
        <v>20</v>
      </c>
      <c r="Y366" t="s">
        <v>512</v>
      </c>
      <c r="Z366" s="9">
        <v>15</v>
      </c>
      <c r="AA366">
        <v>15</v>
      </c>
      <c r="AB366">
        <v>30</v>
      </c>
      <c r="AC366">
        <v>320</v>
      </c>
      <c r="AD366" t="s">
        <v>487</v>
      </c>
      <c r="AE366">
        <v>0.28000000000000003</v>
      </c>
      <c r="AF366" s="2">
        <v>36.492146596858639</v>
      </c>
      <c r="AG366" s="2">
        <v>24.842931937172775</v>
      </c>
      <c r="AH366" s="2">
        <v>11.649214659685864</v>
      </c>
      <c r="AI366" s="2">
        <v>20.719895287958117</v>
      </c>
      <c r="AJ366" s="2">
        <v>42.787958115183244</v>
      </c>
    </row>
    <row r="367" spans="1:36" x14ac:dyDescent="0.35">
      <c r="A367" t="s">
        <v>583</v>
      </c>
      <c r="B367" t="s">
        <v>506</v>
      </c>
      <c r="C367" t="s">
        <v>199</v>
      </c>
      <c r="D367" t="s">
        <v>507</v>
      </c>
      <c r="E367" t="s">
        <v>508</v>
      </c>
      <c r="F367">
        <v>1</v>
      </c>
      <c r="H367">
        <v>25.8</v>
      </c>
      <c r="I367">
        <v>14.5</v>
      </c>
      <c r="J367">
        <v>0</v>
      </c>
      <c r="K367">
        <v>0</v>
      </c>
      <c r="L367">
        <v>0</v>
      </c>
      <c r="M367">
        <v>40.5</v>
      </c>
      <c r="N367">
        <v>24.4</v>
      </c>
      <c r="O367">
        <v>33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222</v>
      </c>
      <c r="V367">
        <v>15</v>
      </c>
      <c r="W367">
        <v>10</v>
      </c>
      <c r="X367">
        <v>20</v>
      </c>
      <c r="Y367" t="s">
        <v>512</v>
      </c>
      <c r="Z367" s="9">
        <v>15</v>
      </c>
      <c r="AA367">
        <v>15</v>
      </c>
      <c r="AB367">
        <v>30</v>
      </c>
      <c r="AC367">
        <v>320</v>
      </c>
      <c r="AD367" t="s">
        <v>487</v>
      </c>
      <c r="AE367">
        <v>0.28000000000000003</v>
      </c>
      <c r="AF367" s="2">
        <v>35.314136125654457</v>
      </c>
      <c r="AG367" s="2">
        <v>25.196335078534034</v>
      </c>
      <c r="AH367" s="2">
        <v>10.11780104712042</v>
      </c>
      <c r="AI367" s="2">
        <v>22.369109947643977</v>
      </c>
      <c r="AJ367" s="2">
        <v>42.316753926701566</v>
      </c>
    </row>
    <row r="368" spans="1:36" x14ac:dyDescent="0.35">
      <c r="A368" t="s">
        <v>583</v>
      </c>
      <c r="B368" t="s">
        <v>506</v>
      </c>
      <c r="C368" t="s">
        <v>199</v>
      </c>
      <c r="D368" t="s">
        <v>507</v>
      </c>
      <c r="E368" t="s">
        <v>508</v>
      </c>
      <c r="F368">
        <v>1</v>
      </c>
      <c r="H368">
        <v>-1</v>
      </c>
      <c r="I368">
        <v>14.5</v>
      </c>
      <c r="J368">
        <v>10.32</v>
      </c>
      <c r="K368">
        <v>10.32</v>
      </c>
      <c r="L368">
        <v>5.16</v>
      </c>
      <c r="M368">
        <v>40.5</v>
      </c>
      <c r="N368">
        <v>24.4</v>
      </c>
      <c r="O368">
        <v>33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731</v>
      </c>
      <c r="V368">
        <v>14.285714285714286</v>
      </c>
      <c r="W368">
        <v>14.285714285714286</v>
      </c>
      <c r="X368">
        <v>20</v>
      </c>
      <c r="Y368" t="s">
        <v>512</v>
      </c>
      <c r="Z368">
        <v>15</v>
      </c>
      <c r="AA368" s="9">
        <v>15</v>
      </c>
      <c r="AB368">
        <v>30</v>
      </c>
      <c r="AC368">
        <v>320</v>
      </c>
      <c r="AD368" t="s">
        <v>487</v>
      </c>
      <c r="AE368">
        <v>0.28000000000000003</v>
      </c>
      <c r="AF368">
        <v>34.282982791587003</v>
      </c>
      <c r="AG368" s="2">
        <v>17.351816443594647</v>
      </c>
      <c r="AH368" s="2">
        <v>16.931166347992352</v>
      </c>
      <c r="AI368" s="2">
        <v>12.514340344168259</v>
      </c>
      <c r="AJ368" s="2">
        <v>53.202676864244737</v>
      </c>
    </row>
    <row r="369" spans="1:36" x14ac:dyDescent="0.35">
      <c r="A369" t="s">
        <v>583</v>
      </c>
      <c r="B369" t="s">
        <v>506</v>
      </c>
      <c r="C369" t="s">
        <v>199</v>
      </c>
      <c r="D369" t="s">
        <v>507</v>
      </c>
      <c r="E369" t="s">
        <v>508</v>
      </c>
      <c r="F369">
        <v>1</v>
      </c>
      <c r="H369">
        <v>-1</v>
      </c>
      <c r="I369">
        <v>14.5</v>
      </c>
      <c r="J369">
        <v>10.32</v>
      </c>
      <c r="K369">
        <v>10.32</v>
      </c>
      <c r="L369">
        <v>5.16</v>
      </c>
      <c r="M369">
        <v>40.5</v>
      </c>
      <c r="N369">
        <v>24.4</v>
      </c>
      <c r="O369">
        <v>33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732</v>
      </c>
      <c r="V369">
        <v>14.285714285714286</v>
      </c>
      <c r="W369">
        <v>14.285714285714286</v>
      </c>
      <c r="X369">
        <v>20</v>
      </c>
      <c r="Y369" t="s">
        <v>512</v>
      </c>
      <c r="Z369">
        <v>15</v>
      </c>
      <c r="AA369" s="9">
        <v>15</v>
      </c>
      <c r="AB369">
        <v>30</v>
      </c>
      <c r="AC369">
        <v>320</v>
      </c>
      <c r="AD369" t="s">
        <v>487</v>
      </c>
      <c r="AE369">
        <v>0.28000000000000003</v>
      </c>
      <c r="AF369">
        <v>46.061185468451242</v>
      </c>
      <c r="AG369" s="2">
        <v>28.078393881453152</v>
      </c>
      <c r="AH369" s="2">
        <v>17.982791586998086</v>
      </c>
      <c r="AI369" s="2">
        <v>15.774378585086042</v>
      </c>
      <c r="AJ369" s="2">
        <v>38.164435946462717</v>
      </c>
    </row>
    <row r="370" spans="1:36" x14ac:dyDescent="0.35">
      <c r="A370" t="s">
        <v>583</v>
      </c>
      <c r="B370" t="s">
        <v>506</v>
      </c>
      <c r="C370" t="s">
        <v>199</v>
      </c>
      <c r="D370" t="s">
        <v>507</v>
      </c>
      <c r="E370" t="s">
        <v>508</v>
      </c>
      <c r="F370">
        <v>1</v>
      </c>
      <c r="H370">
        <v>-1</v>
      </c>
      <c r="I370">
        <v>14.5</v>
      </c>
      <c r="J370">
        <v>10.32</v>
      </c>
      <c r="K370">
        <v>10.32</v>
      </c>
      <c r="L370">
        <v>5.16</v>
      </c>
      <c r="M370">
        <v>40.5</v>
      </c>
      <c r="N370">
        <v>24.4</v>
      </c>
      <c r="O370">
        <v>33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733</v>
      </c>
      <c r="V370">
        <v>14.285714285714286</v>
      </c>
      <c r="W370">
        <v>14.285714285714286</v>
      </c>
      <c r="X370">
        <v>20</v>
      </c>
      <c r="Y370" t="s">
        <v>512</v>
      </c>
      <c r="Z370">
        <v>15</v>
      </c>
      <c r="AA370" s="9">
        <v>15</v>
      </c>
      <c r="AB370">
        <v>30</v>
      </c>
      <c r="AC370">
        <v>320</v>
      </c>
      <c r="AD370" t="s">
        <v>487</v>
      </c>
      <c r="AE370">
        <v>0.28000000000000003</v>
      </c>
      <c r="AF370">
        <v>35.96558317399618</v>
      </c>
      <c r="AG370" s="2">
        <v>22.715105162523901</v>
      </c>
      <c r="AH370" s="2">
        <v>13.250478011472275</v>
      </c>
      <c r="AI370" s="2">
        <v>17.982791586998086</v>
      </c>
      <c r="AJ370" s="2">
        <v>46.05162523900573</v>
      </c>
    </row>
    <row r="371" spans="1:36" x14ac:dyDescent="0.35">
      <c r="A371" t="s">
        <v>583</v>
      </c>
      <c r="B371" t="s">
        <v>506</v>
      </c>
      <c r="C371" t="s">
        <v>199</v>
      </c>
      <c r="D371" t="s">
        <v>507</v>
      </c>
      <c r="E371" t="s">
        <v>508</v>
      </c>
      <c r="F371">
        <v>1</v>
      </c>
      <c r="H371">
        <v>-1</v>
      </c>
      <c r="I371">
        <v>14.5</v>
      </c>
      <c r="J371">
        <v>10.32</v>
      </c>
      <c r="K371">
        <v>10.32</v>
      </c>
      <c r="L371">
        <v>5.16</v>
      </c>
      <c r="M371">
        <v>40.5</v>
      </c>
      <c r="N371">
        <v>24.4</v>
      </c>
      <c r="O371">
        <v>33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734</v>
      </c>
      <c r="V371">
        <v>14.285714285714286</v>
      </c>
      <c r="W371">
        <v>14.285714285714286</v>
      </c>
      <c r="X371">
        <v>20</v>
      </c>
      <c r="Y371" t="s">
        <v>512</v>
      </c>
      <c r="Z371">
        <v>15</v>
      </c>
      <c r="AA371" s="9">
        <v>15</v>
      </c>
      <c r="AB371">
        <v>30</v>
      </c>
      <c r="AC371">
        <v>320</v>
      </c>
      <c r="AD371" t="s">
        <v>487</v>
      </c>
      <c r="AE371">
        <v>0.28000000000000003</v>
      </c>
      <c r="AF371">
        <v>37.011278195488721</v>
      </c>
      <c r="AG371" s="2">
        <v>22.434210526315788</v>
      </c>
      <c r="AH371" s="2">
        <v>14.577067669172932</v>
      </c>
      <c r="AI371" s="2">
        <v>10.545112781954886</v>
      </c>
      <c r="AJ371" s="2">
        <v>52.443609022556394</v>
      </c>
    </row>
    <row r="372" spans="1:36" x14ac:dyDescent="0.35">
      <c r="A372" t="s">
        <v>583</v>
      </c>
      <c r="B372" t="s">
        <v>506</v>
      </c>
      <c r="C372" t="s">
        <v>199</v>
      </c>
      <c r="D372" t="s">
        <v>507</v>
      </c>
      <c r="E372" t="s">
        <v>508</v>
      </c>
      <c r="F372">
        <v>1</v>
      </c>
      <c r="H372">
        <v>-1</v>
      </c>
      <c r="I372">
        <v>14.5</v>
      </c>
      <c r="J372">
        <v>10.32</v>
      </c>
      <c r="K372">
        <v>10.32</v>
      </c>
      <c r="L372">
        <v>5.16</v>
      </c>
      <c r="M372">
        <v>40.5</v>
      </c>
      <c r="N372">
        <v>24.4</v>
      </c>
      <c r="O372">
        <v>33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735</v>
      </c>
      <c r="V372">
        <v>14.285714285714286</v>
      </c>
      <c r="W372">
        <v>14.285714285714286</v>
      </c>
      <c r="X372">
        <v>20</v>
      </c>
      <c r="Y372" t="s">
        <v>512</v>
      </c>
      <c r="Z372">
        <v>15</v>
      </c>
      <c r="AA372" s="9">
        <v>15</v>
      </c>
      <c r="AB372">
        <v>30</v>
      </c>
      <c r="AC372">
        <v>320</v>
      </c>
      <c r="AD372" t="s">
        <v>487</v>
      </c>
      <c r="AE372">
        <v>0.28000000000000003</v>
      </c>
      <c r="AF372">
        <v>37.424812030075188</v>
      </c>
      <c r="AG372" s="2">
        <v>24.295112781954884</v>
      </c>
      <c r="AH372" s="2">
        <v>13.1296992481203</v>
      </c>
      <c r="AI372" s="2">
        <v>12.509398496240602</v>
      </c>
      <c r="AJ372" s="2">
        <v>50.065789473684212</v>
      </c>
    </row>
    <row r="373" spans="1:36" x14ac:dyDescent="0.35">
      <c r="A373" t="s">
        <v>583</v>
      </c>
      <c r="B373" t="s">
        <v>506</v>
      </c>
      <c r="C373" t="s">
        <v>199</v>
      </c>
      <c r="D373" t="s">
        <v>507</v>
      </c>
      <c r="E373" t="s">
        <v>508</v>
      </c>
      <c r="F373">
        <v>1</v>
      </c>
      <c r="H373">
        <v>-1</v>
      </c>
      <c r="I373">
        <v>14.5</v>
      </c>
      <c r="J373">
        <v>10.32</v>
      </c>
      <c r="K373">
        <v>10.32</v>
      </c>
      <c r="L373">
        <v>5.16</v>
      </c>
      <c r="M373">
        <v>40.5</v>
      </c>
      <c r="N373">
        <v>24.4</v>
      </c>
      <c r="O373">
        <v>33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736</v>
      </c>
      <c r="V373">
        <v>14.285714285714286</v>
      </c>
      <c r="W373">
        <v>14.285714285714286</v>
      </c>
      <c r="X373">
        <v>20</v>
      </c>
      <c r="Y373" t="s">
        <v>512</v>
      </c>
      <c r="Z373">
        <v>15</v>
      </c>
      <c r="AA373" s="9">
        <v>15</v>
      </c>
      <c r="AB373">
        <v>30</v>
      </c>
      <c r="AC373">
        <v>320</v>
      </c>
      <c r="AD373" t="s">
        <v>487</v>
      </c>
      <c r="AE373">
        <v>0.28000000000000003</v>
      </c>
      <c r="AF373">
        <v>39.389097744360896</v>
      </c>
      <c r="AG373" s="2">
        <v>25.122180451127818</v>
      </c>
      <c r="AH373" s="2">
        <v>14.266917293233082</v>
      </c>
      <c r="AI373" s="2">
        <v>13.75</v>
      </c>
      <c r="AJ373" s="2">
        <v>46.860902255639104</v>
      </c>
    </row>
    <row r="374" spans="1:36" x14ac:dyDescent="0.35">
      <c r="A374" t="s">
        <v>583</v>
      </c>
      <c r="B374" t="s">
        <v>506</v>
      </c>
      <c r="C374" t="s">
        <v>199</v>
      </c>
      <c r="D374" t="s">
        <v>507</v>
      </c>
      <c r="E374" t="s">
        <v>508</v>
      </c>
      <c r="F374">
        <v>1</v>
      </c>
      <c r="H374">
        <v>-1</v>
      </c>
      <c r="I374">
        <v>14.5</v>
      </c>
      <c r="J374">
        <v>10.32</v>
      </c>
      <c r="K374">
        <v>10.32</v>
      </c>
      <c r="L374">
        <v>5.16</v>
      </c>
      <c r="M374">
        <v>40.5</v>
      </c>
      <c r="N374">
        <v>24.4</v>
      </c>
      <c r="O374">
        <v>33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737</v>
      </c>
      <c r="V374">
        <v>14.285714285714286</v>
      </c>
      <c r="W374">
        <v>14.285714285714286</v>
      </c>
      <c r="X374">
        <v>20</v>
      </c>
      <c r="Y374" t="s">
        <v>512</v>
      </c>
      <c r="Z374">
        <v>15</v>
      </c>
      <c r="AA374" s="9">
        <v>15</v>
      </c>
      <c r="AB374">
        <v>30</v>
      </c>
      <c r="AC374">
        <v>320</v>
      </c>
      <c r="AD374" t="s">
        <v>487</v>
      </c>
      <c r="AE374">
        <v>0.28000000000000003</v>
      </c>
      <c r="AF374">
        <v>44.868421052631575</v>
      </c>
      <c r="AG374" s="2">
        <v>34.530075187969921</v>
      </c>
      <c r="AH374" s="2">
        <v>10.338345864661653</v>
      </c>
      <c r="AI374" s="2">
        <v>14.473684210526315</v>
      </c>
      <c r="AJ374" s="2">
        <v>40.65789473684211</v>
      </c>
    </row>
    <row r="375" spans="1:36" x14ac:dyDescent="0.35">
      <c r="A375" t="s">
        <v>584</v>
      </c>
      <c r="B375" s="14" t="s">
        <v>510</v>
      </c>
      <c r="C375" t="s">
        <v>46</v>
      </c>
      <c r="D375" t="s">
        <v>125</v>
      </c>
      <c r="E375" t="s">
        <v>511</v>
      </c>
      <c r="F375">
        <v>2</v>
      </c>
      <c r="G375">
        <v>15.43</v>
      </c>
      <c r="H375">
        <v>20</v>
      </c>
      <c r="I375">
        <v>0</v>
      </c>
      <c r="J375">
        <v>0</v>
      </c>
      <c r="K375">
        <v>0</v>
      </c>
      <c r="L375">
        <v>0</v>
      </c>
      <c r="M375">
        <v>56.4</v>
      </c>
      <c r="N375">
        <v>6</v>
      </c>
      <c r="O375">
        <v>12.4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215</v>
      </c>
      <c r="V375">
        <v>0</v>
      </c>
      <c r="W375">
        <v>20</v>
      </c>
      <c r="X375">
        <v>50</v>
      </c>
      <c r="Y375" t="s">
        <v>512</v>
      </c>
      <c r="Z375" s="9">
        <v>5.0999999999999996</v>
      </c>
      <c r="AA375">
        <v>10</v>
      </c>
      <c r="AB375">
        <v>15.1</v>
      </c>
      <c r="AC375">
        <v>275</v>
      </c>
      <c r="AD375" t="s">
        <v>32</v>
      </c>
      <c r="AE375">
        <v>0.309</v>
      </c>
      <c r="AF375" s="2">
        <v>51.300321425369987</v>
      </c>
      <c r="AG375" s="2">
        <v>30.673499267935579</v>
      </c>
      <c r="AH375" s="2">
        <v>20.626822157434404</v>
      </c>
    </row>
    <row r="376" spans="1:36" x14ac:dyDescent="0.35">
      <c r="A376" t="s">
        <v>584</v>
      </c>
      <c r="B376" t="s">
        <v>510</v>
      </c>
      <c r="C376" t="s">
        <v>46</v>
      </c>
      <c r="D376" t="s">
        <v>125</v>
      </c>
      <c r="E376" t="s">
        <v>511</v>
      </c>
      <c r="F376">
        <v>2</v>
      </c>
      <c r="G376">
        <v>15.43</v>
      </c>
      <c r="H376">
        <v>20</v>
      </c>
      <c r="I376">
        <v>0</v>
      </c>
      <c r="J376">
        <v>0</v>
      </c>
      <c r="K376">
        <v>0</v>
      </c>
      <c r="L376">
        <v>0</v>
      </c>
      <c r="M376">
        <v>56.4</v>
      </c>
      <c r="N376">
        <v>6</v>
      </c>
      <c r="O376">
        <v>12.4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215</v>
      </c>
      <c r="V376">
        <v>0</v>
      </c>
      <c r="W376">
        <v>20</v>
      </c>
      <c r="X376">
        <v>50</v>
      </c>
      <c r="Y376" t="s">
        <v>512</v>
      </c>
      <c r="Z376" s="9">
        <v>5.0999999999999996</v>
      </c>
      <c r="AA376">
        <v>20</v>
      </c>
      <c r="AB376">
        <v>25.1</v>
      </c>
      <c r="AC376">
        <v>275</v>
      </c>
      <c r="AD376" t="s">
        <v>32</v>
      </c>
      <c r="AE376">
        <v>0.309</v>
      </c>
      <c r="AF376" s="2">
        <v>53.496834835168123</v>
      </c>
      <c r="AG376" s="2">
        <v>32.942898975109813</v>
      </c>
      <c r="AH376" s="2">
        <v>20.55393586005831</v>
      </c>
    </row>
    <row r="377" spans="1:36" x14ac:dyDescent="0.35">
      <c r="A377" t="s">
        <v>584</v>
      </c>
      <c r="B377" t="s">
        <v>510</v>
      </c>
      <c r="C377" t="s">
        <v>46</v>
      </c>
      <c r="D377" t="s">
        <v>125</v>
      </c>
      <c r="E377" t="s">
        <v>511</v>
      </c>
      <c r="F377">
        <v>2</v>
      </c>
      <c r="G377">
        <v>15.43</v>
      </c>
      <c r="H377">
        <v>20</v>
      </c>
      <c r="I377">
        <v>0</v>
      </c>
      <c r="J377">
        <v>0</v>
      </c>
      <c r="K377">
        <v>0</v>
      </c>
      <c r="L377">
        <v>0</v>
      </c>
      <c r="M377">
        <v>56.4</v>
      </c>
      <c r="N377">
        <v>6</v>
      </c>
      <c r="O377">
        <v>12.4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215</v>
      </c>
      <c r="V377">
        <v>0</v>
      </c>
      <c r="W377">
        <v>20</v>
      </c>
      <c r="X377">
        <v>50</v>
      </c>
      <c r="Y377" t="s">
        <v>512</v>
      </c>
      <c r="Z377" s="9">
        <v>5.0999999999999996</v>
      </c>
      <c r="AA377">
        <v>30</v>
      </c>
      <c r="AB377">
        <v>35.1</v>
      </c>
      <c r="AC377">
        <v>275</v>
      </c>
      <c r="AD377" t="s">
        <v>32</v>
      </c>
      <c r="AE377">
        <v>0.309</v>
      </c>
      <c r="AF377" s="2">
        <v>56.09774447323376</v>
      </c>
      <c r="AG377" s="2">
        <v>36.017569546120058</v>
      </c>
      <c r="AH377" s="2">
        <v>20.080174927113703</v>
      </c>
    </row>
    <row r="378" spans="1:36" x14ac:dyDescent="0.35">
      <c r="A378" t="s">
        <v>584</v>
      </c>
      <c r="B378" t="s">
        <v>510</v>
      </c>
      <c r="C378" t="s">
        <v>46</v>
      </c>
      <c r="D378" t="s">
        <v>125</v>
      </c>
      <c r="E378" t="s">
        <v>511</v>
      </c>
      <c r="F378">
        <v>2</v>
      </c>
      <c r="G378">
        <v>15.43</v>
      </c>
      <c r="H378">
        <v>20</v>
      </c>
      <c r="I378">
        <v>0</v>
      </c>
      <c r="J378">
        <v>0</v>
      </c>
      <c r="K378">
        <v>0</v>
      </c>
      <c r="L378">
        <v>0</v>
      </c>
      <c r="M378">
        <v>56.4</v>
      </c>
      <c r="N378">
        <v>6</v>
      </c>
      <c r="O378">
        <v>12.4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215</v>
      </c>
      <c r="V378">
        <v>0</v>
      </c>
      <c r="W378">
        <v>20</v>
      </c>
      <c r="X378">
        <v>50</v>
      </c>
      <c r="Y378" t="s">
        <v>512</v>
      </c>
      <c r="Z378" s="9">
        <v>5.0999999999999996</v>
      </c>
      <c r="AA378">
        <v>40</v>
      </c>
      <c r="AB378">
        <v>45.1</v>
      </c>
      <c r="AC378">
        <v>275</v>
      </c>
      <c r="AD378" t="s">
        <v>32</v>
      </c>
      <c r="AE378">
        <v>0.309</v>
      </c>
      <c r="AF378" s="2">
        <v>55.440167072894837</v>
      </c>
      <c r="AG378" s="2">
        <v>35.651537335285504</v>
      </c>
      <c r="AH378" s="2">
        <v>19.78862973760933</v>
      </c>
    </row>
    <row r="379" spans="1:36" x14ac:dyDescent="0.35">
      <c r="A379" t="s">
        <v>584</v>
      </c>
      <c r="B379" t="s">
        <v>510</v>
      </c>
      <c r="C379" t="s">
        <v>46</v>
      </c>
      <c r="D379" t="s">
        <v>125</v>
      </c>
      <c r="E379" t="s">
        <v>511</v>
      </c>
      <c r="F379">
        <v>2</v>
      </c>
      <c r="G379">
        <v>15.43</v>
      </c>
      <c r="H379">
        <v>20</v>
      </c>
      <c r="I379">
        <v>0</v>
      </c>
      <c r="J379">
        <v>0</v>
      </c>
      <c r="K379">
        <v>0</v>
      </c>
      <c r="L379">
        <v>0</v>
      </c>
      <c r="M379">
        <v>56.4</v>
      </c>
      <c r="N379">
        <v>6</v>
      </c>
      <c r="O379">
        <v>12.4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215</v>
      </c>
      <c r="V379">
        <v>0</v>
      </c>
      <c r="W379">
        <v>20</v>
      </c>
      <c r="X379">
        <v>50</v>
      </c>
      <c r="Y379" t="s">
        <v>512</v>
      </c>
      <c r="Z379" s="9">
        <v>5.0999999999999996</v>
      </c>
      <c r="AA379">
        <v>50</v>
      </c>
      <c r="AB379">
        <v>55.1</v>
      </c>
      <c r="AC379">
        <v>275</v>
      </c>
      <c r="AD379" t="s">
        <v>32</v>
      </c>
      <c r="AE379">
        <v>0.309</v>
      </c>
      <c r="AF379" s="2">
        <v>55.038332002953879</v>
      </c>
      <c r="AG379" s="2">
        <v>35.431918008784777</v>
      </c>
      <c r="AH379" s="2">
        <v>19.606413994169099</v>
      </c>
    </row>
    <row r="380" spans="1:36" x14ac:dyDescent="0.35">
      <c r="A380" t="s">
        <v>584</v>
      </c>
      <c r="B380" t="s">
        <v>510</v>
      </c>
      <c r="C380" t="s">
        <v>46</v>
      </c>
      <c r="D380" t="s">
        <v>125</v>
      </c>
      <c r="E380" t="s">
        <v>511</v>
      </c>
      <c r="F380">
        <v>2</v>
      </c>
      <c r="G380">
        <v>15.43</v>
      </c>
      <c r="H380">
        <v>20</v>
      </c>
      <c r="I380">
        <v>0</v>
      </c>
      <c r="J380">
        <v>0</v>
      </c>
      <c r="K380">
        <v>0</v>
      </c>
      <c r="L380">
        <v>0</v>
      </c>
      <c r="M380">
        <v>56.4</v>
      </c>
      <c r="N380">
        <v>6</v>
      </c>
      <c r="O380">
        <v>12.4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215</v>
      </c>
      <c r="V380">
        <v>0</v>
      </c>
      <c r="W380">
        <v>20</v>
      </c>
      <c r="X380">
        <v>50</v>
      </c>
      <c r="Y380" t="s">
        <v>512</v>
      </c>
      <c r="Z380" s="9">
        <v>5.0999999999999996</v>
      </c>
      <c r="AA380">
        <v>60</v>
      </c>
      <c r="AB380">
        <v>65.099999999999994</v>
      </c>
      <c r="AC380">
        <v>275</v>
      </c>
      <c r="AD380" t="s">
        <v>32</v>
      </c>
      <c r="AE380">
        <v>0.309</v>
      </c>
      <c r="AF380" s="2">
        <v>50.941012255142596</v>
      </c>
      <c r="AG380" s="2">
        <v>31.844802342606151</v>
      </c>
      <c r="AH380" s="2">
        <v>19.096209912536445</v>
      </c>
    </row>
    <row r="381" spans="1:36" x14ac:dyDescent="0.35">
      <c r="A381" t="s">
        <v>584</v>
      </c>
      <c r="B381" t="s">
        <v>510</v>
      </c>
      <c r="C381" t="s">
        <v>46</v>
      </c>
      <c r="D381" t="s">
        <v>125</v>
      </c>
      <c r="E381" t="s">
        <v>511</v>
      </c>
      <c r="F381">
        <v>2</v>
      </c>
      <c r="G381">
        <v>15.43</v>
      </c>
      <c r="H381">
        <v>20</v>
      </c>
      <c r="I381">
        <v>0</v>
      </c>
      <c r="J381">
        <v>0</v>
      </c>
      <c r="K381">
        <v>0</v>
      </c>
      <c r="L381">
        <v>0</v>
      </c>
      <c r="M381">
        <v>56.4</v>
      </c>
      <c r="N381">
        <v>6</v>
      </c>
      <c r="O381">
        <v>12.4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215</v>
      </c>
      <c r="V381">
        <v>0</v>
      </c>
      <c r="W381">
        <v>20</v>
      </c>
      <c r="X381">
        <v>50</v>
      </c>
      <c r="Y381" t="s">
        <v>512</v>
      </c>
      <c r="Z381" s="9">
        <v>5.6</v>
      </c>
      <c r="AA381">
        <v>10</v>
      </c>
      <c r="AB381">
        <v>15.6</v>
      </c>
      <c r="AC381">
        <v>300</v>
      </c>
      <c r="AD381" t="s">
        <v>32</v>
      </c>
      <c r="AE381">
        <v>0.309</v>
      </c>
      <c r="AF381" s="2">
        <v>54.122451113890449</v>
      </c>
      <c r="AG381" s="2">
        <v>34.333821376281115</v>
      </c>
      <c r="AH381" s="2">
        <v>19.78862973760933</v>
      </c>
    </row>
    <row r="382" spans="1:36" x14ac:dyDescent="0.35">
      <c r="A382" t="s">
        <v>584</v>
      </c>
      <c r="B382" t="s">
        <v>510</v>
      </c>
      <c r="C382" t="s">
        <v>46</v>
      </c>
      <c r="D382" t="s">
        <v>125</v>
      </c>
      <c r="E382" t="s">
        <v>511</v>
      </c>
      <c r="F382">
        <v>2</v>
      </c>
      <c r="G382">
        <v>15.43</v>
      </c>
      <c r="H382">
        <v>20</v>
      </c>
      <c r="I382">
        <v>0</v>
      </c>
      <c r="J382">
        <v>0</v>
      </c>
      <c r="K382">
        <v>0</v>
      </c>
      <c r="L382">
        <v>0</v>
      </c>
      <c r="M382">
        <v>56.4</v>
      </c>
      <c r="N382">
        <v>6</v>
      </c>
      <c r="O382">
        <v>12.4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215</v>
      </c>
      <c r="V382">
        <v>0</v>
      </c>
      <c r="W382">
        <v>20</v>
      </c>
      <c r="X382">
        <v>50</v>
      </c>
      <c r="Y382" t="s">
        <v>512</v>
      </c>
      <c r="Z382" s="9">
        <v>5.6</v>
      </c>
      <c r="AA382">
        <v>20</v>
      </c>
      <c r="AB382">
        <v>25.6</v>
      </c>
      <c r="AC382">
        <v>300</v>
      </c>
      <c r="AD382" t="s">
        <v>32</v>
      </c>
      <c r="AE382">
        <v>0.309</v>
      </c>
      <c r="AF382" s="2">
        <v>56.723360751956079</v>
      </c>
      <c r="AG382" s="2">
        <v>37.40849194729136</v>
      </c>
      <c r="AH382" s="2">
        <v>19.314868804664723</v>
      </c>
    </row>
    <row r="383" spans="1:36" x14ac:dyDescent="0.35">
      <c r="A383" t="s">
        <v>584</v>
      </c>
      <c r="B383" t="s">
        <v>510</v>
      </c>
      <c r="C383" t="s">
        <v>46</v>
      </c>
      <c r="D383" t="s">
        <v>125</v>
      </c>
      <c r="E383" t="s">
        <v>511</v>
      </c>
      <c r="F383">
        <v>2</v>
      </c>
      <c r="G383">
        <v>15.43</v>
      </c>
      <c r="H383">
        <v>20</v>
      </c>
      <c r="I383">
        <v>0</v>
      </c>
      <c r="J383">
        <v>0</v>
      </c>
      <c r="K383">
        <v>0</v>
      </c>
      <c r="L383">
        <v>0</v>
      </c>
      <c r="M383">
        <v>56.4</v>
      </c>
      <c r="N383">
        <v>6</v>
      </c>
      <c r="O383">
        <v>12.4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215</v>
      </c>
      <c r="V383">
        <v>0</v>
      </c>
      <c r="W383">
        <v>20</v>
      </c>
      <c r="X383">
        <v>50</v>
      </c>
      <c r="Y383" t="s">
        <v>512</v>
      </c>
      <c r="Z383" s="9">
        <v>5.6</v>
      </c>
      <c r="AA383">
        <v>30</v>
      </c>
      <c r="AB383">
        <v>35.6</v>
      </c>
      <c r="AC383">
        <v>300</v>
      </c>
      <c r="AD383" t="s">
        <v>32</v>
      </c>
      <c r="AE383">
        <v>0.309</v>
      </c>
      <c r="AF383" s="2">
        <v>59.874439213041413</v>
      </c>
      <c r="AG383" s="2">
        <v>41.288433382137626</v>
      </c>
      <c r="AH383" s="2">
        <v>18.58600583090379</v>
      </c>
    </row>
    <row r="384" spans="1:36" x14ac:dyDescent="0.35">
      <c r="A384" t="s">
        <v>584</v>
      </c>
      <c r="B384" t="s">
        <v>510</v>
      </c>
      <c r="C384" t="s">
        <v>46</v>
      </c>
      <c r="D384" t="s">
        <v>125</v>
      </c>
      <c r="E384" t="s">
        <v>511</v>
      </c>
      <c r="F384">
        <v>2</v>
      </c>
      <c r="G384">
        <v>15.43</v>
      </c>
      <c r="H384">
        <v>20</v>
      </c>
      <c r="I384">
        <v>0</v>
      </c>
      <c r="J384">
        <v>0</v>
      </c>
      <c r="K384">
        <v>0</v>
      </c>
      <c r="L384">
        <v>0</v>
      </c>
      <c r="M384">
        <v>56.4</v>
      </c>
      <c r="N384">
        <v>6</v>
      </c>
      <c r="O384">
        <v>12.4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215</v>
      </c>
      <c r="V384">
        <v>0</v>
      </c>
      <c r="W384">
        <v>20</v>
      </c>
      <c r="X384">
        <v>50</v>
      </c>
      <c r="Y384" t="s">
        <v>512</v>
      </c>
      <c r="Z384" s="9">
        <v>5.6</v>
      </c>
      <c r="AA384">
        <v>40</v>
      </c>
      <c r="AB384">
        <v>45.6</v>
      </c>
      <c r="AC384">
        <v>300</v>
      </c>
      <c r="AD384" t="s">
        <v>32</v>
      </c>
      <c r="AE384">
        <v>0.309</v>
      </c>
      <c r="AF384" s="2">
        <v>57.24060801898672</v>
      </c>
      <c r="AG384" s="2">
        <v>39.019033674963396</v>
      </c>
      <c r="AH384" s="2">
        <v>18.221574344023324</v>
      </c>
    </row>
    <row r="385" spans="1:34" x14ac:dyDescent="0.35">
      <c r="A385" t="s">
        <v>584</v>
      </c>
      <c r="B385" t="s">
        <v>510</v>
      </c>
      <c r="C385" t="s">
        <v>46</v>
      </c>
      <c r="D385" t="s">
        <v>125</v>
      </c>
      <c r="E385" t="s">
        <v>511</v>
      </c>
      <c r="F385">
        <v>2</v>
      </c>
      <c r="G385">
        <v>15.43</v>
      </c>
      <c r="H385">
        <v>20</v>
      </c>
      <c r="I385">
        <v>0</v>
      </c>
      <c r="J385">
        <v>0</v>
      </c>
      <c r="K385">
        <v>0</v>
      </c>
      <c r="L385">
        <v>0</v>
      </c>
      <c r="M385">
        <v>56.4</v>
      </c>
      <c r="N385">
        <v>6</v>
      </c>
      <c r="O385">
        <v>12.4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215</v>
      </c>
      <c r="V385">
        <v>0</v>
      </c>
      <c r="W385">
        <v>20</v>
      </c>
      <c r="X385">
        <v>50</v>
      </c>
      <c r="Y385" t="s">
        <v>512</v>
      </c>
      <c r="Z385" s="9">
        <v>5.6</v>
      </c>
      <c r="AA385">
        <v>50</v>
      </c>
      <c r="AB385">
        <v>55.6</v>
      </c>
      <c r="AC385">
        <v>300</v>
      </c>
      <c r="AD385" t="s">
        <v>32</v>
      </c>
      <c r="AE385">
        <v>0.309</v>
      </c>
      <c r="AF385" s="2">
        <v>54.724430035557418</v>
      </c>
      <c r="AG385" s="2">
        <v>38.653001464128842</v>
      </c>
      <c r="AH385" s="2">
        <v>16.071428571428573</v>
      </c>
    </row>
    <row r="386" spans="1:34" x14ac:dyDescent="0.35">
      <c r="A386" t="s">
        <v>584</v>
      </c>
      <c r="B386" t="s">
        <v>510</v>
      </c>
      <c r="C386" t="s">
        <v>46</v>
      </c>
      <c r="D386" t="s">
        <v>125</v>
      </c>
      <c r="E386" t="s">
        <v>511</v>
      </c>
      <c r="F386">
        <v>2</v>
      </c>
      <c r="G386">
        <v>15.43</v>
      </c>
      <c r="H386">
        <v>20</v>
      </c>
      <c r="I386">
        <v>0</v>
      </c>
      <c r="J386">
        <v>0</v>
      </c>
      <c r="K386">
        <v>0</v>
      </c>
      <c r="L386">
        <v>0</v>
      </c>
      <c r="M386">
        <v>56.4</v>
      </c>
      <c r="N386">
        <v>6</v>
      </c>
      <c r="O386">
        <v>12.4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215</v>
      </c>
      <c r="V386">
        <v>0</v>
      </c>
      <c r="W386">
        <v>20</v>
      </c>
      <c r="X386">
        <v>50</v>
      </c>
      <c r="Y386" t="s">
        <v>512</v>
      </c>
      <c r="Z386" s="9">
        <v>5.6</v>
      </c>
      <c r="AA386">
        <v>60</v>
      </c>
      <c r="AB386">
        <v>65.599999999999994</v>
      </c>
      <c r="AC386">
        <v>300</v>
      </c>
      <c r="AD386" t="s">
        <v>32</v>
      </c>
      <c r="AE386">
        <v>0.309</v>
      </c>
      <c r="AF386" s="2">
        <v>51.101831655063194</v>
      </c>
      <c r="AG386" s="2">
        <v>35.28550512445095</v>
      </c>
      <c r="AH386" s="2">
        <v>15.816326530612246</v>
      </c>
    </row>
    <row r="387" spans="1:34" x14ac:dyDescent="0.35">
      <c r="A387" t="s">
        <v>584</v>
      </c>
      <c r="B387" t="s">
        <v>510</v>
      </c>
      <c r="C387" t="s">
        <v>46</v>
      </c>
      <c r="D387" t="s">
        <v>125</v>
      </c>
      <c r="E387" t="s">
        <v>511</v>
      </c>
      <c r="F387">
        <v>2</v>
      </c>
      <c r="G387">
        <v>15.43</v>
      </c>
      <c r="H387">
        <v>20</v>
      </c>
      <c r="I387">
        <v>0</v>
      </c>
      <c r="J387">
        <v>0</v>
      </c>
      <c r="K387">
        <v>0</v>
      </c>
      <c r="L387">
        <v>0</v>
      </c>
      <c r="M387">
        <v>56.4</v>
      </c>
      <c r="N387">
        <v>6</v>
      </c>
      <c r="O387">
        <v>12.4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215</v>
      </c>
      <c r="V387">
        <v>0</v>
      </c>
      <c r="W387">
        <v>20</v>
      </c>
      <c r="X387">
        <v>50</v>
      </c>
      <c r="Y387" t="s">
        <v>512</v>
      </c>
      <c r="Z387" s="9">
        <v>6.1</v>
      </c>
      <c r="AA387">
        <v>10</v>
      </c>
      <c r="AB387">
        <v>16.100000000000001</v>
      </c>
      <c r="AC387">
        <v>325</v>
      </c>
      <c r="AD387" t="s">
        <v>32</v>
      </c>
      <c r="AE387">
        <v>0.309</v>
      </c>
      <c r="AF387" s="2">
        <v>52.811778340284036</v>
      </c>
      <c r="AG387" s="2">
        <v>34.626647144948755</v>
      </c>
      <c r="AH387" s="2">
        <v>18.185131195335277</v>
      </c>
    </row>
    <row r="388" spans="1:34" x14ac:dyDescent="0.35">
      <c r="A388" t="s">
        <v>584</v>
      </c>
      <c r="B388" t="s">
        <v>510</v>
      </c>
      <c r="C388" t="s">
        <v>46</v>
      </c>
      <c r="D388" t="s">
        <v>125</v>
      </c>
      <c r="E388" t="s">
        <v>511</v>
      </c>
      <c r="F388">
        <v>2</v>
      </c>
      <c r="G388">
        <v>15.43</v>
      </c>
      <c r="H388">
        <v>20</v>
      </c>
      <c r="I388">
        <v>0</v>
      </c>
      <c r="J388">
        <v>0</v>
      </c>
      <c r="K388">
        <v>0</v>
      </c>
      <c r="L388">
        <v>0</v>
      </c>
      <c r="M388">
        <v>56.4</v>
      </c>
      <c r="N388">
        <v>6</v>
      </c>
      <c r="O388">
        <v>12.4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215</v>
      </c>
      <c r="V388">
        <v>0</v>
      </c>
      <c r="W388">
        <v>20</v>
      </c>
      <c r="X388">
        <v>50</v>
      </c>
      <c r="Y388" t="s">
        <v>512</v>
      </c>
      <c r="Z388" s="9">
        <v>6.1</v>
      </c>
      <c r="AA388">
        <v>20</v>
      </c>
      <c r="AB388">
        <v>26.1</v>
      </c>
      <c r="AC388">
        <v>325</v>
      </c>
      <c r="AD388" t="s">
        <v>32</v>
      </c>
      <c r="AE388">
        <v>0.309</v>
      </c>
      <c r="AF388" s="2">
        <v>55.777119465230143</v>
      </c>
      <c r="AG388" s="2">
        <v>37.701317715959007</v>
      </c>
      <c r="AH388" s="2">
        <v>18.07580174927114</v>
      </c>
    </row>
    <row r="389" spans="1:34" x14ac:dyDescent="0.35">
      <c r="A389" t="s">
        <v>584</v>
      </c>
      <c r="B389" t="s">
        <v>510</v>
      </c>
      <c r="C389" t="s">
        <v>46</v>
      </c>
      <c r="D389" t="s">
        <v>125</v>
      </c>
      <c r="E389" t="s">
        <v>511</v>
      </c>
      <c r="F389">
        <v>2</v>
      </c>
      <c r="G389">
        <v>15.43</v>
      </c>
      <c r="H389">
        <v>20</v>
      </c>
      <c r="I389">
        <v>0</v>
      </c>
      <c r="J389">
        <v>0</v>
      </c>
      <c r="K389">
        <v>0</v>
      </c>
      <c r="L389">
        <v>0</v>
      </c>
      <c r="M389">
        <v>56.4</v>
      </c>
      <c r="N389">
        <v>6</v>
      </c>
      <c r="O389">
        <v>12.4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215</v>
      </c>
      <c r="V389">
        <v>0</v>
      </c>
      <c r="W389">
        <v>20</v>
      </c>
      <c r="X389">
        <v>50</v>
      </c>
      <c r="Y389" t="s">
        <v>512</v>
      </c>
      <c r="Z389" s="9">
        <v>6.1</v>
      </c>
      <c r="AA389">
        <v>30</v>
      </c>
      <c r="AB389">
        <v>36.1</v>
      </c>
      <c r="AC389">
        <v>325</v>
      </c>
      <c r="AD389" t="s">
        <v>32</v>
      </c>
      <c r="AE389">
        <v>0.309</v>
      </c>
      <c r="AF389" s="2">
        <v>56.160759639559657</v>
      </c>
      <c r="AG389" s="2">
        <v>42.093704245973647</v>
      </c>
      <c r="AH389" s="2">
        <v>14.067055393586006</v>
      </c>
    </row>
    <row r="390" spans="1:34" x14ac:dyDescent="0.35">
      <c r="A390" t="s">
        <v>584</v>
      </c>
      <c r="B390" t="s">
        <v>510</v>
      </c>
      <c r="C390" t="s">
        <v>46</v>
      </c>
      <c r="D390" t="s">
        <v>125</v>
      </c>
      <c r="E390" t="s">
        <v>511</v>
      </c>
      <c r="F390">
        <v>2</v>
      </c>
      <c r="G390">
        <v>15.43</v>
      </c>
      <c r="H390">
        <v>20</v>
      </c>
      <c r="I390">
        <v>0</v>
      </c>
      <c r="J390">
        <v>0</v>
      </c>
      <c r="K390">
        <v>0</v>
      </c>
      <c r="L390">
        <v>0</v>
      </c>
      <c r="M390">
        <v>56.4</v>
      </c>
      <c r="N390">
        <v>6</v>
      </c>
      <c r="O390">
        <v>12.4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215</v>
      </c>
      <c r="V390">
        <v>0</v>
      </c>
      <c r="W390">
        <v>20</v>
      </c>
      <c r="X390">
        <v>50</v>
      </c>
      <c r="Y390" t="s">
        <v>512</v>
      </c>
      <c r="Z390" s="9">
        <v>6.1</v>
      </c>
      <c r="AA390">
        <v>40</v>
      </c>
      <c r="AB390">
        <v>46.1</v>
      </c>
      <c r="AC390">
        <v>325</v>
      </c>
      <c r="AD390" t="s">
        <v>32</v>
      </c>
      <c r="AE390">
        <v>0.309</v>
      </c>
      <c r="AF390" s="2">
        <v>54.91753070188544</v>
      </c>
      <c r="AG390" s="2">
        <v>41.142020497803806</v>
      </c>
      <c r="AH390" s="2">
        <v>13.775510204081634</v>
      </c>
    </row>
    <row r="391" spans="1:34" x14ac:dyDescent="0.35">
      <c r="A391" t="s">
        <v>584</v>
      </c>
      <c r="B391" t="s">
        <v>510</v>
      </c>
      <c r="C391" t="s">
        <v>46</v>
      </c>
      <c r="D391" t="s">
        <v>125</v>
      </c>
      <c r="E391" t="s">
        <v>511</v>
      </c>
      <c r="F391">
        <v>2</v>
      </c>
      <c r="G391">
        <v>15.43</v>
      </c>
      <c r="H391">
        <v>20</v>
      </c>
      <c r="I391">
        <v>0</v>
      </c>
      <c r="J391">
        <v>0</v>
      </c>
      <c r="K391">
        <v>0</v>
      </c>
      <c r="L391">
        <v>0</v>
      </c>
      <c r="M391">
        <v>56.4</v>
      </c>
      <c r="N391">
        <v>6</v>
      </c>
      <c r="O391">
        <v>12.4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215</v>
      </c>
      <c r="V391">
        <v>0</v>
      </c>
      <c r="W391">
        <v>20</v>
      </c>
      <c r="X391">
        <v>50</v>
      </c>
      <c r="Y391" t="s">
        <v>512</v>
      </c>
      <c r="Z391" s="9">
        <v>6.1</v>
      </c>
      <c r="AA391">
        <v>50</v>
      </c>
      <c r="AB391">
        <v>56.1</v>
      </c>
      <c r="AC391">
        <v>325</v>
      </c>
      <c r="AD391" t="s">
        <v>32</v>
      </c>
      <c r="AE391">
        <v>0.309</v>
      </c>
      <c r="AF391" s="2">
        <v>51.627402686655088</v>
      </c>
      <c r="AG391" s="2">
        <v>38.799414348462669</v>
      </c>
      <c r="AH391" s="2">
        <v>12.827988338192421</v>
      </c>
    </row>
    <row r="392" spans="1:34" x14ac:dyDescent="0.35">
      <c r="A392" t="s">
        <v>584</v>
      </c>
      <c r="B392" t="s">
        <v>510</v>
      </c>
      <c r="C392" t="s">
        <v>46</v>
      </c>
      <c r="D392" t="s">
        <v>125</v>
      </c>
      <c r="E392" t="s">
        <v>511</v>
      </c>
      <c r="F392">
        <v>2</v>
      </c>
      <c r="G392">
        <v>15.43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56.4</v>
      </c>
      <c r="N392">
        <v>6</v>
      </c>
      <c r="O392">
        <v>12.4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215</v>
      </c>
      <c r="V392">
        <v>0</v>
      </c>
      <c r="W392">
        <v>20</v>
      </c>
      <c r="X392">
        <v>50</v>
      </c>
      <c r="Y392" t="s">
        <v>512</v>
      </c>
      <c r="Z392" s="9">
        <v>6.1</v>
      </c>
      <c r="AA392">
        <v>60</v>
      </c>
      <c r="AB392">
        <v>66.099999999999994</v>
      </c>
      <c r="AC392">
        <v>325</v>
      </c>
      <c r="AD392" t="s">
        <v>32</v>
      </c>
      <c r="AE392">
        <v>0.309</v>
      </c>
      <c r="AF392" s="2">
        <v>47.209137786049375</v>
      </c>
      <c r="AG392" s="2">
        <v>36.822840409956079</v>
      </c>
      <c r="AH392" s="2">
        <v>10.386297376093294</v>
      </c>
    </row>
    <row r="393" spans="1:34" x14ac:dyDescent="0.35">
      <c r="A393" t="s">
        <v>584</v>
      </c>
      <c r="B393" t="s">
        <v>510</v>
      </c>
      <c r="C393" t="s">
        <v>46</v>
      </c>
      <c r="D393" t="s">
        <v>125</v>
      </c>
      <c r="E393" t="s">
        <v>511</v>
      </c>
      <c r="F393">
        <v>2</v>
      </c>
      <c r="G393">
        <v>15.43</v>
      </c>
      <c r="H393">
        <v>20</v>
      </c>
      <c r="I393">
        <v>0</v>
      </c>
      <c r="J393">
        <v>0</v>
      </c>
      <c r="K393">
        <v>0</v>
      </c>
      <c r="L393">
        <v>0</v>
      </c>
      <c r="M393">
        <v>56.4</v>
      </c>
      <c r="N393">
        <v>6</v>
      </c>
      <c r="O393">
        <v>12.4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215</v>
      </c>
      <c r="V393">
        <v>0</v>
      </c>
      <c r="W393">
        <v>20</v>
      </c>
      <c r="X393">
        <v>50</v>
      </c>
      <c r="Y393" t="s">
        <v>512</v>
      </c>
      <c r="Z393" s="9">
        <v>6.6</v>
      </c>
      <c r="AA393">
        <v>10</v>
      </c>
      <c r="AB393">
        <v>16.600000000000001</v>
      </c>
      <c r="AC393">
        <v>350</v>
      </c>
      <c r="AD393" t="s">
        <v>32</v>
      </c>
      <c r="AE393">
        <v>0.309</v>
      </c>
      <c r="AF393" s="2">
        <v>50.762958393982984</v>
      </c>
      <c r="AG393" s="2">
        <v>32.796486090775986</v>
      </c>
      <c r="AH393" s="2">
        <v>17.966472303206999</v>
      </c>
    </row>
    <row r="394" spans="1:34" x14ac:dyDescent="0.35">
      <c r="A394" t="s">
        <v>584</v>
      </c>
      <c r="B394" t="s">
        <v>510</v>
      </c>
      <c r="C394" t="s">
        <v>46</v>
      </c>
      <c r="D394" t="s">
        <v>125</v>
      </c>
      <c r="E394" t="s">
        <v>511</v>
      </c>
      <c r="F394">
        <v>2</v>
      </c>
      <c r="G394">
        <v>15.43</v>
      </c>
      <c r="H394">
        <v>20</v>
      </c>
      <c r="I394">
        <v>0</v>
      </c>
      <c r="J394">
        <v>0</v>
      </c>
      <c r="K394">
        <v>0</v>
      </c>
      <c r="L394">
        <v>0</v>
      </c>
      <c r="M394">
        <v>56.4</v>
      </c>
      <c r="N394">
        <v>6</v>
      </c>
      <c r="O394">
        <v>12.4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215</v>
      </c>
      <c r="V394">
        <v>0</v>
      </c>
      <c r="W394">
        <v>20</v>
      </c>
      <c r="X394">
        <v>50</v>
      </c>
      <c r="Y394" t="s">
        <v>512</v>
      </c>
      <c r="Z394" s="9">
        <v>6.6</v>
      </c>
      <c r="AA394">
        <v>20</v>
      </c>
      <c r="AB394">
        <v>26.6</v>
      </c>
      <c r="AC394">
        <v>350</v>
      </c>
      <c r="AD394" t="s">
        <v>32</v>
      </c>
      <c r="AE394">
        <v>0.309</v>
      </c>
      <c r="AF394" s="2">
        <v>52.849502068135351</v>
      </c>
      <c r="AG394" s="2">
        <v>34.919472913616396</v>
      </c>
      <c r="AH394" s="2">
        <v>17.930029154518952</v>
      </c>
    </row>
    <row r="395" spans="1:34" x14ac:dyDescent="0.35">
      <c r="A395" t="s">
        <v>584</v>
      </c>
      <c r="B395" t="s">
        <v>510</v>
      </c>
      <c r="C395" t="s">
        <v>46</v>
      </c>
      <c r="D395" t="s">
        <v>125</v>
      </c>
      <c r="E395" t="s">
        <v>511</v>
      </c>
      <c r="F395">
        <v>2</v>
      </c>
      <c r="G395">
        <v>15.43</v>
      </c>
      <c r="H395">
        <v>20</v>
      </c>
      <c r="I395">
        <v>0</v>
      </c>
      <c r="J395">
        <v>0</v>
      </c>
      <c r="K395">
        <v>0</v>
      </c>
      <c r="L395">
        <v>0</v>
      </c>
      <c r="M395">
        <v>56.4</v>
      </c>
      <c r="N395">
        <v>6</v>
      </c>
      <c r="O395">
        <v>12.4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215</v>
      </c>
      <c r="V395">
        <v>0</v>
      </c>
      <c r="W395">
        <v>20</v>
      </c>
      <c r="X395">
        <v>50</v>
      </c>
      <c r="Y395" t="s">
        <v>512</v>
      </c>
      <c r="Z395" s="9">
        <v>6.6</v>
      </c>
      <c r="AA395">
        <v>30</v>
      </c>
      <c r="AB395">
        <v>36.6</v>
      </c>
      <c r="AC395">
        <v>350</v>
      </c>
      <c r="AD395" t="s">
        <v>32</v>
      </c>
      <c r="AE395">
        <v>0.309</v>
      </c>
      <c r="AF395" s="2">
        <v>50.598670758828526</v>
      </c>
      <c r="AG395" s="2">
        <v>36.896046852122986</v>
      </c>
      <c r="AH395" s="2">
        <v>13.70262390670554</v>
      </c>
    </row>
    <row r="396" spans="1:34" x14ac:dyDescent="0.35">
      <c r="A396" t="s">
        <v>584</v>
      </c>
      <c r="B396" t="s">
        <v>510</v>
      </c>
      <c r="C396" t="s">
        <v>46</v>
      </c>
      <c r="D396" t="s">
        <v>125</v>
      </c>
      <c r="E396" t="s">
        <v>511</v>
      </c>
      <c r="F396">
        <v>2</v>
      </c>
      <c r="G396">
        <v>15.43</v>
      </c>
      <c r="H396">
        <v>20</v>
      </c>
      <c r="I396">
        <v>0</v>
      </c>
      <c r="J396">
        <v>0</v>
      </c>
      <c r="K396">
        <v>0</v>
      </c>
      <c r="L396">
        <v>0</v>
      </c>
      <c r="M396">
        <v>56.4</v>
      </c>
      <c r="N396">
        <v>6</v>
      </c>
      <c r="O396">
        <v>12.4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215</v>
      </c>
      <c r="V396">
        <v>0</v>
      </c>
      <c r="W396">
        <v>20</v>
      </c>
      <c r="X396">
        <v>50</v>
      </c>
      <c r="Y396" t="s">
        <v>512</v>
      </c>
      <c r="Z396" s="9">
        <v>6.6</v>
      </c>
      <c r="AA396">
        <v>40</v>
      </c>
      <c r="AB396">
        <v>46.6</v>
      </c>
      <c r="AC396">
        <v>350</v>
      </c>
      <c r="AD396" t="s">
        <v>32</v>
      </c>
      <c r="AE396">
        <v>0.309</v>
      </c>
      <c r="AF396" s="2">
        <v>49.57634172681832</v>
      </c>
      <c r="AG396" s="2">
        <v>36.456808199121525</v>
      </c>
      <c r="AH396" s="2">
        <v>13.119533527696793</v>
      </c>
    </row>
    <row r="397" spans="1:34" x14ac:dyDescent="0.35">
      <c r="A397" t="s">
        <v>584</v>
      </c>
      <c r="B397" t="s">
        <v>510</v>
      </c>
      <c r="C397" t="s">
        <v>46</v>
      </c>
      <c r="D397" t="s">
        <v>125</v>
      </c>
      <c r="E397" t="s">
        <v>511</v>
      </c>
      <c r="F397">
        <v>2</v>
      </c>
      <c r="G397">
        <v>15.43</v>
      </c>
      <c r="H397">
        <v>20</v>
      </c>
      <c r="I397">
        <v>0</v>
      </c>
      <c r="J397">
        <v>0</v>
      </c>
      <c r="K397">
        <v>0</v>
      </c>
      <c r="L397">
        <v>0</v>
      </c>
      <c r="M397">
        <v>56.4</v>
      </c>
      <c r="N397">
        <v>6</v>
      </c>
      <c r="O397">
        <v>12.4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215</v>
      </c>
      <c r="V397">
        <v>0</v>
      </c>
      <c r="W397">
        <v>20</v>
      </c>
      <c r="X397">
        <v>50</v>
      </c>
      <c r="Y397" t="s">
        <v>512</v>
      </c>
      <c r="Z397" s="9">
        <v>6.6</v>
      </c>
      <c r="AA397">
        <v>50</v>
      </c>
      <c r="AB397">
        <v>56.6</v>
      </c>
      <c r="AC397">
        <v>350</v>
      </c>
      <c r="AD397" t="s">
        <v>32</v>
      </c>
      <c r="AE397">
        <v>0.309</v>
      </c>
      <c r="AF397" s="2">
        <v>46.686127912784023</v>
      </c>
      <c r="AG397" s="2">
        <v>33.894582723279647</v>
      </c>
      <c r="AH397" s="2">
        <v>12.791545189504374</v>
      </c>
    </row>
    <row r="398" spans="1:34" x14ac:dyDescent="0.35">
      <c r="A398" t="s">
        <v>584</v>
      </c>
      <c r="B398" t="s">
        <v>510</v>
      </c>
      <c r="C398" t="s">
        <v>46</v>
      </c>
      <c r="D398" t="s">
        <v>125</v>
      </c>
      <c r="E398" t="s">
        <v>511</v>
      </c>
      <c r="F398">
        <v>2</v>
      </c>
      <c r="G398">
        <v>15.43</v>
      </c>
      <c r="H398">
        <v>20</v>
      </c>
      <c r="I398">
        <v>0</v>
      </c>
      <c r="J398">
        <v>0</v>
      </c>
      <c r="K398">
        <v>0</v>
      </c>
      <c r="L398">
        <v>0</v>
      </c>
      <c r="M398">
        <v>56.4</v>
      </c>
      <c r="N398">
        <v>6</v>
      </c>
      <c r="O398">
        <v>12.4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215</v>
      </c>
      <c r="V398">
        <v>0</v>
      </c>
      <c r="W398">
        <v>20</v>
      </c>
      <c r="X398">
        <v>50</v>
      </c>
      <c r="Y398" t="s">
        <v>512</v>
      </c>
      <c r="Z398" s="9">
        <v>6.6</v>
      </c>
      <c r="AA398">
        <v>60</v>
      </c>
      <c r="AB398">
        <v>66.599999999999994</v>
      </c>
      <c r="AC398">
        <v>350</v>
      </c>
      <c r="AD398" t="s">
        <v>32</v>
      </c>
      <c r="AE398">
        <v>0.309</v>
      </c>
      <c r="AF398" s="2">
        <v>42.7486671305209</v>
      </c>
      <c r="AG398" s="2">
        <v>33.528550512445094</v>
      </c>
      <c r="AH398" s="2">
        <v>9.220116618075803</v>
      </c>
    </row>
    <row r="399" spans="1:34" x14ac:dyDescent="0.35">
      <c r="A399" t="s">
        <v>584</v>
      </c>
      <c r="B399" t="s">
        <v>510</v>
      </c>
      <c r="C399" t="s">
        <v>46</v>
      </c>
      <c r="D399" t="s">
        <v>125</v>
      </c>
      <c r="E399" t="s">
        <v>511</v>
      </c>
      <c r="F399">
        <v>2</v>
      </c>
      <c r="G399">
        <v>15.43</v>
      </c>
      <c r="H399">
        <v>20</v>
      </c>
      <c r="I399">
        <v>0</v>
      </c>
      <c r="J399">
        <v>0</v>
      </c>
      <c r="K399">
        <v>0</v>
      </c>
      <c r="L399">
        <v>0</v>
      </c>
      <c r="M399">
        <v>56.4</v>
      </c>
      <c r="N399">
        <v>6</v>
      </c>
      <c r="O399">
        <v>12.4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215</v>
      </c>
      <c r="V399">
        <v>0</v>
      </c>
      <c r="W399">
        <v>20</v>
      </c>
      <c r="X399">
        <v>50</v>
      </c>
      <c r="Y399" t="s">
        <v>512</v>
      </c>
      <c r="Z399" s="9">
        <v>7.1</v>
      </c>
      <c r="AA399">
        <v>10</v>
      </c>
      <c r="AB399">
        <v>17.100000000000001</v>
      </c>
      <c r="AC399">
        <v>375</v>
      </c>
      <c r="AD399" t="s">
        <v>32</v>
      </c>
      <c r="AE399">
        <v>0.309</v>
      </c>
      <c r="AF399" s="2">
        <v>45.06534155180583</v>
      </c>
      <c r="AG399" s="2">
        <v>29.941434846266471</v>
      </c>
      <c r="AH399" s="2">
        <v>15.12390670553936</v>
      </c>
    </row>
    <row r="400" spans="1:34" x14ac:dyDescent="0.35">
      <c r="A400" t="s">
        <v>584</v>
      </c>
      <c r="B400" t="s">
        <v>510</v>
      </c>
      <c r="C400" t="s">
        <v>46</v>
      </c>
      <c r="D400" t="s">
        <v>125</v>
      </c>
      <c r="E400" t="s">
        <v>511</v>
      </c>
      <c r="F400">
        <v>2</v>
      </c>
      <c r="G400">
        <v>15.43</v>
      </c>
      <c r="H400">
        <v>20</v>
      </c>
      <c r="I400">
        <v>0</v>
      </c>
      <c r="J400">
        <v>0</v>
      </c>
      <c r="K400">
        <v>0</v>
      </c>
      <c r="L400">
        <v>0</v>
      </c>
      <c r="M400">
        <v>56.4</v>
      </c>
      <c r="N400">
        <v>6</v>
      </c>
      <c r="O400">
        <v>12.4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215</v>
      </c>
      <c r="V400">
        <v>0</v>
      </c>
      <c r="W400">
        <v>20</v>
      </c>
      <c r="X400">
        <v>50</v>
      </c>
      <c r="Y400" t="s">
        <v>512</v>
      </c>
      <c r="Z400" s="9">
        <v>7.1</v>
      </c>
      <c r="AA400">
        <v>20</v>
      </c>
      <c r="AB400">
        <v>27.1</v>
      </c>
      <c r="AC400">
        <v>375</v>
      </c>
      <c r="AD400" t="s">
        <v>32</v>
      </c>
      <c r="AE400">
        <v>0.309</v>
      </c>
      <c r="AF400" s="2">
        <v>47.336341982934151</v>
      </c>
      <c r="AG400" s="2">
        <v>32.576866764275259</v>
      </c>
      <c r="AH400" s="2">
        <v>14.759475218658892</v>
      </c>
    </row>
    <row r="401" spans="1:34" x14ac:dyDescent="0.35">
      <c r="A401" t="s">
        <v>584</v>
      </c>
      <c r="B401" t="s">
        <v>510</v>
      </c>
      <c r="C401" t="s">
        <v>46</v>
      </c>
      <c r="D401" t="s">
        <v>125</v>
      </c>
      <c r="E401" t="s">
        <v>511</v>
      </c>
      <c r="F401">
        <v>2</v>
      </c>
      <c r="G401">
        <v>15.43</v>
      </c>
      <c r="H401">
        <v>20</v>
      </c>
      <c r="I401">
        <v>0</v>
      </c>
      <c r="J401">
        <v>0</v>
      </c>
      <c r="K401">
        <v>0</v>
      </c>
      <c r="L401">
        <v>0</v>
      </c>
      <c r="M401">
        <v>56.4</v>
      </c>
      <c r="N401">
        <v>6</v>
      </c>
      <c r="O401">
        <v>12.4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215</v>
      </c>
      <c r="V401">
        <v>0</v>
      </c>
      <c r="W401">
        <v>20</v>
      </c>
      <c r="X401">
        <v>50</v>
      </c>
      <c r="Y401" t="s">
        <v>512</v>
      </c>
      <c r="Z401" s="9">
        <v>7.1</v>
      </c>
      <c r="AA401">
        <v>30</v>
      </c>
      <c r="AB401">
        <v>37.1</v>
      </c>
      <c r="AC401">
        <v>375</v>
      </c>
      <c r="AD401" t="s">
        <v>32</v>
      </c>
      <c r="AE401">
        <v>0.309</v>
      </c>
      <c r="AF401" s="2">
        <v>48.553372405226469</v>
      </c>
      <c r="AG401" s="2">
        <v>35.871156661786237</v>
      </c>
      <c r="AH401" s="2">
        <v>12.682215743440233</v>
      </c>
    </row>
    <row r="402" spans="1:34" x14ac:dyDescent="0.35">
      <c r="A402" t="s">
        <v>584</v>
      </c>
      <c r="B402" t="s">
        <v>510</v>
      </c>
      <c r="C402" t="s">
        <v>46</v>
      </c>
      <c r="D402" t="s">
        <v>125</v>
      </c>
      <c r="E402" t="s">
        <v>511</v>
      </c>
      <c r="F402">
        <v>2</v>
      </c>
      <c r="G402">
        <v>15.43</v>
      </c>
      <c r="H402">
        <v>20</v>
      </c>
      <c r="I402">
        <v>0</v>
      </c>
      <c r="J402">
        <v>0</v>
      </c>
      <c r="K402">
        <v>0</v>
      </c>
      <c r="L402">
        <v>0</v>
      </c>
      <c r="M402">
        <v>56.4</v>
      </c>
      <c r="N402">
        <v>6</v>
      </c>
      <c r="O402">
        <v>12.4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215</v>
      </c>
      <c r="V402">
        <v>0</v>
      </c>
      <c r="W402">
        <v>20</v>
      </c>
      <c r="X402">
        <v>50</v>
      </c>
      <c r="Y402" t="s">
        <v>512</v>
      </c>
      <c r="Z402" s="9">
        <v>7.1</v>
      </c>
      <c r="AA402">
        <v>40</v>
      </c>
      <c r="AB402">
        <v>47.1</v>
      </c>
      <c r="AC402">
        <v>375</v>
      </c>
      <c r="AD402" t="s">
        <v>32</v>
      </c>
      <c r="AE402">
        <v>0.309</v>
      </c>
      <c r="AF402" s="2">
        <v>44.932054603895523</v>
      </c>
      <c r="AG402" s="2">
        <v>32.796486090775986</v>
      </c>
      <c r="AH402" s="2">
        <v>12.135568513119534</v>
      </c>
    </row>
    <row r="403" spans="1:34" x14ac:dyDescent="0.35">
      <c r="A403" t="s">
        <v>584</v>
      </c>
      <c r="B403" t="s">
        <v>510</v>
      </c>
      <c r="C403" t="s">
        <v>46</v>
      </c>
      <c r="D403" t="s">
        <v>125</v>
      </c>
      <c r="E403" t="s">
        <v>511</v>
      </c>
      <c r="F403">
        <v>2</v>
      </c>
      <c r="G403">
        <v>15.43</v>
      </c>
      <c r="H403">
        <v>20</v>
      </c>
      <c r="I403">
        <v>0</v>
      </c>
      <c r="J403">
        <v>0</v>
      </c>
      <c r="K403">
        <v>0</v>
      </c>
      <c r="L403">
        <v>0</v>
      </c>
      <c r="M403">
        <v>56.4</v>
      </c>
      <c r="N403">
        <v>6</v>
      </c>
      <c r="O403">
        <v>12.4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215</v>
      </c>
      <c r="V403">
        <v>0</v>
      </c>
      <c r="W403">
        <v>20</v>
      </c>
      <c r="X403">
        <v>50</v>
      </c>
      <c r="Y403" t="s">
        <v>512</v>
      </c>
      <c r="Z403" s="9">
        <v>7.1</v>
      </c>
      <c r="AA403">
        <v>50</v>
      </c>
      <c r="AB403">
        <v>57.1</v>
      </c>
      <c r="AC403">
        <v>375</v>
      </c>
      <c r="AD403" t="s">
        <v>32</v>
      </c>
      <c r="AE403">
        <v>0.309</v>
      </c>
      <c r="AF403" s="2">
        <v>41.126600190379435</v>
      </c>
      <c r="AG403" s="2">
        <v>29.282576866764277</v>
      </c>
      <c r="AH403" s="2">
        <v>11.844023323615161</v>
      </c>
    </row>
    <row r="404" spans="1:34" x14ac:dyDescent="0.35">
      <c r="A404" t="s">
        <v>584</v>
      </c>
      <c r="B404" t="s">
        <v>510</v>
      </c>
      <c r="C404" t="s">
        <v>46</v>
      </c>
      <c r="D404" t="s">
        <v>125</v>
      </c>
      <c r="E404" t="s">
        <v>511</v>
      </c>
      <c r="F404">
        <v>2</v>
      </c>
      <c r="G404">
        <v>15.43</v>
      </c>
      <c r="H404">
        <v>20</v>
      </c>
      <c r="I404">
        <v>0</v>
      </c>
      <c r="J404">
        <v>0</v>
      </c>
      <c r="K404">
        <v>0</v>
      </c>
      <c r="L404">
        <v>0</v>
      </c>
      <c r="M404">
        <v>56.4</v>
      </c>
      <c r="N404">
        <v>6</v>
      </c>
      <c r="O404">
        <v>12.4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215</v>
      </c>
      <c r="V404">
        <v>0</v>
      </c>
      <c r="W404">
        <v>20</v>
      </c>
      <c r="X404">
        <v>50</v>
      </c>
      <c r="Y404" t="s">
        <v>512</v>
      </c>
      <c r="Z404" s="9">
        <v>7.1</v>
      </c>
      <c r="AA404">
        <v>60</v>
      </c>
      <c r="AB404">
        <v>67.099999999999994</v>
      </c>
      <c r="AC404">
        <v>375</v>
      </c>
      <c r="AD404" t="s">
        <v>32</v>
      </c>
      <c r="AE404">
        <v>0.309</v>
      </c>
      <c r="AF404" s="2">
        <v>38.283714447920985</v>
      </c>
      <c r="AG404" s="2">
        <v>29.209370424597367</v>
      </c>
      <c r="AH404" s="2">
        <v>9.074344023323615</v>
      </c>
    </row>
    <row r="405" spans="1:34" x14ac:dyDescent="0.35">
      <c r="A405" t="s">
        <v>584</v>
      </c>
      <c r="B405" t="s">
        <v>585</v>
      </c>
      <c r="C405" t="s">
        <v>47</v>
      </c>
      <c r="D405" t="s">
        <v>586</v>
      </c>
      <c r="E405" t="s">
        <v>587</v>
      </c>
      <c r="F405">
        <v>2</v>
      </c>
      <c r="G405">
        <v>13.51</v>
      </c>
      <c r="H405">
        <v>0</v>
      </c>
      <c r="I405">
        <v>10.14344262295082</v>
      </c>
      <c r="J405">
        <v>20.437937108165677</v>
      </c>
      <c r="K405">
        <v>16.595723993411578</v>
      </c>
      <c r="L405">
        <v>4.2314571278274604</v>
      </c>
      <c r="M405">
        <v>29.668595476065235</v>
      </c>
      <c r="N405">
        <v>3.1562335612835355</v>
      </c>
      <c r="O405">
        <v>15.766610110295705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215</v>
      </c>
      <c r="V405">
        <v>0</v>
      </c>
      <c r="W405">
        <v>20</v>
      </c>
      <c r="X405">
        <v>20</v>
      </c>
      <c r="Y405" t="s">
        <v>512</v>
      </c>
      <c r="Z405" s="9">
        <v>9</v>
      </c>
      <c r="AA405">
        <v>30</v>
      </c>
      <c r="AB405">
        <v>39</v>
      </c>
      <c r="AC405">
        <v>200</v>
      </c>
      <c r="AD405" t="s">
        <v>32</v>
      </c>
      <c r="AE405">
        <v>0.309</v>
      </c>
      <c r="AF405" s="2">
        <v>50.090497737556561</v>
      </c>
      <c r="AG405" s="2">
        <v>15.271493212669682</v>
      </c>
      <c r="AH405" s="2">
        <v>34.819004524886878</v>
      </c>
    </row>
    <row r="406" spans="1:34" x14ac:dyDescent="0.35">
      <c r="A406" t="s">
        <v>584</v>
      </c>
      <c r="B406" t="s">
        <v>585</v>
      </c>
      <c r="C406" t="s">
        <v>47</v>
      </c>
      <c r="D406" t="s">
        <v>586</v>
      </c>
      <c r="E406" t="s">
        <v>587</v>
      </c>
      <c r="F406">
        <v>2</v>
      </c>
      <c r="G406">
        <v>13.51</v>
      </c>
      <c r="H406">
        <v>0</v>
      </c>
      <c r="I406">
        <v>10.14344262295082</v>
      </c>
      <c r="J406">
        <v>20.437937108165677</v>
      </c>
      <c r="K406">
        <v>16.595723993411578</v>
      </c>
      <c r="L406">
        <v>4.2314571278274604</v>
      </c>
      <c r="M406">
        <v>29.668595476065235</v>
      </c>
      <c r="N406">
        <v>3.1562335612835355</v>
      </c>
      <c r="O406">
        <v>15.766610110295705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215</v>
      </c>
      <c r="V406">
        <v>0</v>
      </c>
      <c r="W406">
        <v>20</v>
      </c>
      <c r="X406">
        <v>20</v>
      </c>
      <c r="Y406" t="s">
        <v>512</v>
      </c>
      <c r="Z406" s="9">
        <v>11.5</v>
      </c>
      <c r="AA406">
        <v>30</v>
      </c>
      <c r="AB406">
        <v>41.5</v>
      </c>
      <c r="AC406">
        <v>250</v>
      </c>
      <c r="AD406" t="s">
        <v>32</v>
      </c>
      <c r="AE406">
        <v>0.309</v>
      </c>
      <c r="AF406" s="2">
        <v>44.389140271493211</v>
      </c>
      <c r="AG406" s="2">
        <v>18.122171945701357</v>
      </c>
      <c r="AH406" s="2">
        <v>26.266968325791854</v>
      </c>
    </row>
    <row r="407" spans="1:34" x14ac:dyDescent="0.35">
      <c r="A407" t="s">
        <v>584</v>
      </c>
      <c r="B407" t="s">
        <v>585</v>
      </c>
      <c r="C407" t="s">
        <v>47</v>
      </c>
      <c r="D407" t="s">
        <v>586</v>
      </c>
      <c r="E407" t="s">
        <v>587</v>
      </c>
      <c r="F407">
        <v>2</v>
      </c>
      <c r="G407">
        <v>13.51</v>
      </c>
      <c r="H407">
        <v>0</v>
      </c>
      <c r="I407">
        <v>10.14344262295082</v>
      </c>
      <c r="J407">
        <v>20.437937108165677</v>
      </c>
      <c r="K407">
        <v>16.595723993411578</v>
      </c>
      <c r="L407">
        <v>4.2314571278274604</v>
      </c>
      <c r="M407">
        <v>29.668595476065235</v>
      </c>
      <c r="N407">
        <v>3.1562335612835355</v>
      </c>
      <c r="O407">
        <v>15.766610110295705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215</v>
      </c>
      <c r="V407">
        <v>0</v>
      </c>
      <c r="W407">
        <v>20</v>
      </c>
      <c r="X407">
        <v>20</v>
      </c>
      <c r="Y407" t="s">
        <v>512</v>
      </c>
      <c r="Z407" s="9">
        <v>14</v>
      </c>
      <c r="AA407">
        <v>30</v>
      </c>
      <c r="AB407">
        <v>44</v>
      </c>
      <c r="AC407">
        <v>300</v>
      </c>
      <c r="AD407" t="s">
        <v>32</v>
      </c>
      <c r="AE407">
        <v>0.309</v>
      </c>
      <c r="AF407" s="2">
        <v>46.628959276018101</v>
      </c>
      <c r="AG407" s="2">
        <v>19.95475113122172</v>
      </c>
      <c r="AH407" s="2">
        <v>26.674208144796381</v>
      </c>
    </row>
    <row r="408" spans="1:34" x14ac:dyDescent="0.35">
      <c r="A408" t="s">
        <v>584</v>
      </c>
      <c r="B408" t="s">
        <v>585</v>
      </c>
      <c r="C408" t="s">
        <v>47</v>
      </c>
      <c r="D408" t="s">
        <v>586</v>
      </c>
      <c r="E408" t="s">
        <v>587</v>
      </c>
      <c r="F408">
        <v>2</v>
      </c>
      <c r="G408">
        <v>13.51</v>
      </c>
      <c r="H408">
        <v>0</v>
      </c>
      <c r="I408">
        <v>10.14344262295082</v>
      </c>
      <c r="J408">
        <v>20.437937108165677</v>
      </c>
      <c r="K408">
        <v>16.595723993411578</v>
      </c>
      <c r="L408">
        <v>4.2314571278274604</v>
      </c>
      <c r="M408">
        <v>29.668595476065235</v>
      </c>
      <c r="N408">
        <v>3.1562335612835355</v>
      </c>
      <c r="O408">
        <v>15.766610110295705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215</v>
      </c>
      <c r="V408">
        <v>0</v>
      </c>
      <c r="W408">
        <v>20</v>
      </c>
      <c r="X408">
        <v>20</v>
      </c>
      <c r="Y408" t="s">
        <v>512</v>
      </c>
      <c r="Z408" s="9">
        <v>16.5</v>
      </c>
      <c r="AA408">
        <v>30</v>
      </c>
      <c r="AB408">
        <v>46.5</v>
      </c>
      <c r="AC408">
        <v>350</v>
      </c>
      <c r="AD408" t="s">
        <v>32</v>
      </c>
      <c r="AE408">
        <v>0.309</v>
      </c>
      <c r="AF408" s="2">
        <v>37.873303167420815</v>
      </c>
      <c r="AG408" s="2">
        <v>18.733031674208146</v>
      </c>
      <c r="AH408" s="2">
        <v>19.140271493212669</v>
      </c>
    </row>
    <row r="409" spans="1:34" x14ac:dyDescent="0.35">
      <c r="A409" t="s">
        <v>584</v>
      </c>
      <c r="B409" t="s">
        <v>585</v>
      </c>
      <c r="C409" t="s">
        <v>47</v>
      </c>
      <c r="D409" t="s">
        <v>586</v>
      </c>
      <c r="E409" t="s">
        <v>587</v>
      </c>
      <c r="F409">
        <v>2</v>
      </c>
      <c r="G409">
        <v>16.405000000000001</v>
      </c>
      <c r="H409">
        <v>0</v>
      </c>
      <c r="I409">
        <v>13.764337851929092</v>
      </c>
      <c r="J409">
        <v>20.952529237945672</v>
      </c>
      <c r="K409">
        <v>17.928545921991557</v>
      </c>
      <c r="L409">
        <v>4.2314571278274604</v>
      </c>
      <c r="M409">
        <v>29.668595476065235</v>
      </c>
      <c r="N409">
        <v>3.1562335612835355</v>
      </c>
      <c r="O409">
        <v>10.29830082295746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215</v>
      </c>
      <c r="V409">
        <v>0</v>
      </c>
      <c r="W409">
        <v>20</v>
      </c>
      <c r="X409">
        <v>20</v>
      </c>
      <c r="Y409" t="s">
        <v>512</v>
      </c>
      <c r="Z409" s="9">
        <v>9</v>
      </c>
      <c r="AA409">
        <v>30</v>
      </c>
      <c r="AB409">
        <v>39</v>
      </c>
      <c r="AC409">
        <v>200</v>
      </c>
      <c r="AD409" t="s">
        <v>32</v>
      </c>
      <c r="AE409">
        <v>0.309</v>
      </c>
      <c r="AF409" s="2">
        <v>40.480349344978166</v>
      </c>
      <c r="AG409" s="2">
        <v>4.3231441048034931</v>
      </c>
      <c r="AH409" s="2">
        <v>36.157205240174669</v>
      </c>
    </row>
    <row r="410" spans="1:34" x14ac:dyDescent="0.35">
      <c r="A410" t="s">
        <v>584</v>
      </c>
      <c r="B410" t="s">
        <v>585</v>
      </c>
      <c r="C410" t="s">
        <v>47</v>
      </c>
      <c r="D410" t="s">
        <v>586</v>
      </c>
      <c r="E410" t="s">
        <v>587</v>
      </c>
      <c r="F410">
        <v>2</v>
      </c>
      <c r="G410">
        <v>16.405000000000001</v>
      </c>
      <c r="H410">
        <v>0</v>
      </c>
      <c r="I410">
        <v>13.764337851929092</v>
      </c>
      <c r="J410">
        <v>20.952529237945672</v>
      </c>
      <c r="K410">
        <v>17.928545921991557</v>
      </c>
      <c r="L410">
        <v>4.2314571278274604</v>
      </c>
      <c r="M410">
        <v>29.668595476065235</v>
      </c>
      <c r="N410">
        <v>3.1562335612835355</v>
      </c>
      <c r="O410">
        <v>10.29830082295746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215</v>
      </c>
      <c r="V410">
        <v>0</v>
      </c>
      <c r="W410">
        <v>20</v>
      </c>
      <c r="X410">
        <v>20</v>
      </c>
      <c r="Y410" t="s">
        <v>512</v>
      </c>
      <c r="Z410" s="9">
        <v>11.5</v>
      </c>
      <c r="AA410">
        <v>30</v>
      </c>
      <c r="AB410">
        <v>41.5</v>
      </c>
      <c r="AC410">
        <v>250</v>
      </c>
      <c r="AD410" t="s">
        <v>32</v>
      </c>
      <c r="AE410">
        <v>0.309</v>
      </c>
      <c r="AF410" s="2">
        <v>34.978165938864628</v>
      </c>
      <c r="AG410" s="2">
        <v>7.8602620087336241</v>
      </c>
      <c r="AH410" s="2">
        <v>27.117903930131003</v>
      </c>
    </row>
    <row r="411" spans="1:34" x14ac:dyDescent="0.35">
      <c r="A411" t="s">
        <v>584</v>
      </c>
      <c r="B411" t="s">
        <v>585</v>
      </c>
      <c r="C411" t="s">
        <v>47</v>
      </c>
      <c r="D411" t="s">
        <v>586</v>
      </c>
      <c r="E411" t="s">
        <v>587</v>
      </c>
      <c r="F411">
        <v>2</v>
      </c>
      <c r="G411">
        <v>16.405000000000001</v>
      </c>
      <c r="H411">
        <v>0</v>
      </c>
      <c r="I411">
        <v>13.764337851929092</v>
      </c>
      <c r="J411">
        <v>20.952529237945672</v>
      </c>
      <c r="K411">
        <v>17.928545921991557</v>
      </c>
      <c r="L411">
        <v>4.2314571278274604</v>
      </c>
      <c r="M411">
        <v>29.668595476065235</v>
      </c>
      <c r="N411">
        <v>3.1562335612835355</v>
      </c>
      <c r="O411">
        <v>10.29830082295746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215</v>
      </c>
      <c r="V411">
        <v>0</v>
      </c>
      <c r="W411">
        <v>20</v>
      </c>
      <c r="X411">
        <v>20</v>
      </c>
      <c r="Y411" t="s">
        <v>512</v>
      </c>
      <c r="Z411" s="9">
        <v>14</v>
      </c>
      <c r="AA411">
        <v>30</v>
      </c>
      <c r="AB411">
        <v>44</v>
      </c>
      <c r="AC411">
        <v>300</v>
      </c>
      <c r="AD411" t="s">
        <v>32</v>
      </c>
      <c r="AE411">
        <v>0.309</v>
      </c>
      <c r="AF411" s="2">
        <v>34.781659388646283</v>
      </c>
      <c r="AG411" s="2">
        <v>10.021834061135371</v>
      </c>
      <c r="AH411" s="2">
        <v>24.759825327510914</v>
      </c>
    </row>
    <row r="412" spans="1:34" x14ac:dyDescent="0.35">
      <c r="A412" t="s">
        <v>584</v>
      </c>
      <c r="B412" t="s">
        <v>585</v>
      </c>
      <c r="C412" t="s">
        <v>47</v>
      </c>
      <c r="D412" t="s">
        <v>586</v>
      </c>
      <c r="E412" t="s">
        <v>587</v>
      </c>
      <c r="F412">
        <v>2</v>
      </c>
      <c r="G412">
        <v>16.405000000000001</v>
      </c>
      <c r="H412">
        <v>0</v>
      </c>
      <c r="I412">
        <v>13.764337851929092</v>
      </c>
      <c r="J412">
        <v>20.952529237945672</v>
      </c>
      <c r="K412">
        <v>17.928545921991557</v>
      </c>
      <c r="L412">
        <v>4.2314571278274604</v>
      </c>
      <c r="M412">
        <v>29.668595476065235</v>
      </c>
      <c r="N412">
        <v>3.1562335612835355</v>
      </c>
      <c r="O412">
        <v>10.29830082295746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215</v>
      </c>
      <c r="V412">
        <v>0</v>
      </c>
      <c r="W412">
        <v>20</v>
      </c>
      <c r="X412">
        <v>20</v>
      </c>
      <c r="Y412" t="s">
        <v>512</v>
      </c>
      <c r="Z412" s="9">
        <v>16.5</v>
      </c>
      <c r="AA412">
        <v>30</v>
      </c>
      <c r="AB412">
        <v>46.5</v>
      </c>
      <c r="AC412">
        <v>350</v>
      </c>
      <c r="AD412" t="s">
        <v>32</v>
      </c>
      <c r="AE412">
        <v>0.309</v>
      </c>
      <c r="AF412" s="2">
        <v>32.423580786026193</v>
      </c>
      <c r="AG412" s="2">
        <v>9.4323144104803482</v>
      </c>
      <c r="AH412" s="2">
        <v>22.991266375545848</v>
      </c>
    </row>
    <row r="413" spans="1:34" x14ac:dyDescent="0.35">
      <c r="A413" t="s">
        <v>584</v>
      </c>
      <c r="B413" t="s">
        <v>585</v>
      </c>
      <c r="C413" t="s">
        <v>47</v>
      </c>
      <c r="D413" t="s">
        <v>586</v>
      </c>
      <c r="E413" t="s">
        <v>587</v>
      </c>
      <c r="F413">
        <v>2</v>
      </c>
      <c r="G413">
        <v>13.51</v>
      </c>
      <c r="H413">
        <v>0</v>
      </c>
      <c r="I413">
        <v>10.14344262295082</v>
      </c>
      <c r="J413">
        <v>20.437937108165677</v>
      </c>
      <c r="K413">
        <v>16.595723993411578</v>
      </c>
      <c r="L413">
        <v>4.2314571278274604</v>
      </c>
      <c r="M413">
        <v>29.668595476065235</v>
      </c>
      <c r="N413">
        <v>3.1562335612835355</v>
      </c>
      <c r="O413">
        <v>15.766610110295705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215</v>
      </c>
      <c r="V413">
        <v>0</v>
      </c>
      <c r="W413">
        <v>20</v>
      </c>
      <c r="X413">
        <v>20</v>
      </c>
      <c r="Y413" t="s">
        <v>512</v>
      </c>
      <c r="Z413" s="9">
        <v>14</v>
      </c>
      <c r="AA413">
        <v>10</v>
      </c>
      <c r="AB413">
        <v>24</v>
      </c>
      <c r="AC413">
        <v>300</v>
      </c>
      <c r="AD413" t="s">
        <v>32</v>
      </c>
      <c r="AE413">
        <v>0.309</v>
      </c>
      <c r="AF413" s="2">
        <v>31.781376518218622</v>
      </c>
      <c r="AG413" s="2">
        <v>16.396761133603238</v>
      </c>
      <c r="AH413" s="2">
        <v>15.384615384615385</v>
      </c>
    </row>
    <row r="414" spans="1:34" x14ac:dyDescent="0.35">
      <c r="A414" t="s">
        <v>584</v>
      </c>
      <c r="B414" t="s">
        <v>585</v>
      </c>
      <c r="C414" t="s">
        <v>47</v>
      </c>
      <c r="D414" t="s">
        <v>586</v>
      </c>
      <c r="E414" t="s">
        <v>587</v>
      </c>
      <c r="F414">
        <v>2</v>
      </c>
      <c r="G414">
        <v>13.51</v>
      </c>
      <c r="H414">
        <v>0</v>
      </c>
      <c r="I414">
        <v>10.14344262295082</v>
      </c>
      <c r="J414">
        <v>20.437937108165677</v>
      </c>
      <c r="K414">
        <v>16.595723993411578</v>
      </c>
      <c r="L414">
        <v>4.2314571278274604</v>
      </c>
      <c r="M414">
        <v>29.668595476065235</v>
      </c>
      <c r="N414">
        <v>3.1562335612835355</v>
      </c>
      <c r="O414">
        <v>15.766610110295705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215</v>
      </c>
      <c r="V414">
        <v>0</v>
      </c>
      <c r="W414">
        <v>20</v>
      </c>
      <c r="X414">
        <v>20</v>
      </c>
      <c r="Y414" t="s">
        <v>512</v>
      </c>
      <c r="Z414" s="9">
        <v>14</v>
      </c>
      <c r="AA414">
        <v>60</v>
      </c>
      <c r="AB414">
        <v>74</v>
      </c>
      <c r="AC414">
        <v>300</v>
      </c>
      <c r="AD414" t="s">
        <v>32</v>
      </c>
      <c r="AE414">
        <v>0.309</v>
      </c>
      <c r="AF414" s="2">
        <v>48.178137651821856</v>
      </c>
      <c r="AG414" s="2">
        <v>19.635627530364371</v>
      </c>
      <c r="AH414" s="2">
        <v>28.542510121457489</v>
      </c>
    </row>
    <row r="415" spans="1:34" x14ac:dyDescent="0.35">
      <c r="A415" t="s">
        <v>584</v>
      </c>
      <c r="B415" t="s">
        <v>585</v>
      </c>
      <c r="C415" t="s">
        <v>47</v>
      </c>
      <c r="D415" t="s">
        <v>586</v>
      </c>
      <c r="E415" t="s">
        <v>587</v>
      </c>
      <c r="F415">
        <v>2</v>
      </c>
      <c r="G415">
        <v>13.51</v>
      </c>
      <c r="H415">
        <v>0</v>
      </c>
      <c r="I415">
        <v>10.14344262295082</v>
      </c>
      <c r="J415">
        <v>20.437937108165677</v>
      </c>
      <c r="K415">
        <v>16.595723993411578</v>
      </c>
      <c r="L415">
        <v>4.2314571278274604</v>
      </c>
      <c r="M415">
        <v>29.668595476065235</v>
      </c>
      <c r="N415">
        <v>3.1562335612835355</v>
      </c>
      <c r="O415">
        <v>15.766610110295705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215</v>
      </c>
      <c r="V415">
        <v>0</v>
      </c>
      <c r="W415">
        <v>20</v>
      </c>
      <c r="X415">
        <v>20</v>
      </c>
      <c r="Y415" t="s">
        <v>512</v>
      </c>
      <c r="Z415" s="9">
        <v>14</v>
      </c>
      <c r="AA415">
        <v>90</v>
      </c>
      <c r="AB415">
        <v>104</v>
      </c>
      <c r="AC415">
        <v>300</v>
      </c>
      <c r="AD415" t="s">
        <v>32</v>
      </c>
      <c r="AE415">
        <v>0.309</v>
      </c>
      <c r="AF415" s="2">
        <v>44.534412955465584</v>
      </c>
      <c r="AG415" s="2">
        <v>18.623481781376519</v>
      </c>
      <c r="AH415" s="2">
        <v>25.910931174089068</v>
      </c>
    </row>
    <row r="416" spans="1:34" x14ac:dyDescent="0.35">
      <c r="A416" t="s">
        <v>584</v>
      </c>
      <c r="B416" t="s">
        <v>585</v>
      </c>
      <c r="C416" t="s">
        <v>47</v>
      </c>
      <c r="D416" t="s">
        <v>586</v>
      </c>
      <c r="E416" t="s">
        <v>587</v>
      </c>
      <c r="F416">
        <v>2</v>
      </c>
      <c r="G416">
        <v>16.405000000000001</v>
      </c>
      <c r="H416">
        <v>0</v>
      </c>
      <c r="I416">
        <v>13.764337851929092</v>
      </c>
      <c r="J416">
        <v>20.952529237945672</v>
      </c>
      <c r="K416">
        <v>17.928545921991557</v>
      </c>
      <c r="L416">
        <v>4.2314571278274604</v>
      </c>
      <c r="M416">
        <v>29.668595476065235</v>
      </c>
      <c r="N416">
        <v>3.1562335612835355</v>
      </c>
      <c r="O416">
        <v>10.29830082295746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215</v>
      </c>
      <c r="V416">
        <v>0</v>
      </c>
      <c r="W416">
        <v>20</v>
      </c>
      <c r="X416">
        <v>20</v>
      </c>
      <c r="Y416" t="s">
        <v>512</v>
      </c>
      <c r="Z416" s="9">
        <v>14</v>
      </c>
      <c r="AA416">
        <v>10</v>
      </c>
      <c r="AB416">
        <v>24</v>
      </c>
      <c r="AC416">
        <v>300</v>
      </c>
      <c r="AD416" t="s">
        <v>32</v>
      </c>
      <c r="AE416">
        <v>0.309</v>
      </c>
      <c r="AF416" s="2">
        <v>34.957627118644069</v>
      </c>
      <c r="AG416" s="2">
        <v>6.5677966101694913</v>
      </c>
      <c r="AH416" s="2">
        <v>28.389830508474574</v>
      </c>
    </row>
    <row r="417" spans="1:34" x14ac:dyDescent="0.35">
      <c r="A417" t="s">
        <v>584</v>
      </c>
      <c r="B417" t="s">
        <v>585</v>
      </c>
      <c r="C417" t="s">
        <v>47</v>
      </c>
      <c r="D417" t="s">
        <v>586</v>
      </c>
      <c r="E417" t="s">
        <v>587</v>
      </c>
      <c r="F417">
        <v>2</v>
      </c>
      <c r="G417">
        <v>16.405000000000001</v>
      </c>
      <c r="H417">
        <v>0</v>
      </c>
      <c r="I417">
        <v>13.764337851929092</v>
      </c>
      <c r="J417">
        <v>20.952529237945672</v>
      </c>
      <c r="K417">
        <v>17.928545921991557</v>
      </c>
      <c r="L417">
        <v>4.2314571278274604</v>
      </c>
      <c r="M417">
        <v>29.668595476065235</v>
      </c>
      <c r="N417">
        <v>3.1562335612835355</v>
      </c>
      <c r="O417">
        <v>10.29830082295746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215</v>
      </c>
      <c r="V417">
        <v>0</v>
      </c>
      <c r="W417">
        <v>20</v>
      </c>
      <c r="X417">
        <v>20</v>
      </c>
      <c r="Y417" t="s">
        <v>512</v>
      </c>
      <c r="Z417" s="9">
        <v>14</v>
      </c>
      <c r="AA417">
        <v>60</v>
      </c>
      <c r="AB417">
        <v>74</v>
      </c>
      <c r="AC417">
        <v>300</v>
      </c>
      <c r="AD417" t="s">
        <v>32</v>
      </c>
      <c r="AE417">
        <v>0.309</v>
      </c>
      <c r="AF417" s="2">
        <v>39.406779661016948</v>
      </c>
      <c r="AG417" s="2">
        <v>12.076271186440678</v>
      </c>
      <c r="AH417" s="2">
        <v>27.33050847457627</v>
      </c>
    </row>
    <row r="418" spans="1:34" x14ac:dyDescent="0.35">
      <c r="A418" t="s">
        <v>584</v>
      </c>
      <c r="B418" t="s">
        <v>585</v>
      </c>
      <c r="C418" t="s">
        <v>47</v>
      </c>
      <c r="D418" t="s">
        <v>586</v>
      </c>
      <c r="E418" t="s">
        <v>587</v>
      </c>
      <c r="F418">
        <v>2</v>
      </c>
      <c r="G418">
        <v>16.405000000000001</v>
      </c>
      <c r="H418">
        <v>0</v>
      </c>
      <c r="I418">
        <v>13.764337851929092</v>
      </c>
      <c r="J418">
        <v>20.952529237945672</v>
      </c>
      <c r="K418">
        <v>17.928545921991557</v>
      </c>
      <c r="L418">
        <v>4.2314571278274604</v>
      </c>
      <c r="M418">
        <v>29.668595476065235</v>
      </c>
      <c r="N418">
        <v>3.1562335612835355</v>
      </c>
      <c r="O418">
        <v>10.29830082295746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215</v>
      </c>
      <c r="V418">
        <v>0</v>
      </c>
      <c r="W418">
        <v>20</v>
      </c>
      <c r="X418">
        <v>20</v>
      </c>
      <c r="Y418" t="s">
        <v>512</v>
      </c>
      <c r="Z418" s="9">
        <v>14</v>
      </c>
      <c r="AA418">
        <v>90</v>
      </c>
      <c r="AB418">
        <v>104</v>
      </c>
      <c r="AC418">
        <v>300</v>
      </c>
      <c r="AD418" t="s">
        <v>32</v>
      </c>
      <c r="AE418">
        <v>0.309</v>
      </c>
      <c r="AF418" s="2">
        <v>36.016949152542374</v>
      </c>
      <c r="AG418" s="2">
        <v>10.59322033898305</v>
      </c>
      <c r="AH418" s="2">
        <v>25.423728813559322</v>
      </c>
    </row>
    <row r="419" spans="1:34" x14ac:dyDescent="0.35">
      <c r="A419" t="s">
        <v>584</v>
      </c>
      <c r="B419" t="s">
        <v>585</v>
      </c>
      <c r="C419" t="s">
        <v>47</v>
      </c>
      <c r="D419" t="s">
        <v>586</v>
      </c>
      <c r="E419" t="s">
        <v>587</v>
      </c>
      <c r="F419">
        <v>2</v>
      </c>
      <c r="G419">
        <v>13.51</v>
      </c>
      <c r="H419">
        <v>0</v>
      </c>
      <c r="I419">
        <v>10.14344262295082</v>
      </c>
      <c r="J419">
        <v>20.437937108165677</v>
      </c>
      <c r="K419">
        <v>16.595723993411578</v>
      </c>
      <c r="L419">
        <v>4.2314571278274604</v>
      </c>
      <c r="M419">
        <v>29.668595476065235</v>
      </c>
      <c r="N419">
        <v>3.1562335612835355</v>
      </c>
      <c r="O419">
        <v>15.766610110295705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215</v>
      </c>
      <c r="V419">
        <v>0</v>
      </c>
      <c r="W419">
        <v>10</v>
      </c>
      <c r="X419">
        <v>20</v>
      </c>
      <c r="Y419" t="s">
        <v>512</v>
      </c>
      <c r="Z419" s="9">
        <v>14</v>
      </c>
      <c r="AA419">
        <v>30</v>
      </c>
      <c r="AB419">
        <v>44</v>
      </c>
      <c r="AC419">
        <v>300</v>
      </c>
      <c r="AD419" t="s">
        <v>32</v>
      </c>
      <c r="AE419">
        <v>0.309</v>
      </c>
      <c r="AF419" s="2">
        <v>37.563451776649742</v>
      </c>
      <c r="AG419" s="2">
        <v>18.680203045685278</v>
      </c>
      <c r="AH419" s="2">
        <v>18.883248730964468</v>
      </c>
    </row>
    <row r="420" spans="1:34" x14ac:dyDescent="0.35">
      <c r="A420" t="s">
        <v>584</v>
      </c>
      <c r="B420" t="s">
        <v>585</v>
      </c>
      <c r="C420" t="s">
        <v>47</v>
      </c>
      <c r="D420" t="s">
        <v>586</v>
      </c>
      <c r="E420" t="s">
        <v>587</v>
      </c>
      <c r="F420">
        <v>2</v>
      </c>
      <c r="G420">
        <v>13.51</v>
      </c>
      <c r="H420">
        <v>0</v>
      </c>
      <c r="I420">
        <v>10.14344262295082</v>
      </c>
      <c r="J420">
        <v>20.437937108165677</v>
      </c>
      <c r="K420">
        <v>16.595723993411578</v>
      </c>
      <c r="L420">
        <v>4.2314571278274604</v>
      </c>
      <c r="M420">
        <v>29.668595476065235</v>
      </c>
      <c r="N420">
        <v>3.1562335612835355</v>
      </c>
      <c r="O420">
        <v>15.766610110295705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215</v>
      </c>
      <c r="V420">
        <v>0</v>
      </c>
      <c r="W420">
        <v>30</v>
      </c>
      <c r="X420">
        <v>20</v>
      </c>
      <c r="Y420" t="s">
        <v>512</v>
      </c>
      <c r="Z420" s="9">
        <v>14</v>
      </c>
      <c r="AA420">
        <v>30</v>
      </c>
      <c r="AB420">
        <v>44</v>
      </c>
      <c r="AC420">
        <v>300</v>
      </c>
      <c r="AD420" t="s">
        <v>32</v>
      </c>
      <c r="AE420">
        <v>0.309</v>
      </c>
      <c r="AF420" s="2">
        <v>47.10659898477158</v>
      </c>
      <c r="AG420" s="2">
        <v>17.055837563451778</v>
      </c>
      <c r="AH420" s="2">
        <v>30.050761421319798</v>
      </c>
    </row>
    <row r="421" spans="1:34" x14ac:dyDescent="0.35">
      <c r="A421" t="s">
        <v>584</v>
      </c>
      <c r="B421" t="s">
        <v>585</v>
      </c>
      <c r="C421" t="s">
        <v>47</v>
      </c>
      <c r="D421" t="s">
        <v>586</v>
      </c>
      <c r="E421" t="s">
        <v>587</v>
      </c>
      <c r="F421">
        <v>2</v>
      </c>
      <c r="G421">
        <v>16.405000000000001</v>
      </c>
      <c r="H421">
        <v>0</v>
      </c>
      <c r="I421">
        <v>13.764337851929092</v>
      </c>
      <c r="J421">
        <v>20.952529237945672</v>
      </c>
      <c r="K421">
        <v>17.928545921991557</v>
      </c>
      <c r="L421">
        <v>4.2314571278274604</v>
      </c>
      <c r="M421">
        <v>29.668595476065235</v>
      </c>
      <c r="N421">
        <v>3.1562335612835355</v>
      </c>
      <c r="O421">
        <v>10.29830082295746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215</v>
      </c>
      <c r="V421">
        <v>0</v>
      </c>
      <c r="W421">
        <v>10</v>
      </c>
      <c r="X421">
        <v>20</v>
      </c>
      <c r="Y421" t="s">
        <v>512</v>
      </c>
      <c r="Z421" s="9">
        <v>14</v>
      </c>
      <c r="AA421">
        <v>30</v>
      </c>
      <c r="AB421">
        <v>44</v>
      </c>
      <c r="AC421">
        <v>300</v>
      </c>
      <c r="AD421" t="s">
        <v>32</v>
      </c>
      <c r="AE421">
        <v>0.309</v>
      </c>
      <c r="AF421" s="2">
        <v>30.102040816326532</v>
      </c>
      <c r="AG421" s="2">
        <v>9.9489795918367356</v>
      </c>
      <c r="AH421" s="2">
        <v>20.153061224489797</v>
      </c>
    </row>
    <row r="422" spans="1:34" x14ac:dyDescent="0.35">
      <c r="A422" t="s">
        <v>584</v>
      </c>
      <c r="B422" t="s">
        <v>585</v>
      </c>
      <c r="C422" t="s">
        <v>47</v>
      </c>
      <c r="D422" t="s">
        <v>586</v>
      </c>
      <c r="E422" t="s">
        <v>587</v>
      </c>
      <c r="F422">
        <v>2</v>
      </c>
      <c r="G422">
        <v>16.405000000000001</v>
      </c>
      <c r="H422">
        <v>0</v>
      </c>
      <c r="I422">
        <v>13.764337851929092</v>
      </c>
      <c r="J422">
        <v>20.952529237945672</v>
      </c>
      <c r="K422">
        <v>17.928545921991557</v>
      </c>
      <c r="L422">
        <v>4.2314571278274604</v>
      </c>
      <c r="M422">
        <v>29.668595476065235</v>
      </c>
      <c r="N422">
        <v>3.1562335612835355</v>
      </c>
      <c r="O422">
        <v>10.29830082295746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215</v>
      </c>
      <c r="V422">
        <v>0</v>
      </c>
      <c r="W422">
        <v>30</v>
      </c>
      <c r="X422">
        <v>20</v>
      </c>
      <c r="Y422" t="s">
        <v>512</v>
      </c>
      <c r="Z422" s="9">
        <v>14</v>
      </c>
      <c r="AA422">
        <v>30</v>
      </c>
      <c r="AB422">
        <v>44</v>
      </c>
      <c r="AC422">
        <v>300</v>
      </c>
      <c r="AD422" t="s">
        <v>32</v>
      </c>
      <c r="AE422">
        <v>0.309</v>
      </c>
      <c r="AF422" s="2">
        <v>44.642857142857139</v>
      </c>
      <c r="AG422" s="2">
        <v>11.479591836734695</v>
      </c>
      <c r="AH422" s="2">
        <v>33.163265306122447</v>
      </c>
    </row>
    <row r="423" spans="1:34" x14ac:dyDescent="0.35">
      <c r="A423" t="s">
        <v>584</v>
      </c>
      <c r="B423" t="s">
        <v>585</v>
      </c>
      <c r="C423" t="s">
        <v>47</v>
      </c>
      <c r="D423" t="s">
        <v>586</v>
      </c>
      <c r="E423" t="s">
        <v>587</v>
      </c>
      <c r="F423">
        <v>2</v>
      </c>
      <c r="G423">
        <v>11.59</v>
      </c>
      <c r="H423">
        <v>0</v>
      </c>
      <c r="I423">
        <v>20.28688524590164</v>
      </c>
      <c r="J423">
        <v>34.528688524590166</v>
      </c>
      <c r="K423">
        <v>26.844262295081968</v>
      </c>
      <c r="L423">
        <v>0</v>
      </c>
      <c r="M423">
        <v>0</v>
      </c>
      <c r="N423">
        <v>0</v>
      </c>
      <c r="O423">
        <v>18.340163934426229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215</v>
      </c>
      <c r="V423">
        <v>0</v>
      </c>
      <c r="W423">
        <v>20</v>
      </c>
      <c r="X423">
        <v>20</v>
      </c>
      <c r="Y423" t="s">
        <v>512</v>
      </c>
      <c r="Z423" s="9">
        <v>14</v>
      </c>
      <c r="AA423">
        <v>30</v>
      </c>
      <c r="AB423">
        <v>44</v>
      </c>
      <c r="AC423">
        <v>300</v>
      </c>
      <c r="AD423" t="s">
        <v>32</v>
      </c>
      <c r="AE423">
        <v>0.309</v>
      </c>
      <c r="AF423" s="2">
        <v>41.206896551724142</v>
      </c>
      <c r="AG423" s="2">
        <v>10.344827586206897</v>
      </c>
      <c r="AH423" s="2">
        <v>30.862068965517242</v>
      </c>
    </row>
    <row r="424" spans="1:34" x14ac:dyDescent="0.35">
      <c r="A424" t="s">
        <v>584</v>
      </c>
      <c r="B424" t="s">
        <v>585</v>
      </c>
      <c r="C424" t="s">
        <v>47</v>
      </c>
      <c r="D424" t="s">
        <v>586</v>
      </c>
      <c r="E424" t="s">
        <v>587</v>
      </c>
      <c r="F424">
        <v>2</v>
      </c>
      <c r="G424">
        <v>12.358000000000001</v>
      </c>
      <c r="H424">
        <v>0</v>
      </c>
      <c r="I424">
        <v>16.229508196721312</v>
      </c>
      <c r="J424">
        <v>28.892387958020375</v>
      </c>
      <c r="K424">
        <v>22.744846974413814</v>
      </c>
      <c r="L424">
        <v>1.6925828511309844</v>
      </c>
      <c r="M424">
        <v>11.867438190426096</v>
      </c>
      <c r="N424">
        <v>1.2624934245134145</v>
      </c>
      <c r="O424">
        <v>17.310742404774018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215</v>
      </c>
      <c r="V424">
        <v>0</v>
      </c>
      <c r="W424">
        <v>20</v>
      </c>
      <c r="X424">
        <v>20</v>
      </c>
      <c r="Y424" t="s">
        <v>512</v>
      </c>
      <c r="Z424" s="9">
        <v>14</v>
      </c>
      <c r="AA424">
        <v>30</v>
      </c>
      <c r="AB424">
        <v>44</v>
      </c>
      <c r="AC424">
        <v>300</v>
      </c>
      <c r="AD424" t="s">
        <v>32</v>
      </c>
      <c r="AE424">
        <v>0.309</v>
      </c>
      <c r="AF424" s="2">
        <v>41.724137931034484</v>
      </c>
      <c r="AG424" s="2">
        <v>13.620689655172415</v>
      </c>
      <c r="AH424" s="2">
        <v>28.103448275862071</v>
      </c>
    </row>
    <row r="425" spans="1:34" x14ac:dyDescent="0.35">
      <c r="A425" t="s">
        <v>584</v>
      </c>
      <c r="B425" t="s">
        <v>585</v>
      </c>
      <c r="C425" t="s">
        <v>47</v>
      </c>
      <c r="D425" t="s">
        <v>586</v>
      </c>
      <c r="E425" t="s">
        <v>587</v>
      </c>
      <c r="F425">
        <v>2</v>
      </c>
      <c r="G425">
        <v>13.126000000000001</v>
      </c>
      <c r="H425">
        <v>0</v>
      </c>
      <c r="I425">
        <v>12.172131147540984</v>
      </c>
      <c r="J425">
        <v>23.256087391450578</v>
      </c>
      <c r="K425">
        <v>18.645431653745653</v>
      </c>
      <c r="L425">
        <v>3.3851657022619688</v>
      </c>
      <c r="M425">
        <v>23.734876380852192</v>
      </c>
      <c r="N425">
        <v>2.524986849026829</v>
      </c>
      <c r="O425">
        <v>16.281320875121807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215</v>
      </c>
      <c r="V425">
        <v>0</v>
      </c>
      <c r="W425">
        <v>20</v>
      </c>
      <c r="X425">
        <v>20</v>
      </c>
      <c r="Y425" t="s">
        <v>512</v>
      </c>
      <c r="Z425" s="9">
        <v>14</v>
      </c>
      <c r="AA425">
        <v>30</v>
      </c>
      <c r="AB425">
        <v>44</v>
      </c>
      <c r="AC425">
        <v>300</v>
      </c>
      <c r="AD425" t="s">
        <v>32</v>
      </c>
      <c r="AE425">
        <v>0.309</v>
      </c>
      <c r="AF425" s="2">
        <v>44.137931034482762</v>
      </c>
      <c r="AG425" s="2">
        <v>16.724137931034484</v>
      </c>
      <c r="AH425" s="2">
        <v>27.413793103448278</v>
      </c>
    </row>
    <row r="426" spans="1:34" x14ac:dyDescent="0.35">
      <c r="A426" t="s">
        <v>584</v>
      </c>
      <c r="B426" t="s">
        <v>585</v>
      </c>
      <c r="C426" t="s">
        <v>47</v>
      </c>
      <c r="D426" t="s">
        <v>586</v>
      </c>
      <c r="E426" t="s">
        <v>587</v>
      </c>
      <c r="F426">
        <v>2</v>
      </c>
      <c r="G426">
        <v>13.893999999999998</v>
      </c>
      <c r="H426">
        <v>0</v>
      </c>
      <c r="I426">
        <v>8.1147540983606561</v>
      </c>
      <c r="J426">
        <v>17.619786824880784</v>
      </c>
      <c r="K426">
        <v>14.546016333077503</v>
      </c>
      <c r="L426">
        <v>5.0777485533929525</v>
      </c>
      <c r="M426">
        <v>35.602314571278278</v>
      </c>
      <c r="N426">
        <v>3.7874802735402424</v>
      </c>
      <c r="O426">
        <v>15.251899345469599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215</v>
      </c>
      <c r="V426">
        <v>0</v>
      </c>
      <c r="W426">
        <v>20</v>
      </c>
      <c r="X426">
        <v>20</v>
      </c>
      <c r="Y426" t="s">
        <v>512</v>
      </c>
      <c r="Z426" s="9">
        <v>14</v>
      </c>
      <c r="AA426">
        <v>30</v>
      </c>
      <c r="AB426">
        <v>44</v>
      </c>
      <c r="AC426">
        <v>300</v>
      </c>
      <c r="AD426" t="s">
        <v>32</v>
      </c>
      <c r="AE426">
        <v>0.309</v>
      </c>
      <c r="AF426" s="2">
        <v>46.724137931034491</v>
      </c>
      <c r="AG426" s="2">
        <v>22.586206896551726</v>
      </c>
      <c r="AH426" s="2">
        <v>24.137931034482762</v>
      </c>
    </row>
    <row r="427" spans="1:34" x14ac:dyDescent="0.35">
      <c r="A427" t="s">
        <v>584</v>
      </c>
      <c r="B427" t="s">
        <v>585</v>
      </c>
      <c r="C427" t="s">
        <v>47</v>
      </c>
      <c r="D427" t="s">
        <v>586</v>
      </c>
      <c r="E427" t="s">
        <v>587</v>
      </c>
      <c r="F427">
        <v>2</v>
      </c>
      <c r="G427">
        <v>14.662000000000001</v>
      </c>
      <c r="H427">
        <v>0</v>
      </c>
      <c r="I427">
        <v>4.057377049180328</v>
      </c>
      <c r="J427">
        <v>11.983486258310986</v>
      </c>
      <c r="K427">
        <v>10.446601012409346</v>
      </c>
      <c r="L427">
        <v>6.7703314045239376</v>
      </c>
      <c r="M427">
        <v>47.469752761704385</v>
      </c>
      <c r="N427">
        <v>5.049973698053658</v>
      </c>
      <c r="O427">
        <v>14.222477815817388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215</v>
      </c>
      <c r="V427">
        <v>0</v>
      </c>
      <c r="W427">
        <v>20</v>
      </c>
      <c r="X427">
        <v>20</v>
      </c>
      <c r="Y427" t="s">
        <v>512</v>
      </c>
      <c r="Z427" s="9">
        <v>14</v>
      </c>
      <c r="AA427">
        <v>30</v>
      </c>
      <c r="AB427">
        <v>44</v>
      </c>
      <c r="AC427">
        <v>300</v>
      </c>
      <c r="AD427" t="s">
        <v>32</v>
      </c>
      <c r="AE427">
        <v>0.309</v>
      </c>
      <c r="AF427" s="2">
        <v>47.758620689655174</v>
      </c>
      <c r="AG427" s="2">
        <v>26.03448275862069</v>
      </c>
      <c r="AH427" s="2">
        <v>21.724137931034484</v>
      </c>
    </row>
    <row r="428" spans="1:34" x14ac:dyDescent="0.35">
      <c r="A428" t="s">
        <v>584</v>
      </c>
      <c r="B428" t="s">
        <v>585</v>
      </c>
      <c r="C428" t="s">
        <v>47</v>
      </c>
      <c r="D428" t="s">
        <v>586</v>
      </c>
      <c r="E428" t="s">
        <v>587</v>
      </c>
      <c r="F428">
        <v>2</v>
      </c>
      <c r="G428">
        <v>15.43</v>
      </c>
      <c r="H428">
        <v>0</v>
      </c>
      <c r="I428">
        <v>0</v>
      </c>
      <c r="J428">
        <v>6.3471856917411893</v>
      </c>
      <c r="K428">
        <v>6.3471856917411893</v>
      </c>
      <c r="L428">
        <v>8.4629142556549208</v>
      </c>
      <c r="M428">
        <v>59.33719095213047</v>
      </c>
      <c r="N428">
        <v>6.312467122567071</v>
      </c>
      <c r="O428">
        <v>13.193056286165179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215</v>
      </c>
      <c r="V428">
        <v>0</v>
      </c>
      <c r="W428">
        <v>20</v>
      </c>
      <c r="X428">
        <v>20</v>
      </c>
      <c r="Y428" t="s">
        <v>512</v>
      </c>
      <c r="Z428" s="9">
        <v>14</v>
      </c>
      <c r="AA428">
        <v>30</v>
      </c>
      <c r="AB428">
        <v>44</v>
      </c>
      <c r="AC428">
        <v>300</v>
      </c>
      <c r="AD428" t="s">
        <v>32</v>
      </c>
      <c r="AE428">
        <v>0.309</v>
      </c>
      <c r="AF428" s="2">
        <v>48.793103448275872</v>
      </c>
      <c r="AG428" s="2">
        <v>29.827586206896555</v>
      </c>
      <c r="AH428" s="2">
        <v>18.965517241379313</v>
      </c>
    </row>
    <row r="429" spans="1:34" x14ac:dyDescent="0.35">
      <c r="A429" t="s">
        <v>584</v>
      </c>
      <c r="B429" t="s">
        <v>585</v>
      </c>
      <c r="C429" t="s">
        <v>47</v>
      </c>
      <c r="D429" t="s">
        <v>586</v>
      </c>
      <c r="E429" t="s">
        <v>587</v>
      </c>
      <c r="F429">
        <v>2</v>
      </c>
      <c r="G429">
        <v>17.38</v>
      </c>
      <c r="H429">
        <v>0</v>
      </c>
      <c r="I429">
        <v>27.528675703858184</v>
      </c>
      <c r="J429">
        <v>35.557872784150156</v>
      </c>
      <c r="K429">
        <v>29.509906152241921</v>
      </c>
      <c r="L429">
        <v>0</v>
      </c>
      <c r="M429">
        <v>0</v>
      </c>
      <c r="N429">
        <v>0</v>
      </c>
      <c r="O429">
        <v>7.4035453597497396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215</v>
      </c>
      <c r="V429">
        <v>0</v>
      </c>
      <c r="W429">
        <v>20</v>
      </c>
      <c r="X429">
        <v>20</v>
      </c>
      <c r="Y429" t="s">
        <v>512</v>
      </c>
      <c r="Z429" s="9">
        <v>14</v>
      </c>
      <c r="AA429">
        <v>30</v>
      </c>
      <c r="AB429">
        <v>44</v>
      </c>
      <c r="AC429">
        <v>300</v>
      </c>
      <c r="AD429" t="s">
        <v>32</v>
      </c>
      <c r="AE429">
        <v>0.309</v>
      </c>
      <c r="AF429" s="2">
        <v>47.165991902834008</v>
      </c>
      <c r="AG429" s="2">
        <v>4.048582995951417</v>
      </c>
      <c r="AH429" s="2">
        <v>43.117408906882588</v>
      </c>
    </row>
    <row r="430" spans="1:34" x14ac:dyDescent="0.35">
      <c r="A430" t="s">
        <v>584</v>
      </c>
      <c r="B430" t="s">
        <v>585</v>
      </c>
      <c r="C430" t="s">
        <v>47</v>
      </c>
      <c r="D430" t="s">
        <v>586</v>
      </c>
      <c r="E430" t="s">
        <v>587</v>
      </c>
      <c r="F430">
        <v>2</v>
      </c>
      <c r="G430">
        <v>16.990000000000002</v>
      </c>
      <c r="H430">
        <v>0</v>
      </c>
      <c r="I430">
        <v>22.02294056308655</v>
      </c>
      <c r="J430">
        <v>29.715735365668365</v>
      </c>
      <c r="K430">
        <v>24.877362060141774</v>
      </c>
      <c r="L430">
        <v>1.6925828511309844</v>
      </c>
      <c r="M430">
        <v>11.867438190426096</v>
      </c>
      <c r="N430">
        <v>1.2624934245134145</v>
      </c>
      <c r="O430">
        <v>8.5614475450328271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215</v>
      </c>
      <c r="V430">
        <v>0</v>
      </c>
      <c r="W430">
        <v>20</v>
      </c>
      <c r="X430">
        <v>20</v>
      </c>
      <c r="Y430" t="s">
        <v>512</v>
      </c>
      <c r="Z430" s="9">
        <v>14</v>
      </c>
      <c r="AA430">
        <v>30</v>
      </c>
      <c r="AB430">
        <v>44</v>
      </c>
      <c r="AC430">
        <v>300</v>
      </c>
      <c r="AD430" t="s">
        <v>32</v>
      </c>
      <c r="AE430">
        <v>0.309</v>
      </c>
      <c r="AF430" s="2">
        <v>45.344129554655872</v>
      </c>
      <c r="AG430" s="2">
        <v>4.8582995951417001</v>
      </c>
      <c r="AH430" s="2">
        <v>40.48582995951417</v>
      </c>
    </row>
    <row r="431" spans="1:34" x14ac:dyDescent="0.35">
      <c r="A431" t="s">
        <v>584</v>
      </c>
      <c r="B431" t="s">
        <v>585</v>
      </c>
      <c r="C431" t="s">
        <v>47</v>
      </c>
      <c r="D431" t="s">
        <v>586</v>
      </c>
      <c r="E431" t="s">
        <v>587</v>
      </c>
      <c r="F431">
        <v>2</v>
      </c>
      <c r="G431">
        <v>16.600000000000001</v>
      </c>
      <c r="H431">
        <v>0</v>
      </c>
      <c r="I431">
        <v>16.517205422314909</v>
      </c>
      <c r="J431">
        <v>23.873597947186571</v>
      </c>
      <c r="K431">
        <v>20.244817968041627</v>
      </c>
      <c r="L431">
        <v>3.3851657022619688</v>
      </c>
      <c r="M431">
        <v>23.734876380852192</v>
      </c>
      <c r="N431">
        <v>2.524986849026829</v>
      </c>
      <c r="O431">
        <v>9.7193497303159155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215</v>
      </c>
      <c r="V431">
        <v>0</v>
      </c>
      <c r="W431">
        <v>20</v>
      </c>
      <c r="X431">
        <v>20</v>
      </c>
      <c r="Y431" t="s">
        <v>512</v>
      </c>
      <c r="Z431" s="9">
        <v>14</v>
      </c>
      <c r="AA431">
        <v>30</v>
      </c>
      <c r="AB431">
        <v>44</v>
      </c>
      <c r="AC431">
        <v>300</v>
      </c>
      <c r="AD431" t="s">
        <v>32</v>
      </c>
      <c r="AE431">
        <v>0.309</v>
      </c>
      <c r="AF431" s="2">
        <v>46.153846153846153</v>
      </c>
      <c r="AG431" s="2">
        <v>8.9068825910931171</v>
      </c>
      <c r="AH431" s="2">
        <v>37.246963562753038</v>
      </c>
    </row>
    <row r="432" spans="1:34" x14ac:dyDescent="0.35">
      <c r="A432" t="s">
        <v>584</v>
      </c>
      <c r="B432" t="s">
        <v>585</v>
      </c>
      <c r="C432" t="s">
        <v>47</v>
      </c>
      <c r="D432" t="s">
        <v>586</v>
      </c>
      <c r="E432" t="s">
        <v>587</v>
      </c>
      <c r="F432">
        <v>2</v>
      </c>
      <c r="G432">
        <v>16.21</v>
      </c>
      <c r="H432">
        <v>0</v>
      </c>
      <c r="I432">
        <v>11.011470281543275</v>
      </c>
      <c r="J432">
        <v>18.031460528704777</v>
      </c>
      <c r="K432">
        <v>15.612273875941483</v>
      </c>
      <c r="L432">
        <v>5.0777485533929525</v>
      </c>
      <c r="M432">
        <v>35.602314571278278</v>
      </c>
      <c r="N432">
        <v>3.7874802735402424</v>
      </c>
      <c r="O432">
        <v>10.877251915599002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215</v>
      </c>
      <c r="V432">
        <v>0</v>
      </c>
      <c r="W432">
        <v>20</v>
      </c>
      <c r="X432">
        <v>20</v>
      </c>
      <c r="Y432" t="s">
        <v>512</v>
      </c>
      <c r="Z432" s="9">
        <v>14</v>
      </c>
      <c r="AA432">
        <v>30</v>
      </c>
      <c r="AB432">
        <v>44</v>
      </c>
      <c r="AC432">
        <v>300</v>
      </c>
      <c r="AD432" t="s">
        <v>32</v>
      </c>
      <c r="AE432">
        <v>0.309</v>
      </c>
      <c r="AF432" s="2">
        <v>43.927125506072869</v>
      </c>
      <c r="AG432" s="2">
        <v>18.825910931174089</v>
      </c>
      <c r="AH432" s="2">
        <v>25.101214574898783</v>
      </c>
    </row>
    <row r="433" spans="1:36" x14ac:dyDescent="0.35">
      <c r="A433" t="s">
        <v>584</v>
      </c>
      <c r="B433" t="s">
        <v>585</v>
      </c>
      <c r="C433" t="s">
        <v>47</v>
      </c>
      <c r="D433" t="s">
        <v>586</v>
      </c>
      <c r="E433" t="s">
        <v>587</v>
      </c>
      <c r="F433">
        <v>2</v>
      </c>
      <c r="G433">
        <v>15.82</v>
      </c>
      <c r="H433">
        <v>0</v>
      </c>
      <c r="I433">
        <v>5.5057351407716375</v>
      </c>
      <c r="J433">
        <v>12.189323110222983</v>
      </c>
      <c r="K433">
        <v>10.979729783841336</v>
      </c>
      <c r="L433">
        <v>6.7703314045239376</v>
      </c>
      <c r="M433">
        <v>47.469752761704385</v>
      </c>
      <c r="N433">
        <v>5.049973698053658</v>
      </c>
      <c r="O433">
        <v>12.035154100882091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215</v>
      </c>
      <c r="V433">
        <v>0</v>
      </c>
      <c r="W433">
        <v>20</v>
      </c>
      <c r="X433">
        <v>20</v>
      </c>
      <c r="Y433" t="s">
        <v>512</v>
      </c>
      <c r="Z433" s="9">
        <v>14</v>
      </c>
      <c r="AA433">
        <v>30</v>
      </c>
      <c r="AB433">
        <v>44</v>
      </c>
      <c r="AC433">
        <v>300</v>
      </c>
      <c r="AD433" t="s">
        <v>32</v>
      </c>
      <c r="AE433">
        <v>0.309</v>
      </c>
      <c r="AF433" s="2">
        <v>46.558704453441294</v>
      </c>
      <c r="AG433" s="2">
        <v>23.481781376518217</v>
      </c>
      <c r="AH433" s="2">
        <v>23.076923076923077</v>
      </c>
    </row>
    <row r="434" spans="1:36" x14ac:dyDescent="0.35">
      <c r="A434" t="s">
        <v>584</v>
      </c>
      <c r="B434" t="s">
        <v>585</v>
      </c>
      <c r="C434" t="s">
        <v>47</v>
      </c>
      <c r="D434" t="s">
        <v>586</v>
      </c>
      <c r="E434" t="s">
        <v>587</v>
      </c>
      <c r="F434">
        <v>2</v>
      </c>
      <c r="G434">
        <v>15.43</v>
      </c>
      <c r="H434">
        <v>0</v>
      </c>
      <c r="I434">
        <v>0</v>
      </c>
      <c r="J434">
        <v>6.3471856917411893</v>
      </c>
      <c r="K434">
        <v>6.3471856917411893</v>
      </c>
      <c r="L434">
        <v>8.4629142556549208</v>
      </c>
      <c r="M434">
        <v>59.33719095213047</v>
      </c>
      <c r="N434">
        <v>6.312467122567071</v>
      </c>
      <c r="O434">
        <v>13.193056286165179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215</v>
      </c>
      <c r="V434">
        <v>0</v>
      </c>
      <c r="W434">
        <v>20</v>
      </c>
      <c r="X434">
        <v>20</v>
      </c>
      <c r="Y434" t="s">
        <v>512</v>
      </c>
      <c r="Z434" s="9">
        <v>14</v>
      </c>
      <c r="AA434">
        <v>30</v>
      </c>
      <c r="AB434">
        <v>44</v>
      </c>
      <c r="AC434">
        <v>300</v>
      </c>
      <c r="AD434" t="s">
        <v>32</v>
      </c>
      <c r="AE434">
        <v>0.309</v>
      </c>
      <c r="AF434" s="2">
        <v>49.190283400809719</v>
      </c>
      <c r="AG434" s="2">
        <v>29.959514170040485</v>
      </c>
      <c r="AH434" s="2">
        <v>19.23076923076923</v>
      </c>
    </row>
    <row r="435" spans="1:36" x14ac:dyDescent="0.35">
      <c r="A435" t="s">
        <v>768</v>
      </c>
      <c r="B435" t="s">
        <v>514</v>
      </c>
      <c r="C435" t="s">
        <v>785</v>
      </c>
      <c r="D435" t="s">
        <v>515</v>
      </c>
      <c r="E435" t="s">
        <v>516</v>
      </c>
      <c r="F435">
        <v>2</v>
      </c>
      <c r="G435">
        <v>19</v>
      </c>
      <c r="H435">
        <v>15.9</v>
      </c>
      <c r="I435">
        <v>0</v>
      </c>
      <c r="J435">
        <v>0</v>
      </c>
      <c r="K435">
        <v>0</v>
      </c>
      <c r="L435">
        <v>0</v>
      </c>
      <c r="M435">
        <v>57.7</v>
      </c>
      <c r="N435">
        <v>8.5</v>
      </c>
      <c r="O435">
        <v>8.9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215</v>
      </c>
      <c r="V435">
        <v>0</v>
      </c>
      <c r="W435">
        <v>15</v>
      </c>
      <c r="X435">
        <v>84</v>
      </c>
      <c r="Y435" t="s">
        <v>512</v>
      </c>
      <c r="Z435" s="9">
        <v>3.3333333333333335</v>
      </c>
      <c r="AA435">
        <v>30</v>
      </c>
      <c r="AB435">
        <v>33.333333333333336</v>
      </c>
      <c r="AC435">
        <v>300</v>
      </c>
      <c r="AD435" t="s">
        <v>32</v>
      </c>
      <c r="AE435">
        <v>0.309</v>
      </c>
      <c r="AF435" s="2">
        <v>47.688311688311686</v>
      </c>
      <c r="AG435" s="2">
        <v>18.7012987012987</v>
      </c>
      <c r="AH435" s="2">
        <v>28.987012987012985</v>
      </c>
      <c r="AI435" s="2">
        <v>3.0389610389610389</v>
      </c>
      <c r="AJ435" s="2">
        <v>49.272727272727273</v>
      </c>
    </row>
    <row r="436" spans="1:36" x14ac:dyDescent="0.35">
      <c r="A436" t="s">
        <v>768</v>
      </c>
      <c r="B436" t="s">
        <v>514</v>
      </c>
      <c r="C436" t="s">
        <v>785</v>
      </c>
      <c r="D436" t="s">
        <v>515</v>
      </c>
      <c r="E436" t="s">
        <v>516</v>
      </c>
      <c r="F436">
        <v>2</v>
      </c>
      <c r="G436">
        <v>19</v>
      </c>
      <c r="H436">
        <v>15.9</v>
      </c>
      <c r="I436">
        <v>0</v>
      </c>
      <c r="J436">
        <v>0</v>
      </c>
      <c r="K436">
        <v>0</v>
      </c>
      <c r="L436">
        <v>0</v>
      </c>
      <c r="M436">
        <v>57.7</v>
      </c>
      <c r="N436">
        <v>8.5</v>
      </c>
      <c r="O436">
        <v>8.9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215</v>
      </c>
      <c r="V436">
        <v>0</v>
      </c>
      <c r="W436">
        <v>15</v>
      </c>
      <c r="X436">
        <v>290</v>
      </c>
      <c r="Y436" t="s">
        <v>512</v>
      </c>
      <c r="Z436" s="9">
        <v>1.6551724137931034</v>
      </c>
      <c r="AA436">
        <v>1</v>
      </c>
      <c r="AB436">
        <v>2.6551724137931032</v>
      </c>
      <c r="AC436">
        <v>500</v>
      </c>
      <c r="AD436" t="s">
        <v>32</v>
      </c>
      <c r="AE436">
        <v>0.309</v>
      </c>
      <c r="AF436" s="2">
        <v>47.805194805194802</v>
      </c>
      <c r="AG436" s="2">
        <v>20.805194805194805</v>
      </c>
      <c r="AH436" s="2">
        <v>27</v>
      </c>
      <c r="AI436" s="2">
        <v>6.1948051948051948</v>
      </c>
      <c r="AJ436" s="2">
        <v>46</v>
      </c>
    </row>
    <row r="437" spans="1:36" x14ac:dyDescent="0.35">
      <c r="A437" t="s">
        <v>765</v>
      </c>
      <c r="B437" t="s">
        <v>517</v>
      </c>
      <c r="C437" t="s">
        <v>26</v>
      </c>
      <c r="D437" t="s">
        <v>518</v>
      </c>
      <c r="E437" t="s">
        <v>519</v>
      </c>
      <c r="F437">
        <v>2</v>
      </c>
      <c r="G437">
        <v>18.5</v>
      </c>
      <c r="H437">
        <v>0</v>
      </c>
      <c r="I437">
        <v>45.4</v>
      </c>
      <c r="J437">
        <v>25.6</v>
      </c>
      <c r="K437">
        <v>24.1</v>
      </c>
      <c r="L437">
        <v>0.3</v>
      </c>
      <c r="M437">
        <v>0</v>
      </c>
      <c r="N437">
        <v>0</v>
      </c>
      <c r="O437">
        <v>4.6100000000000003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215</v>
      </c>
      <c r="V437">
        <v>0</v>
      </c>
      <c r="W437">
        <v>25</v>
      </c>
      <c r="X437">
        <v>30</v>
      </c>
      <c r="Y437" t="s">
        <v>512</v>
      </c>
      <c r="Z437" s="9">
        <v>10.333333333333334</v>
      </c>
      <c r="AA437">
        <v>30</v>
      </c>
      <c r="AB437">
        <v>40.333333333333336</v>
      </c>
      <c r="AC437">
        <v>330</v>
      </c>
      <c r="AD437" t="s">
        <v>146</v>
      </c>
      <c r="AE437">
        <v>9.9000000000000005E-2</v>
      </c>
      <c r="AG437" s="2">
        <v>4.1003861003861006</v>
      </c>
    </row>
    <row r="438" spans="1:36" x14ac:dyDescent="0.35">
      <c r="A438" t="s">
        <v>765</v>
      </c>
      <c r="B438" t="s">
        <v>517</v>
      </c>
      <c r="C438" t="s">
        <v>26</v>
      </c>
      <c r="D438" t="s">
        <v>518</v>
      </c>
      <c r="E438" t="s">
        <v>519</v>
      </c>
      <c r="F438">
        <v>2</v>
      </c>
      <c r="G438">
        <v>18.5</v>
      </c>
      <c r="H438">
        <v>0</v>
      </c>
      <c r="I438">
        <v>45.4</v>
      </c>
      <c r="J438">
        <v>25.6</v>
      </c>
      <c r="K438">
        <v>24.1</v>
      </c>
      <c r="L438">
        <v>0.3</v>
      </c>
      <c r="M438">
        <v>0</v>
      </c>
      <c r="N438">
        <v>0</v>
      </c>
      <c r="O438">
        <v>4.6100000000000003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215</v>
      </c>
      <c r="V438">
        <v>0</v>
      </c>
      <c r="W438">
        <v>25</v>
      </c>
      <c r="X438">
        <v>30</v>
      </c>
      <c r="Y438" t="s">
        <v>512</v>
      </c>
      <c r="Z438" s="9">
        <v>10.333333333333334</v>
      </c>
      <c r="AA438">
        <v>60</v>
      </c>
      <c r="AB438">
        <v>70.333333333333329</v>
      </c>
      <c r="AC438">
        <v>330</v>
      </c>
      <c r="AD438" t="s">
        <v>146</v>
      </c>
      <c r="AE438">
        <v>9.9000000000000005E-2</v>
      </c>
      <c r="AG438" s="2">
        <v>4.3783783783783781</v>
      </c>
    </row>
    <row r="439" spans="1:36" x14ac:dyDescent="0.35">
      <c r="A439" t="s">
        <v>765</v>
      </c>
      <c r="B439" t="s">
        <v>517</v>
      </c>
      <c r="C439" t="s">
        <v>26</v>
      </c>
      <c r="D439" t="s">
        <v>518</v>
      </c>
      <c r="E439" t="s">
        <v>519</v>
      </c>
      <c r="F439">
        <v>2</v>
      </c>
      <c r="G439">
        <v>18.5</v>
      </c>
      <c r="H439">
        <v>0</v>
      </c>
      <c r="I439">
        <v>45.4</v>
      </c>
      <c r="J439">
        <v>25.6</v>
      </c>
      <c r="K439">
        <v>24.1</v>
      </c>
      <c r="L439">
        <v>0.3</v>
      </c>
      <c r="M439">
        <v>0</v>
      </c>
      <c r="N439">
        <v>0</v>
      </c>
      <c r="O439">
        <v>4.6100000000000003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215</v>
      </c>
      <c r="V439">
        <v>0</v>
      </c>
      <c r="W439">
        <v>25</v>
      </c>
      <c r="X439">
        <v>30</v>
      </c>
      <c r="Y439" t="s">
        <v>512</v>
      </c>
      <c r="Z439" s="9">
        <v>10.333333333333334</v>
      </c>
      <c r="AA439">
        <v>120</v>
      </c>
      <c r="AB439">
        <v>130.33333333333334</v>
      </c>
      <c r="AC439">
        <v>330</v>
      </c>
      <c r="AD439" t="s">
        <v>146</v>
      </c>
      <c r="AE439">
        <v>9.9000000000000005E-2</v>
      </c>
      <c r="AG439" s="2">
        <v>4.7953667953667951</v>
      </c>
    </row>
    <row r="440" spans="1:36" x14ac:dyDescent="0.35">
      <c r="A440" t="s">
        <v>765</v>
      </c>
      <c r="B440" t="s">
        <v>517</v>
      </c>
      <c r="C440" t="s">
        <v>26</v>
      </c>
      <c r="D440" t="s">
        <v>518</v>
      </c>
      <c r="E440" t="s">
        <v>519</v>
      </c>
      <c r="F440">
        <v>2</v>
      </c>
      <c r="G440">
        <v>18.5</v>
      </c>
      <c r="H440">
        <v>0</v>
      </c>
      <c r="I440">
        <v>45.4</v>
      </c>
      <c r="J440">
        <v>25.6</v>
      </c>
      <c r="K440">
        <v>24.1</v>
      </c>
      <c r="L440">
        <v>0.3</v>
      </c>
      <c r="M440">
        <v>0</v>
      </c>
      <c r="N440">
        <v>0</v>
      </c>
      <c r="O440">
        <v>4.6100000000000003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215</v>
      </c>
      <c r="V440">
        <v>0</v>
      </c>
      <c r="W440">
        <v>25</v>
      </c>
      <c r="X440">
        <v>30</v>
      </c>
      <c r="Y440" t="s">
        <v>512</v>
      </c>
      <c r="Z440" s="9">
        <v>10.333333333333334</v>
      </c>
      <c r="AA440">
        <v>240</v>
      </c>
      <c r="AB440">
        <v>250.33333333333334</v>
      </c>
      <c r="AC440">
        <v>330</v>
      </c>
      <c r="AD440" t="s">
        <v>146</v>
      </c>
      <c r="AE440">
        <v>9.9000000000000005E-2</v>
      </c>
      <c r="AG440" s="2">
        <v>5.7683397683397679</v>
      </c>
    </row>
    <row r="441" spans="1:36" x14ac:dyDescent="0.35">
      <c r="A441" t="s">
        <v>765</v>
      </c>
      <c r="B441" t="s">
        <v>517</v>
      </c>
      <c r="C441" t="s">
        <v>26</v>
      </c>
      <c r="D441" t="s">
        <v>518</v>
      </c>
      <c r="E441" t="s">
        <v>519</v>
      </c>
      <c r="F441">
        <v>2</v>
      </c>
      <c r="G441">
        <v>18.5</v>
      </c>
      <c r="H441">
        <v>0</v>
      </c>
      <c r="I441">
        <v>45.4</v>
      </c>
      <c r="J441">
        <v>25.6</v>
      </c>
      <c r="K441">
        <v>24.1</v>
      </c>
      <c r="L441">
        <v>0.3</v>
      </c>
      <c r="M441">
        <v>0</v>
      </c>
      <c r="N441">
        <v>0</v>
      </c>
      <c r="O441">
        <v>4.6100000000000003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215</v>
      </c>
      <c r="V441">
        <v>0</v>
      </c>
      <c r="W441">
        <v>25</v>
      </c>
      <c r="X441">
        <v>30</v>
      </c>
      <c r="Y441" t="s">
        <v>512</v>
      </c>
      <c r="Z441" s="9">
        <v>10.333333333333334</v>
      </c>
      <c r="AA441">
        <v>30</v>
      </c>
      <c r="AB441">
        <v>40.333333333333336</v>
      </c>
      <c r="AC441">
        <v>330</v>
      </c>
      <c r="AD441" t="s">
        <v>146</v>
      </c>
      <c r="AE441">
        <v>9.9000000000000005E-2</v>
      </c>
      <c r="AG441" s="2">
        <v>10.702702702702704</v>
      </c>
    </row>
    <row r="442" spans="1:36" x14ac:dyDescent="0.35">
      <c r="A442" t="s">
        <v>765</v>
      </c>
      <c r="B442" t="s">
        <v>517</v>
      </c>
      <c r="C442" t="s">
        <v>26</v>
      </c>
      <c r="D442" t="s">
        <v>518</v>
      </c>
      <c r="E442" t="s">
        <v>519</v>
      </c>
      <c r="F442">
        <v>2</v>
      </c>
      <c r="G442">
        <v>18.5</v>
      </c>
      <c r="H442">
        <v>0</v>
      </c>
      <c r="I442">
        <v>45.4</v>
      </c>
      <c r="J442">
        <v>25.6</v>
      </c>
      <c r="K442">
        <v>24.1</v>
      </c>
      <c r="L442">
        <v>0.3</v>
      </c>
      <c r="M442">
        <v>0</v>
      </c>
      <c r="N442">
        <v>0</v>
      </c>
      <c r="O442">
        <v>4.6100000000000003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215</v>
      </c>
      <c r="V442">
        <v>0</v>
      </c>
      <c r="W442">
        <v>25</v>
      </c>
      <c r="X442">
        <v>30</v>
      </c>
      <c r="Y442" t="s">
        <v>512</v>
      </c>
      <c r="Z442" s="9">
        <v>10.333333333333334</v>
      </c>
      <c r="AA442">
        <v>60</v>
      </c>
      <c r="AB442">
        <v>70.333333333333329</v>
      </c>
      <c r="AC442">
        <v>330</v>
      </c>
      <c r="AD442" t="s">
        <v>146</v>
      </c>
      <c r="AE442">
        <v>9.9000000000000005E-2</v>
      </c>
      <c r="AG442" s="2">
        <v>10.424710424710424</v>
      </c>
    </row>
    <row r="443" spans="1:36" x14ac:dyDescent="0.35">
      <c r="A443" t="s">
        <v>765</v>
      </c>
      <c r="B443" t="s">
        <v>517</v>
      </c>
      <c r="C443" t="s">
        <v>26</v>
      </c>
      <c r="D443" t="s">
        <v>518</v>
      </c>
      <c r="E443" t="s">
        <v>519</v>
      </c>
      <c r="F443">
        <v>2</v>
      </c>
      <c r="G443">
        <v>18.5</v>
      </c>
      <c r="H443">
        <v>0</v>
      </c>
      <c r="I443">
        <v>45.4</v>
      </c>
      <c r="J443">
        <v>25.6</v>
      </c>
      <c r="K443">
        <v>24.1</v>
      </c>
      <c r="L443">
        <v>0.3</v>
      </c>
      <c r="M443">
        <v>0</v>
      </c>
      <c r="N443">
        <v>0</v>
      </c>
      <c r="O443">
        <v>4.6100000000000003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215</v>
      </c>
      <c r="V443">
        <v>0</v>
      </c>
      <c r="W443">
        <v>25</v>
      </c>
      <c r="X443">
        <v>30</v>
      </c>
      <c r="Y443" t="s">
        <v>512</v>
      </c>
      <c r="Z443" s="9">
        <v>10.333333333333334</v>
      </c>
      <c r="AA443">
        <v>120</v>
      </c>
      <c r="AB443">
        <v>130.33333333333334</v>
      </c>
      <c r="AC443">
        <v>330</v>
      </c>
      <c r="AD443" t="s">
        <v>146</v>
      </c>
      <c r="AE443">
        <v>9.9000000000000005E-2</v>
      </c>
      <c r="AG443" s="2">
        <v>14.594594594594595</v>
      </c>
    </row>
    <row r="444" spans="1:36" x14ac:dyDescent="0.35">
      <c r="A444" t="s">
        <v>765</v>
      </c>
      <c r="B444" t="s">
        <v>517</v>
      </c>
      <c r="C444" t="s">
        <v>26</v>
      </c>
      <c r="D444" t="s">
        <v>518</v>
      </c>
      <c r="E444" t="s">
        <v>519</v>
      </c>
      <c r="F444">
        <v>2</v>
      </c>
      <c r="G444">
        <v>18.5</v>
      </c>
      <c r="H444">
        <v>0</v>
      </c>
      <c r="I444">
        <v>45.4</v>
      </c>
      <c r="J444">
        <v>25.6</v>
      </c>
      <c r="K444">
        <v>24.1</v>
      </c>
      <c r="L444">
        <v>0.3</v>
      </c>
      <c r="M444">
        <v>0</v>
      </c>
      <c r="N444">
        <v>0</v>
      </c>
      <c r="O444">
        <v>4.6100000000000003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215</v>
      </c>
      <c r="V444">
        <v>0</v>
      </c>
      <c r="W444">
        <v>25</v>
      </c>
      <c r="X444">
        <v>30</v>
      </c>
      <c r="Y444" t="s">
        <v>512</v>
      </c>
      <c r="Z444" s="9">
        <v>10.333333333333334</v>
      </c>
      <c r="AA444">
        <v>240</v>
      </c>
      <c r="AB444">
        <v>250.33333333333334</v>
      </c>
      <c r="AC444">
        <v>330</v>
      </c>
      <c r="AD444" t="s">
        <v>146</v>
      </c>
      <c r="AE444">
        <v>9.9000000000000005E-2</v>
      </c>
      <c r="AG444" s="2">
        <v>12.301158301158301</v>
      </c>
    </row>
    <row r="445" spans="1:36" x14ac:dyDescent="0.35">
      <c r="A445" t="s">
        <v>765</v>
      </c>
      <c r="B445" t="s">
        <v>517</v>
      </c>
      <c r="C445" t="s">
        <v>26</v>
      </c>
      <c r="D445" t="s">
        <v>518</v>
      </c>
      <c r="E445" t="s">
        <v>519</v>
      </c>
      <c r="F445">
        <v>2</v>
      </c>
      <c r="G445">
        <v>18.5</v>
      </c>
      <c r="H445">
        <v>0</v>
      </c>
      <c r="I445">
        <v>45.4</v>
      </c>
      <c r="J445">
        <v>25.6</v>
      </c>
      <c r="K445">
        <v>24.1</v>
      </c>
      <c r="L445">
        <v>0.3</v>
      </c>
      <c r="M445">
        <v>0</v>
      </c>
      <c r="N445">
        <v>0</v>
      </c>
      <c r="O445">
        <v>4.6100000000000003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215</v>
      </c>
      <c r="V445">
        <v>0</v>
      </c>
      <c r="W445">
        <v>25</v>
      </c>
      <c r="X445">
        <v>30</v>
      </c>
      <c r="Y445" t="s">
        <v>512</v>
      </c>
      <c r="Z445" s="9">
        <v>10.333333333333334</v>
      </c>
      <c r="AA445">
        <v>30</v>
      </c>
      <c r="AB445">
        <v>40.333333333333336</v>
      </c>
      <c r="AC445">
        <v>330</v>
      </c>
      <c r="AD445" t="s">
        <v>146</v>
      </c>
      <c r="AE445">
        <v>9.9000000000000005E-2</v>
      </c>
      <c r="AG445" s="2">
        <v>11.814671814671815</v>
      </c>
    </row>
    <row r="446" spans="1:36" x14ac:dyDescent="0.35">
      <c r="A446" t="s">
        <v>765</v>
      </c>
      <c r="B446" t="s">
        <v>517</v>
      </c>
      <c r="C446" t="s">
        <v>26</v>
      </c>
      <c r="D446" t="s">
        <v>518</v>
      </c>
      <c r="E446" t="s">
        <v>519</v>
      </c>
      <c r="F446">
        <v>2</v>
      </c>
      <c r="G446">
        <v>18.5</v>
      </c>
      <c r="H446">
        <v>0</v>
      </c>
      <c r="I446">
        <v>45.4</v>
      </c>
      <c r="J446">
        <v>25.6</v>
      </c>
      <c r="K446">
        <v>24.1</v>
      </c>
      <c r="L446">
        <v>0.3</v>
      </c>
      <c r="M446">
        <v>0</v>
      </c>
      <c r="N446">
        <v>0</v>
      </c>
      <c r="O446">
        <v>4.6100000000000003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215</v>
      </c>
      <c r="V446">
        <v>0</v>
      </c>
      <c r="W446">
        <v>25</v>
      </c>
      <c r="X446">
        <v>30</v>
      </c>
      <c r="Y446" t="s">
        <v>512</v>
      </c>
      <c r="Z446" s="9">
        <v>10.333333333333334</v>
      </c>
      <c r="AA446">
        <v>60</v>
      </c>
      <c r="AB446">
        <v>70.333333333333329</v>
      </c>
      <c r="AC446">
        <v>330</v>
      </c>
      <c r="AD446" t="s">
        <v>146</v>
      </c>
      <c r="AE446">
        <v>9.9000000000000005E-2</v>
      </c>
      <c r="AG446" s="2">
        <v>14.177606177606178</v>
      </c>
    </row>
    <row r="447" spans="1:36" x14ac:dyDescent="0.35">
      <c r="A447" t="s">
        <v>765</v>
      </c>
      <c r="B447" t="s">
        <v>517</v>
      </c>
      <c r="C447" t="s">
        <v>26</v>
      </c>
      <c r="D447" t="s">
        <v>518</v>
      </c>
      <c r="E447" t="s">
        <v>519</v>
      </c>
      <c r="F447">
        <v>2</v>
      </c>
      <c r="G447">
        <v>18.5</v>
      </c>
      <c r="H447">
        <v>0</v>
      </c>
      <c r="I447">
        <v>45.4</v>
      </c>
      <c r="J447">
        <v>25.6</v>
      </c>
      <c r="K447">
        <v>24.1</v>
      </c>
      <c r="L447">
        <v>0.3</v>
      </c>
      <c r="M447">
        <v>0</v>
      </c>
      <c r="N447">
        <v>0</v>
      </c>
      <c r="O447">
        <v>4.6100000000000003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215</v>
      </c>
      <c r="V447">
        <v>0</v>
      </c>
      <c r="W447">
        <v>25</v>
      </c>
      <c r="X447">
        <v>30</v>
      </c>
      <c r="Y447" t="s">
        <v>512</v>
      </c>
      <c r="Z447" s="9">
        <v>10.333333333333334</v>
      </c>
      <c r="AA447">
        <v>120</v>
      </c>
      <c r="AB447">
        <v>130.33333333333334</v>
      </c>
      <c r="AC447">
        <v>330</v>
      </c>
      <c r="AD447" t="s">
        <v>146</v>
      </c>
      <c r="AE447">
        <v>9.9000000000000005E-2</v>
      </c>
      <c r="AG447" s="2">
        <v>12.37065637065637</v>
      </c>
    </row>
    <row r="448" spans="1:36" x14ac:dyDescent="0.35">
      <c r="A448" t="s">
        <v>765</v>
      </c>
      <c r="B448" t="s">
        <v>517</v>
      </c>
      <c r="C448" t="s">
        <v>26</v>
      </c>
      <c r="D448" t="s">
        <v>518</v>
      </c>
      <c r="E448" t="s">
        <v>519</v>
      </c>
      <c r="F448">
        <v>2</v>
      </c>
      <c r="G448">
        <v>18.5</v>
      </c>
      <c r="H448">
        <v>0</v>
      </c>
      <c r="I448">
        <v>45.4</v>
      </c>
      <c r="J448">
        <v>25.6</v>
      </c>
      <c r="K448">
        <v>24.1</v>
      </c>
      <c r="L448">
        <v>0.3</v>
      </c>
      <c r="M448">
        <v>0</v>
      </c>
      <c r="N448">
        <v>0</v>
      </c>
      <c r="O448">
        <v>4.6100000000000003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215</v>
      </c>
      <c r="V448">
        <v>0</v>
      </c>
      <c r="W448">
        <v>25</v>
      </c>
      <c r="X448">
        <v>30</v>
      </c>
      <c r="Y448" t="s">
        <v>512</v>
      </c>
      <c r="Z448" s="9">
        <v>10.333333333333334</v>
      </c>
      <c r="AA448">
        <v>240</v>
      </c>
      <c r="AB448">
        <v>250.33333333333334</v>
      </c>
      <c r="AC448">
        <v>330</v>
      </c>
      <c r="AD448" t="s">
        <v>146</v>
      </c>
      <c r="AE448">
        <v>9.9000000000000005E-2</v>
      </c>
      <c r="AG448" s="2">
        <v>12.857142857142858</v>
      </c>
    </row>
    <row r="449" spans="1:36" x14ac:dyDescent="0.35">
      <c r="A449" t="s">
        <v>772</v>
      </c>
      <c r="B449" t="s">
        <v>773</v>
      </c>
      <c r="C449" t="s">
        <v>47</v>
      </c>
      <c r="D449" t="s">
        <v>520</v>
      </c>
      <c r="E449" t="s">
        <v>521</v>
      </c>
      <c r="F449">
        <v>1</v>
      </c>
      <c r="G449">
        <v>23.6</v>
      </c>
      <c r="H449">
        <v>29.8</v>
      </c>
      <c r="I449">
        <v>0</v>
      </c>
      <c r="J449">
        <v>0</v>
      </c>
      <c r="K449">
        <v>0</v>
      </c>
      <c r="L449">
        <v>0</v>
      </c>
      <c r="M449">
        <v>26.8</v>
      </c>
      <c r="N449">
        <v>38.9</v>
      </c>
      <c r="O449">
        <v>1.9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215</v>
      </c>
      <c r="V449">
        <v>0</v>
      </c>
      <c r="W449">
        <v>25</v>
      </c>
      <c r="X449">
        <v>6.2222222222222223</v>
      </c>
      <c r="Y449" t="s">
        <v>512</v>
      </c>
      <c r="Z449" s="9">
        <v>45</v>
      </c>
      <c r="AA449">
        <v>60</v>
      </c>
      <c r="AB449">
        <v>105</v>
      </c>
      <c r="AC449">
        <v>300</v>
      </c>
      <c r="AD449" t="s">
        <v>148</v>
      </c>
      <c r="AE449">
        <v>0.35499999999999998</v>
      </c>
      <c r="AF449" s="2">
        <v>75.321090289608193</v>
      </c>
      <c r="AG449" s="2">
        <v>47.200579216354356</v>
      </c>
      <c r="AH449" s="2">
        <v>28.120511073253837</v>
      </c>
      <c r="AI449" s="2">
        <v>7.064293015332197</v>
      </c>
      <c r="AJ449" s="2">
        <v>17.61461669505961</v>
      </c>
    </row>
    <row r="450" spans="1:36" x14ac:dyDescent="0.35">
      <c r="A450" t="s">
        <v>772</v>
      </c>
      <c r="B450" t="s">
        <v>773</v>
      </c>
      <c r="C450" t="s">
        <v>47</v>
      </c>
      <c r="D450" t="s">
        <v>520</v>
      </c>
      <c r="E450" t="s">
        <v>521</v>
      </c>
      <c r="F450">
        <v>1</v>
      </c>
      <c r="G450">
        <v>21.075000000000003</v>
      </c>
      <c r="H450">
        <v>39.775000000000006</v>
      </c>
      <c r="I450">
        <v>4.05</v>
      </c>
      <c r="J450">
        <v>0</v>
      </c>
      <c r="K450">
        <v>0</v>
      </c>
      <c r="L450">
        <v>0</v>
      </c>
      <c r="M450">
        <v>20.100000000000001</v>
      </c>
      <c r="N450">
        <v>29.174999999999997</v>
      </c>
      <c r="O450">
        <v>4.9499999999999993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215</v>
      </c>
      <c r="V450">
        <v>0</v>
      </c>
      <c r="W450">
        <v>25</v>
      </c>
      <c r="X450">
        <v>6.2222222222222223</v>
      </c>
      <c r="Y450" t="s">
        <v>512</v>
      </c>
      <c r="Z450" s="9">
        <v>45</v>
      </c>
      <c r="AA450">
        <v>60</v>
      </c>
      <c r="AB450">
        <v>105</v>
      </c>
      <c r="AC450">
        <v>300</v>
      </c>
      <c r="AD450" t="s">
        <v>148</v>
      </c>
      <c r="AE450">
        <v>0.35499999999999998</v>
      </c>
      <c r="AF450" s="2">
        <v>75.321090289608193</v>
      </c>
      <c r="AG450" s="2">
        <v>47.813867120954015</v>
      </c>
      <c r="AH450" s="2">
        <v>27.507223168654178</v>
      </c>
      <c r="AI450" s="2">
        <v>8.1545826235093699</v>
      </c>
      <c r="AJ450" s="2">
        <v>16.524327086882437</v>
      </c>
    </row>
    <row r="451" spans="1:36" x14ac:dyDescent="0.35">
      <c r="A451" t="s">
        <v>772</v>
      </c>
      <c r="B451" t="s">
        <v>773</v>
      </c>
      <c r="C451" t="s">
        <v>47</v>
      </c>
      <c r="D451" t="s">
        <v>520</v>
      </c>
      <c r="E451" t="s">
        <v>521</v>
      </c>
      <c r="F451">
        <v>1</v>
      </c>
      <c r="G451">
        <v>18.55</v>
      </c>
      <c r="H451">
        <v>49.75</v>
      </c>
      <c r="I451">
        <v>8.1</v>
      </c>
      <c r="J451">
        <v>0</v>
      </c>
      <c r="K451">
        <v>0</v>
      </c>
      <c r="L451">
        <v>0</v>
      </c>
      <c r="M451">
        <v>13.4</v>
      </c>
      <c r="N451">
        <v>19.45</v>
      </c>
      <c r="O451">
        <v>8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215</v>
      </c>
      <c r="V451">
        <v>0</v>
      </c>
      <c r="W451">
        <v>25</v>
      </c>
      <c r="X451">
        <v>6.2222222222222223</v>
      </c>
      <c r="Y451" t="s">
        <v>512</v>
      </c>
      <c r="Z451" s="9">
        <v>45</v>
      </c>
      <c r="AA451">
        <v>60</v>
      </c>
      <c r="AB451">
        <v>105</v>
      </c>
      <c r="AC451">
        <v>300</v>
      </c>
      <c r="AD451" t="s">
        <v>148</v>
      </c>
      <c r="AE451">
        <v>0.35499999999999998</v>
      </c>
      <c r="AF451" s="2">
        <v>65.644770017035782</v>
      </c>
      <c r="AG451" s="2">
        <v>34.934821124361164</v>
      </c>
      <c r="AH451" s="2">
        <v>30.709948892674621</v>
      </c>
      <c r="AI451" s="2">
        <v>11.493594548551961</v>
      </c>
      <c r="AJ451" s="2">
        <v>22.861635434412257</v>
      </c>
    </row>
    <row r="452" spans="1:36" x14ac:dyDescent="0.35">
      <c r="A452" t="s">
        <v>772</v>
      </c>
      <c r="B452" t="s">
        <v>773</v>
      </c>
      <c r="C452" t="s">
        <v>47</v>
      </c>
      <c r="D452" t="s">
        <v>520</v>
      </c>
      <c r="E452" t="s">
        <v>521</v>
      </c>
      <c r="F452">
        <v>1</v>
      </c>
      <c r="G452">
        <v>16.024999999999999</v>
      </c>
      <c r="H452">
        <v>59.725000000000009</v>
      </c>
      <c r="I452">
        <v>12.149999999999999</v>
      </c>
      <c r="J452">
        <v>0</v>
      </c>
      <c r="K452">
        <v>0</v>
      </c>
      <c r="L452">
        <v>0</v>
      </c>
      <c r="M452">
        <v>6.7</v>
      </c>
      <c r="N452">
        <v>9.7249999999999996</v>
      </c>
      <c r="O452">
        <v>11.049999999999999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215</v>
      </c>
      <c r="V452">
        <v>0</v>
      </c>
      <c r="W452">
        <v>25</v>
      </c>
      <c r="X452">
        <v>6.2222222222222223</v>
      </c>
      <c r="Y452" t="s">
        <v>512</v>
      </c>
      <c r="Z452" s="9">
        <v>45</v>
      </c>
      <c r="AA452">
        <v>60</v>
      </c>
      <c r="AB452">
        <v>105</v>
      </c>
      <c r="AC452">
        <v>300</v>
      </c>
      <c r="AD452" t="s">
        <v>148</v>
      </c>
      <c r="AE452">
        <v>0.35499999999999998</v>
      </c>
      <c r="AF452" s="2">
        <v>66.735059625212955</v>
      </c>
      <c r="AG452" s="2">
        <v>28.324940374787055</v>
      </c>
      <c r="AH452" s="2">
        <v>38.410119250425893</v>
      </c>
      <c r="AI452" s="2">
        <v>12.10688245315162</v>
      </c>
      <c r="AJ452" s="2">
        <v>21.158057921635425</v>
      </c>
    </row>
    <row r="453" spans="1:36" x14ac:dyDescent="0.35">
      <c r="A453" t="s">
        <v>772</v>
      </c>
      <c r="B453" t="s">
        <v>773</v>
      </c>
      <c r="C453" t="s">
        <v>47</v>
      </c>
      <c r="D453" t="s">
        <v>520</v>
      </c>
      <c r="E453" t="s">
        <v>521</v>
      </c>
      <c r="F453">
        <v>1</v>
      </c>
      <c r="G453">
        <v>13.5</v>
      </c>
      <c r="H453">
        <v>69.7</v>
      </c>
      <c r="I453">
        <v>16.2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14.1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215</v>
      </c>
      <c r="V453">
        <v>0</v>
      </c>
      <c r="W453">
        <v>25</v>
      </c>
      <c r="X453">
        <v>6.2222222222222223</v>
      </c>
      <c r="Y453" t="s">
        <v>512</v>
      </c>
      <c r="Z453" s="9">
        <v>45</v>
      </c>
      <c r="AA453">
        <v>60</v>
      </c>
      <c r="AB453">
        <v>105</v>
      </c>
      <c r="AC453">
        <v>300</v>
      </c>
      <c r="AD453" t="s">
        <v>148</v>
      </c>
      <c r="AE453">
        <v>0.35499999999999998</v>
      </c>
      <c r="AF453" s="2">
        <v>63.259761499148219</v>
      </c>
      <c r="AG453" s="2">
        <v>25.871788756388419</v>
      </c>
      <c r="AH453" s="2">
        <v>37.3879727427598</v>
      </c>
      <c r="AI453" s="2">
        <v>8.0182964224872233</v>
      </c>
      <c r="AJ453" s="2">
        <v>28.721942078364556</v>
      </c>
    </row>
    <row r="454" spans="1:36" x14ac:dyDescent="0.35">
      <c r="A454" t="s">
        <v>769</v>
      </c>
      <c r="B454" t="s">
        <v>522</v>
      </c>
      <c r="C454" t="s">
        <v>785</v>
      </c>
      <c r="D454" t="s">
        <v>523</v>
      </c>
      <c r="E454" t="s">
        <v>524</v>
      </c>
      <c r="F454">
        <v>2</v>
      </c>
      <c r="G454">
        <v>20</v>
      </c>
      <c r="H454">
        <v>-1</v>
      </c>
      <c r="I454">
        <v>0</v>
      </c>
      <c r="J454">
        <v>0</v>
      </c>
      <c r="K454">
        <v>0</v>
      </c>
      <c r="L454">
        <v>0</v>
      </c>
      <c r="M454">
        <v>100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215</v>
      </c>
      <c r="V454">
        <v>0</v>
      </c>
      <c r="W454">
        <v>10</v>
      </c>
      <c r="X454">
        <v>1</v>
      </c>
      <c r="Y454" t="s">
        <v>512</v>
      </c>
      <c r="Z454" s="9">
        <v>0</v>
      </c>
      <c r="AA454">
        <v>0</v>
      </c>
      <c r="AB454">
        <v>0</v>
      </c>
      <c r="AC454">
        <v>25</v>
      </c>
      <c r="AD454" t="s">
        <v>32</v>
      </c>
      <c r="AE454">
        <v>0.309</v>
      </c>
      <c r="AF454" s="2">
        <v>57</v>
      </c>
      <c r="AG454" s="2">
        <v>2</v>
      </c>
      <c r="AH454" s="2">
        <v>55</v>
      </c>
      <c r="AI454" s="2">
        <v>0</v>
      </c>
      <c r="AJ454" s="2">
        <v>43</v>
      </c>
    </row>
    <row r="455" spans="1:36" x14ac:dyDescent="0.35">
      <c r="A455" t="s">
        <v>769</v>
      </c>
      <c r="B455" t="s">
        <v>525</v>
      </c>
      <c r="C455" t="s">
        <v>785</v>
      </c>
      <c r="D455" t="s">
        <v>523</v>
      </c>
      <c r="E455" t="s">
        <v>524</v>
      </c>
      <c r="F455">
        <v>2</v>
      </c>
      <c r="G455">
        <v>20</v>
      </c>
      <c r="H455">
        <v>-1</v>
      </c>
      <c r="I455">
        <v>0</v>
      </c>
      <c r="J455">
        <v>0</v>
      </c>
      <c r="K455">
        <v>0</v>
      </c>
      <c r="L455">
        <v>0</v>
      </c>
      <c r="M455">
        <v>100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215</v>
      </c>
      <c r="V455">
        <v>0</v>
      </c>
      <c r="W455">
        <v>10</v>
      </c>
      <c r="X455">
        <v>484</v>
      </c>
      <c r="Y455" t="s">
        <v>512</v>
      </c>
      <c r="Z455" s="9">
        <v>0.5</v>
      </c>
      <c r="AA455">
        <v>0</v>
      </c>
      <c r="AB455">
        <v>0.5</v>
      </c>
      <c r="AC455">
        <v>262</v>
      </c>
      <c r="AD455" t="s">
        <v>32</v>
      </c>
      <c r="AE455">
        <v>0.309</v>
      </c>
      <c r="AF455" s="2">
        <v>39</v>
      </c>
      <c r="AG455" s="2">
        <v>6</v>
      </c>
      <c r="AH455" s="2">
        <v>33</v>
      </c>
      <c r="AI455" s="2">
        <v>4</v>
      </c>
      <c r="AJ455" s="2">
        <v>58</v>
      </c>
    </row>
    <row r="456" spans="1:36" x14ac:dyDescent="0.35">
      <c r="A456" t="s">
        <v>769</v>
      </c>
      <c r="B456" t="s">
        <v>526</v>
      </c>
      <c r="C456" t="s">
        <v>785</v>
      </c>
      <c r="D456" t="s">
        <v>523</v>
      </c>
      <c r="E456" t="s">
        <v>524</v>
      </c>
      <c r="F456">
        <v>2</v>
      </c>
      <c r="G456">
        <v>20</v>
      </c>
      <c r="H456">
        <v>-1</v>
      </c>
      <c r="I456">
        <v>0</v>
      </c>
      <c r="J456">
        <v>0</v>
      </c>
      <c r="K456">
        <v>0</v>
      </c>
      <c r="L456">
        <v>0</v>
      </c>
      <c r="M456">
        <v>100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215</v>
      </c>
      <c r="V456">
        <v>0</v>
      </c>
      <c r="W456">
        <v>10</v>
      </c>
      <c r="X456">
        <v>384</v>
      </c>
      <c r="Y456" t="s">
        <v>512</v>
      </c>
      <c r="Z456" s="9">
        <v>0.75</v>
      </c>
      <c r="AA456">
        <v>0</v>
      </c>
      <c r="AB456">
        <v>0.75</v>
      </c>
      <c r="AC456">
        <v>308</v>
      </c>
      <c r="AD456" t="s">
        <v>32</v>
      </c>
      <c r="AE456">
        <v>0.309</v>
      </c>
      <c r="AF456" s="2">
        <v>23</v>
      </c>
      <c r="AG456" s="2">
        <v>18</v>
      </c>
      <c r="AH456" s="2">
        <v>5</v>
      </c>
      <c r="AI456" s="2">
        <v>4</v>
      </c>
      <c r="AJ456" s="2">
        <v>72</v>
      </c>
    </row>
    <row r="457" spans="1:36" x14ac:dyDescent="0.35">
      <c r="A457" t="s">
        <v>769</v>
      </c>
      <c r="B457" t="s">
        <v>527</v>
      </c>
      <c r="C457" t="s">
        <v>785</v>
      </c>
      <c r="D457" t="s">
        <v>523</v>
      </c>
      <c r="E457" t="s">
        <v>524</v>
      </c>
      <c r="F457">
        <v>2</v>
      </c>
      <c r="G457">
        <v>20</v>
      </c>
      <c r="H457">
        <v>-1</v>
      </c>
      <c r="I457">
        <v>0</v>
      </c>
      <c r="J457">
        <v>0</v>
      </c>
      <c r="K457">
        <v>0</v>
      </c>
      <c r="L457">
        <v>0</v>
      </c>
      <c r="M457">
        <v>100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215</v>
      </c>
      <c r="V457">
        <v>0</v>
      </c>
      <c r="W457">
        <v>10</v>
      </c>
      <c r="X457">
        <v>320</v>
      </c>
      <c r="Y457" t="s">
        <v>512</v>
      </c>
      <c r="Z457" s="9">
        <v>1</v>
      </c>
      <c r="AA457">
        <v>0</v>
      </c>
      <c r="AB457">
        <v>1</v>
      </c>
      <c r="AC457">
        <v>340</v>
      </c>
      <c r="AD457" t="s">
        <v>32</v>
      </c>
      <c r="AE457">
        <v>0.309</v>
      </c>
      <c r="AF457" s="2">
        <v>33</v>
      </c>
      <c r="AG457" s="2">
        <v>30</v>
      </c>
      <c r="AH457" s="2">
        <v>3</v>
      </c>
      <c r="AI457" s="2">
        <v>5</v>
      </c>
      <c r="AJ457" s="2">
        <v>63</v>
      </c>
    </row>
    <row r="458" spans="1:36" x14ac:dyDescent="0.35">
      <c r="A458" t="s">
        <v>769</v>
      </c>
      <c r="B458" t="s">
        <v>528</v>
      </c>
      <c r="C458" t="s">
        <v>785</v>
      </c>
      <c r="D458" t="s">
        <v>523</v>
      </c>
      <c r="E458" t="s">
        <v>524</v>
      </c>
      <c r="F458">
        <v>2</v>
      </c>
      <c r="G458">
        <v>20</v>
      </c>
      <c r="H458">
        <v>-1</v>
      </c>
      <c r="I458">
        <v>0</v>
      </c>
      <c r="J458">
        <v>0</v>
      </c>
      <c r="K458">
        <v>0</v>
      </c>
      <c r="L458">
        <v>0</v>
      </c>
      <c r="M458">
        <v>100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215</v>
      </c>
      <c r="V458">
        <v>0</v>
      </c>
      <c r="W458">
        <v>10</v>
      </c>
      <c r="X458">
        <v>236.66666666666666</v>
      </c>
      <c r="Y458" t="s">
        <v>512</v>
      </c>
      <c r="Z458" s="9">
        <v>1.5</v>
      </c>
      <c r="AA458">
        <v>0</v>
      </c>
      <c r="AB458">
        <v>1.5</v>
      </c>
      <c r="AC458">
        <v>375</v>
      </c>
      <c r="AD458" t="s">
        <v>32</v>
      </c>
      <c r="AE458">
        <v>0.309</v>
      </c>
      <c r="AF458" s="2">
        <v>41</v>
      </c>
      <c r="AG458" s="2">
        <v>39</v>
      </c>
      <c r="AH458" s="2">
        <v>2</v>
      </c>
      <c r="AI458" s="2">
        <v>8</v>
      </c>
      <c r="AJ458" s="2">
        <v>51</v>
      </c>
    </row>
    <row r="459" spans="1:36" x14ac:dyDescent="0.35">
      <c r="A459" t="s">
        <v>769</v>
      </c>
      <c r="B459" t="s">
        <v>529</v>
      </c>
      <c r="C459" t="s">
        <v>785</v>
      </c>
      <c r="D459" t="s">
        <v>523</v>
      </c>
      <c r="E459" t="s">
        <v>524</v>
      </c>
      <c r="F459">
        <v>2</v>
      </c>
      <c r="G459">
        <v>20</v>
      </c>
      <c r="H459">
        <v>-1</v>
      </c>
      <c r="I459">
        <v>0</v>
      </c>
      <c r="J459">
        <v>0</v>
      </c>
      <c r="K459">
        <v>0</v>
      </c>
      <c r="L459">
        <v>0</v>
      </c>
      <c r="M459">
        <v>100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215</v>
      </c>
      <c r="V459">
        <v>0</v>
      </c>
      <c r="W459">
        <v>10</v>
      </c>
      <c r="X459">
        <v>184.5</v>
      </c>
      <c r="Y459" t="s">
        <v>512</v>
      </c>
      <c r="Z459" s="9">
        <v>2</v>
      </c>
      <c r="AA459">
        <v>0</v>
      </c>
      <c r="AB459">
        <v>2</v>
      </c>
      <c r="AC459">
        <v>389</v>
      </c>
      <c r="AD459" t="s">
        <v>32</v>
      </c>
      <c r="AE459">
        <v>0.309</v>
      </c>
      <c r="AF459" s="2">
        <v>40</v>
      </c>
      <c r="AG459" s="2">
        <v>39</v>
      </c>
      <c r="AH459" s="2">
        <v>1</v>
      </c>
      <c r="AI459" s="2">
        <v>7</v>
      </c>
      <c r="AJ459" s="2">
        <v>53</v>
      </c>
    </row>
    <row r="460" spans="1:36" x14ac:dyDescent="0.35">
      <c r="A460" t="s">
        <v>769</v>
      </c>
      <c r="B460" t="s">
        <v>530</v>
      </c>
      <c r="C460" t="s">
        <v>785</v>
      </c>
      <c r="D460" t="s">
        <v>523</v>
      </c>
      <c r="E460" t="s">
        <v>524</v>
      </c>
      <c r="F460">
        <v>2</v>
      </c>
      <c r="G460">
        <v>20</v>
      </c>
      <c r="H460">
        <v>-1</v>
      </c>
      <c r="I460">
        <v>0</v>
      </c>
      <c r="J460">
        <v>0</v>
      </c>
      <c r="K460">
        <v>0</v>
      </c>
      <c r="L460">
        <v>0</v>
      </c>
      <c r="M460">
        <v>100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215</v>
      </c>
      <c r="V460">
        <v>0</v>
      </c>
      <c r="W460">
        <v>10</v>
      </c>
      <c r="X460">
        <v>125.33333333333333</v>
      </c>
      <c r="Y460" t="s">
        <v>512</v>
      </c>
      <c r="Z460" s="9">
        <v>3</v>
      </c>
      <c r="AA460">
        <v>0</v>
      </c>
      <c r="AB460">
        <v>3</v>
      </c>
      <c r="AC460">
        <v>396</v>
      </c>
      <c r="AD460" t="s">
        <v>32</v>
      </c>
      <c r="AE460">
        <v>0.309</v>
      </c>
      <c r="AF460" s="2">
        <v>32</v>
      </c>
      <c r="AG460" s="2">
        <v>32</v>
      </c>
      <c r="AH460" s="2">
        <v>0</v>
      </c>
      <c r="AI460" s="2">
        <v>8</v>
      </c>
      <c r="AJ460" s="2">
        <v>60</v>
      </c>
    </row>
    <row r="461" spans="1:36" x14ac:dyDescent="0.35">
      <c r="A461" t="s">
        <v>769</v>
      </c>
      <c r="B461" t="s">
        <v>531</v>
      </c>
      <c r="C461" t="s">
        <v>785</v>
      </c>
      <c r="D461" t="s">
        <v>523</v>
      </c>
      <c r="E461" t="s">
        <v>524</v>
      </c>
      <c r="F461">
        <v>2</v>
      </c>
      <c r="G461">
        <v>20</v>
      </c>
      <c r="H461">
        <v>-1</v>
      </c>
      <c r="I461">
        <v>0</v>
      </c>
      <c r="J461">
        <v>0</v>
      </c>
      <c r="K461">
        <v>0</v>
      </c>
      <c r="L461">
        <v>0</v>
      </c>
      <c r="M461">
        <v>100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215</v>
      </c>
      <c r="V461">
        <v>0</v>
      </c>
      <c r="W461">
        <v>10</v>
      </c>
      <c r="X461">
        <v>75.599999999999994</v>
      </c>
      <c r="Y461" t="s">
        <v>512</v>
      </c>
      <c r="Z461" s="9">
        <v>5</v>
      </c>
      <c r="AA461">
        <v>0</v>
      </c>
      <c r="AB461">
        <v>5</v>
      </c>
      <c r="AC461">
        <v>398</v>
      </c>
      <c r="AD461" t="s">
        <v>32</v>
      </c>
      <c r="AE461">
        <v>0.309</v>
      </c>
      <c r="AF461" s="2">
        <v>29</v>
      </c>
      <c r="AG461" s="2">
        <v>28</v>
      </c>
      <c r="AH461" s="2">
        <v>1</v>
      </c>
      <c r="AI461" s="2">
        <v>13</v>
      </c>
      <c r="AJ461" s="2">
        <v>59</v>
      </c>
    </row>
    <row r="462" spans="1:36" x14ac:dyDescent="0.35">
      <c r="A462" t="s">
        <v>769</v>
      </c>
      <c r="B462" t="s">
        <v>532</v>
      </c>
      <c r="C462" t="s">
        <v>785</v>
      </c>
      <c r="D462" t="s">
        <v>523</v>
      </c>
      <c r="E462" t="s">
        <v>524</v>
      </c>
      <c r="F462">
        <v>2</v>
      </c>
      <c r="G462">
        <v>20</v>
      </c>
      <c r="H462">
        <v>-1</v>
      </c>
      <c r="I462">
        <v>0</v>
      </c>
      <c r="J462">
        <v>0</v>
      </c>
      <c r="K462">
        <v>0</v>
      </c>
      <c r="L462">
        <v>0</v>
      </c>
      <c r="M462">
        <v>100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215</v>
      </c>
      <c r="V462">
        <v>0</v>
      </c>
      <c r="W462">
        <v>10</v>
      </c>
      <c r="X462">
        <v>852</v>
      </c>
      <c r="Y462" t="s">
        <v>512</v>
      </c>
      <c r="Z462" s="9">
        <v>0.16666666666666666</v>
      </c>
      <c r="AA462">
        <v>0</v>
      </c>
      <c r="AB462">
        <v>0.16666666666666666</v>
      </c>
      <c r="AC462">
        <v>162</v>
      </c>
      <c r="AD462" t="s">
        <v>32</v>
      </c>
      <c r="AE462">
        <v>0.309</v>
      </c>
      <c r="AF462" s="2">
        <v>51</v>
      </c>
      <c r="AG462" s="2">
        <v>1</v>
      </c>
      <c r="AH462" s="2">
        <v>50</v>
      </c>
      <c r="AI462" s="2">
        <v>3</v>
      </c>
      <c r="AJ462" s="2">
        <v>46</v>
      </c>
    </row>
    <row r="463" spans="1:36" x14ac:dyDescent="0.35">
      <c r="A463" t="s">
        <v>769</v>
      </c>
      <c r="B463" t="s">
        <v>533</v>
      </c>
      <c r="C463" t="s">
        <v>785</v>
      </c>
      <c r="D463" t="s">
        <v>523</v>
      </c>
      <c r="E463" t="s">
        <v>524</v>
      </c>
      <c r="F463">
        <v>2</v>
      </c>
      <c r="G463">
        <v>20</v>
      </c>
      <c r="H463">
        <v>-1</v>
      </c>
      <c r="I463">
        <v>0</v>
      </c>
      <c r="J463">
        <v>0</v>
      </c>
      <c r="K463">
        <v>0</v>
      </c>
      <c r="L463">
        <v>0</v>
      </c>
      <c r="M463">
        <v>100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215</v>
      </c>
      <c r="V463">
        <v>0</v>
      </c>
      <c r="W463">
        <v>10</v>
      </c>
      <c r="X463">
        <v>687</v>
      </c>
      <c r="Y463" t="s">
        <v>512</v>
      </c>
      <c r="Z463" s="9">
        <v>0.33333333333333331</v>
      </c>
      <c r="AA463">
        <v>0</v>
      </c>
      <c r="AB463">
        <v>0.33333333333333331</v>
      </c>
      <c r="AC463">
        <v>249</v>
      </c>
      <c r="AD463" t="s">
        <v>32</v>
      </c>
      <c r="AE463">
        <v>0.309</v>
      </c>
      <c r="AF463" s="2">
        <v>37</v>
      </c>
      <c r="AG463" s="2">
        <v>3</v>
      </c>
      <c r="AH463" s="2">
        <v>34</v>
      </c>
      <c r="AI463" s="2">
        <v>4</v>
      </c>
      <c r="AJ463" s="2">
        <v>60</v>
      </c>
    </row>
    <row r="464" spans="1:36" x14ac:dyDescent="0.35">
      <c r="A464" t="s">
        <v>769</v>
      </c>
      <c r="B464" t="s">
        <v>534</v>
      </c>
      <c r="C464" t="s">
        <v>785</v>
      </c>
      <c r="D464" t="s">
        <v>523</v>
      </c>
      <c r="E464" t="s">
        <v>524</v>
      </c>
      <c r="F464">
        <v>2</v>
      </c>
      <c r="G464">
        <v>20</v>
      </c>
      <c r="H464">
        <v>-1</v>
      </c>
      <c r="I464">
        <v>0</v>
      </c>
      <c r="J464">
        <v>0</v>
      </c>
      <c r="K464">
        <v>0</v>
      </c>
      <c r="L464">
        <v>0</v>
      </c>
      <c r="M464">
        <v>100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215</v>
      </c>
      <c r="V464">
        <v>0</v>
      </c>
      <c r="W464">
        <v>10</v>
      </c>
      <c r="X464">
        <v>580</v>
      </c>
      <c r="Y464" t="s">
        <v>512</v>
      </c>
      <c r="Z464" s="9">
        <v>0.5</v>
      </c>
      <c r="AA464">
        <v>0</v>
      </c>
      <c r="AB464">
        <v>0.5</v>
      </c>
      <c r="AC464">
        <v>310</v>
      </c>
      <c r="AD464" t="s">
        <v>32</v>
      </c>
      <c r="AE464">
        <v>0.309</v>
      </c>
      <c r="AF464" s="2">
        <v>27</v>
      </c>
      <c r="AG464" s="2">
        <v>19</v>
      </c>
      <c r="AH464" s="2">
        <v>8</v>
      </c>
      <c r="AI464" s="2">
        <v>5</v>
      </c>
      <c r="AJ464" s="2">
        <v>68</v>
      </c>
    </row>
    <row r="465" spans="1:36" x14ac:dyDescent="0.35">
      <c r="A465" t="s">
        <v>769</v>
      </c>
      <c r="B465" t="s">
        <v>535</v>
      </c>
      <c r="C465" t="s">
        <v>785</v>
      </c>
      <c r="D465" t="s">
        <v>523</v>
      </c>
      <c r="E465" t="s">
        <v>524</v>
      </c>
      <c r="F465">
        <v>2</v>
      </c>
      <c r="G465">
        <v>20</v>
      </c>
      <c r="H465">
        <v>-1</v>
      </c>
      <c r="I465">
        <v>0</v>
      </c>
      <c r="J465">
        <v>0</v>
      </c>
      <c r="K465">
        <v>0</v>
      </c>
      <c r="L465">
        <v>0</v>
      </c>
      <c r="M465">
        <v>100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215</v>
      </c>
      <c r="V465">
        <v>0</v>
      </c>
      <c r="W465">
        <v>10</v>
      </c>
      <c r="X465">
        <v>466.66666666666669</v>
      </c>
      <c r="Y465" t="s">
        <v>512</v>
      </c>
      <c r="Z465" s="9">
        <v>0.75</v>
      </c>
      <c r="AA465">
        <v>0</v>
      </c>
      <c r="AB465">
        <v>0.75</v>
      </c>
      <c r="AC465">
        <v>370</v>
      </c>
      <c r="AD465" t="s">
        <v>32</v>
      </c>
      <c r="AE465">
        <v>0.309</v>
      </c>
      <c r="AF465" s="2">
        <v>33</v>
      </c>
      <c r="AG465" s="2">
        <v>29</v>
      </c>
      <c r="AH465" s="2">
        <v>4</v>
      </c>
      <c r="AI465" s="2">
        <v>6</v>
      </c>
      <c r="AJ465" s="2">
        <v>61</v>
      </c>
    </row>
    <row r="466" spans="1:36" x14ac:dyDescent="0.35">
      <c r="A466" t="s">
        <v>769</v>
      </c>
      <c r="B466" t="s">
        <v>536</v>
      </c>
      <c r="C466" t="s">
        <v>785</v>
      </c>
      <c r="D466" t="s">
        <v>523</v>
      </c>
      <c r="E466" t="s">
        <v>524</v>
      </c>
      <c r="F466">
        <v>2</v>
      </c>
      <c r="G466">
        <v>20</v>
      </c>
      <c r="H466">
        <v>-1</v>
      </c>
      <c r="I466">
        <v>0</v>
      </c>
      <c r="J466">
        <v>0</v>
      </c>
      <c r="K466">
        <v>0</v>
      </c>
      <c r="L466">
        <v>0</v>
      </c>
      <c r="M466">
        <v>100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215</v>
      </c>
      <c r="V466">
        <v>0</v>
      </c>
      <c r="W466">
        <v>10</v>
      </c>
      <c r="X466">
        <v>379</v>
      </c>
      <c r="Y466" t="s">
        <v>512</v>
      </c>
      <c r="Z466" s="9">
        <v>1</v>
      </c>
      <c r="AA466">
        <v>0</v>
      </c>
      <c r="AB466">
        <v>1</v>
      </c>
      <c r="AC466">
        <v>399</v>
      </c>
      <c r="AD466" t="s">
        <v>32</v>
      </c>
      <c r="AE466">
        <v>0.309</v>
      </c>
      <c r="AF466" s="2">
        <v>40</v>
      </c>
      <c r="AG466" s="2">
        <v>39</v>
      </c>
      <c r="AH466" s="2">
        <v>1</v>
      </c>
      <c r="AI466" s="2">
        <v>9</v>
      </c>
      <c r="AJ466" s="2">
        <v>51</v>
      </c>
    </row>
    <row r="467" spans="1:36" x14ac:dyDescent="0.35">
      <c r="A467" t="s">
        <v>769</v>
      </c>
      <c r="B467" t="s">
        <v>537</v>
      </c>
      <c r="C467" t="s">
        <v>785</v>
      </c>
      <c r="D467" t="s">
        <v>523</v>
      </c>
      <c r="E467" t="s">
        <v>524</v>
      </c>
      <c r="F467">
        <v>2</v>
      </c>
      <c r="G467">
        <v>20</v>
      </c>
      <c r="H467">
        <v>-1</v>
      </c>
      <c r="I467">
        <v>0</v>
      </c>
      <c r="J467">
        <v>0</v>
      </c>
      <c r="K467">
        <v>0</v>
      </c>
      <c r="L467">
        <v>0</v>
      </c>
      <c r="M467">
        <v>100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215</v>
      </c>
      <c r="V467">
        <v>0</v>
      </c>
      <c r="W467">
        <v>10</v>
      </c>
      <c r="X467">
        <v>275.33333333333331</v>
      </c>
      <c r="Y467" t="s">
        <v>512</v>
      </c>
      <c r="Z467" s="9">
        <v>1.5</v>
      </c>
      <c r="AA467">
        <v>0</v>
      </c>
      <c r="AB467">
        <v>1.5</v>
      </c>
      <c r="AC467">
        <v>433</v>
      </c>
      <c r="AD467" t="s">
        <v>32</v>
      </c>
      <c r="AE467">
        <v>0.309</v>
      </c>
      <c r="AF467" s="2">
        <v>41</v>
      </c>
      <c r="AG467" s="2">
        <v>40</v>
      </c>
      <c r="AH467" s="2">
        <v>1</v>
      </c>
      <c r="AI467" s="2">
        <v>11</v>
      </c>
      <c r="AJ467" s="2">
        <v>48</v>
      </c>
    </row>
    <row r="468" spans="1:36" x14ac:dyDescent="0.35">
      <c r="A468" t="s">
        <v>769</v>
      </c>
      <c r="B468" t="s">
        <v>538</v>
      </c>
      <c r="C468" t="s">
        <v>785</v>
      </c>
      <c r="D468" t="s">
        <v>523</v>
      </c>
      <c r="E468" t="s">
        <v>524</v>
      </c>
      <c r="F468">
        <v>2</v>
      </c>
      <c r="G468">
        <v>20</v>
      </c>
      <c r="H468">
        <v>-1</v>
      </c>
      <c r="I468">
        <v>0</v>
      </c>
      <c r="J468">
        <v>0</v>
      </c>
      <c r="K468">
        <v>0</v>
      </c>
      <c r="L468">
        <v>0</v>
      </c>
      <c r="M468">
        <v>100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215</v>
      </c>
      <c r="V468">
        <v>0</v>
      </c>
      <c r="W468">
        <v>10</v>
      </c>
      <c r="X468">
        <v>211.5</v>
      </c>
      <c r="Y468" t="s">
        <v>512</v>
      </c>
      <c r="Z468" s="9">
        <v>2</v>
      </c>
      <c r="AA468">
        <v>0</v>
      </c>
      <c r="AB468">
        <v>2</v>
      </c>
      <c r="AC468">
        <v>443</v>
      </c>
      <c r="AD468" t="s">
        <v>32</v>
      </c>
      <c r="AE468">
        <v>0.309</v>
      </c>
      <c r="AF468" s="2">
        <v>34</v>
      </c>
      <c r="AG468" s="2">
        <v>34</v>
      </c>
      <c r="AH468" s="2">
        <v>0</v>
      </c>
      <c r="AI468" s="2">
        <v>12</v>
      </c>
      <c r="AJ468" s="2">
        <v>54</v>
      </c>
    </row>
    <row r="469" spans="1:36" x14ac:dyDescent="0.35">
      <c r="A469" t="s">
        <v>769</v>
      </c>
      <c r="B469" t="s">
        <v>539</v>
      </c>
      <c r="C469" t="s">
        <v>785</v>
      </c>
      <c r="D469" t="s">
        <v>523</v>
      </c>
      <c r="E469" t="s">
        <v>524</v>
      </c>
      <c r="F469">
        <v>2</v>
      </c>
      <c r="G469">
        <v>20</v>
      </c>
      <c r="H469">
        <v>-1</v>
      </c>
      <c r="I469">
        <v>0</v>
      </c>
      <c r="J469">
        <v>0</v>
      </c>
      <c r="K469">
        <v>0</v>
      </c>
      <c r="L469">
        <v>0</v>
      </c>
      <c r="M469">
        <v>100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215</v>
      </c>
      <c r="V469">
        <v>0</v>
      </c>
      <c r="W469">
        <v>10</v>
      </c>
      <c r="X469">
        <v>142.66666666666666</v>
      </c>
      <c r="Y469" t="s">
        <v>512</v>
      </c>
      <c r="Z469" s="9">
        <v>3</v>
      </c>
      <c r="AA469">
        <v>0</v>
      </c>
      <c r="AB469">
        <v>3</v>
      </c>
      <c r="AC469">
        <v>448</v>
      </c>
      <c r="AD469" t="s">
        <v>32</v>
      </c>
      <c r="AE469">
        <v>0.309</v>
      </c>
      <c r="AF469" s="2">
        <v>24</v>
      </c>
      <c r="AG469" s="2">
        <v>24</v>
      </c>
      <c r="AH469" s="2">
        <v>0</v>
      </c>
      <c r="AI469" s="2">
        <v>15</v>
      </c>
      <c r="AJ469" s="2">
        <v>61</v>
      </c>
    </row>
    <row r="470" spans="1:36" x14ac:dyDescent="0.35">
      <c r="A470" t="s">
        <v>769</v>
      </c>
      <c r="B470" t="s">
        <v>540</v>
      </c>
      <c r="C470" t="s">
        <v>785</v>
      </c>
      <c r="D470" t="s">
        <v>523</v>
      </c>
      <c r="E470" t="s">
        <v>524</v>
      </c>
      <c r="F470">
        <v>2</v>
      </c>
      <c r="G470">
        <v>20</v>
      </c>
      <c r="H470">
        <v>-1</v>
      </c>
      <c r="I470">
        <v>0</v>
      </c>
      <c r="J470">
        <v>0</v>
      </c>
      <c r="K470">
        <v>0</v>
      </c>
      <c r="L470">
        <v>0</v>
      </c>
      <c r="M470">
        <v>100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215</v>
      </c>
      <c r="V470">
        <v>0</v>
      </c>
      <c r="W470">
        <v>10</v>
      </c>
      <c r="X470">
        <v>85.8</v>
      </c>
      <c r="Y470" t="s">
        <v>512</v>
      </c>
      <c r="Z470" s="9">
        <v>5</v>
      </c>
      <c r="AA470">
        <v>0</v>
      </c>
      <c r="AB470">
        <v>5</v>
      </c>
      <c r="AC470">
        <v>449</v>
      </c>
      <c r="AD470" t="s">
        <v>32</v>
      </c>
      <c r="AE470">
        <v>0.309</v>
      </c>
      <c r="AF470" s="2">
        <v>19</v>
      </c>
      <c r="AG470" s="2">
        <v>19</v>
      </c>
      <c r="AH470" s="2">
        <v>0</v>
      </c>
      <c r="AI470" s="2">
        <v>16</v>
      </c>
      <c r="AJ470" s="2">
        <v>65</v>
      </c>
    </row>
    <row r="471" spans="1:36" x14ac:dyDescent="0.35">
      <c r="A471" t="s">
        <v>769</v>
      </c>
      <c r="B471" t="s">
        <v>541</v>
      </c>
      <c r="C471" t="s">
        <v>785</v>
      </c>
      <c r="D471" t="s">
        <v>523</v>
      </c>
      <c r="E471" t="s">
        <v>524</v>
      </c>
      <c r="F471">
        <v>2</v>
      </c>
      <c r="G471">
        <v>20</v>
      </c>
      <c r="H471">
        <v>-1</v>
      </c>
      <c r="I471">
        <v>0</v>
      </c>
      <c r="J471">
        <v>0</v>
      </c>
      <c r="K471">
        <v>0</v>
      </c>
      <c r="L471">
        <v>0</v>
      </c>
      <c r="M471">
        <v>100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215</v>
      </c>
      <c r="V471">
        <v>0</v>
      </c>
      <c r="W471">
        <v>10</v>
      </c>
      <c r="X471">
        <v>702</v>
      </c>
      <c r="Y471" t="s">
        <v>512</v>
      </c>
      <c r="Z471" s="9">
        <v>0.33333333333333331</v>
      </c>
      <c r="AA471">
        <v>0</v>
      </c>
      <c r="AB471">
        <v>0.33333333333333331</v>
      </c>
      <c r="AC471">
        <v>254</v>
      </c>
      <c r="AD471" t="s">
        <v>32</v>
      </c>
      <c r="AE471">
        <v>0.309</v>
      </c>
      <c r="AF471" s="2">
        <v>40</v>
      </c>
      <c r="AG471" s="2">
        <v>5</v>
      </c>
      <c r="AH471" s="2">
        <v>35</v>
      </c>
      <c r="AI471" s="2">
        <v>4</v>
      </c>
      <c r="AJ471" s="2">
        <v>56</v>
      </c>
    </row>
    <row r="472" spans="1:36" x14ac:dyDescent="0.35">
      <c r="A472" t="s">
        <v>769</v>
      </c>
      <c r="B472" t="s">
        <v>542</v>
      </c>
      <c r="C472" t="s">
        <v>785</v>
      </c>
      <c r="D472" t="s">
        <v>523</v>
      </c>
      <c r="E472" t="s">
        <v>524</v>
      </c>
      <c r="F472">
        <v>2</v>
      </c>
      <c r="G472">
        <v>20</v>
      </c>
      <c r="H472">
        <v>-1</v>
      </c>
      <c r="I472">
        <v>0</v>
      </c>
      <c r="J472">
        <v>0</v>
      </c>
      <c r="K472">
        <v>0</v>
      </c>
      <c r="L472">
        <v>0</v>
      </c>
      <c r="M472">
        <v>100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215</v>
      </c>
      <c r="V472">
        <v>0</v>
      </c>
      <c r="W472">
        <v>10</v>
      </c>
      <c r="X472">
        <v>598</v>
      </c>
      <c r="Y472" t="s">
        <v>512</v>
      </c>
      <c r="Z472" s="9">
        <v>0.5</v>
      </c>
      <c r="AA472">
        <v>0</v>
      </c>
      <c r="AB472">
        <v>0.5</v>
      </c>
      <c r="AC472">
        <v>319</v>
      </c>
      <c r="AD472" t="s">
        <v>32</v>
      </c>
      <c r="AE472">
        <v>0.309</v>
      </c>
      <c r="AF472" s="2">
        <v>21</v>
      </c>
      <c r="AG472" s="2">
        <v>20</v>
      </c>
      <c r="AH472" s="2">
        <v>1</v>
      </c>
      <c r="AI472" s="2">
        <v>5</v>
      </c>
      <c r="AJ472" s="2">
        <v>74</v>
      </c>
    </row>
    <row r="473" spans="1:36" x14ac:dyDescent="0.35">
      <c r="A473" t="s">
        <v>769</v>
      </c>
      <c r="B473" t="s">
        <v>543</v>
      </c>
      <c r="C473" t="s">
        <v>785</v>
      </c>
      <c r="D473" t="s">
        <v>523</v>
      </c>
      <c r="E473" t="s">
        <v>524</v>
      </c>
      <c r="F473">
        <v>2</v>
      </c>
      <c r="G473">
        <v>20</v>
      </c>
      <c r="H473">
        <v>-1</v>
      </c>
      <c r="I473">
        <v>0</v>
      </c>
      <c r="J473">
        <v>0</v>
      </c>
      <c r="K473">
        <v>0</v>
      </c>
      <c r="L473">
        <v>0</v>
      </c>
      <c r="M473">
        <v>100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215</v>
      </c>
      <c r="V473">
        <v>0</v>
      </c>
      <c r="W473">
        <v>10</v>
      </c>
      <c r="X473">
        <v>476</v>
      </c>
      <c r="Y473" t="s">
        <v>512</v>
      </c>
      <c r="Z473" s="9">
        <v>0.75</v>
      </c>
      <c r="AA473">
        <v>0</v>
      </c>
      <c r="AB473">
        <v>0.75</v>
      </c>
      <c r="AC473">
        <v>377</v>
      </c>
      <c r="AD473" t="s">
        <v>32</v>
      </c>
      <c r="AE473">
        <v>0.309</v>
      </c>
      <c r="AF473" s="2">
        <v>41</v>
      </c>
      <c r="AG473" s="2">
        <v>38</v>
      </c>
      <c r="AH473" s="2">
        <v>3</v>
      </c>
      <c r="AI473" s="2">
        <v>6</v>
      </c>
      <c r="AJ473" s="2">
        <v>53</v>
      </c>
    </row>
    <row r="474" spans="1:36" x14ac:dyDescent="0.35">
      <c r="A474" t="s">
        <v>769</v>
      </c>
      <c r="B474" t="s">
        <v>544</v>
      </c>
      <c r="C474" t="s">
        <v>785</v>
      </c>
      <c r="D474" t="s">
        <v>523</v>
      </c>
      <c r="E474" t="s">
        <v>524</v>
      </c>
      <c r="F474">
        <v>2</v>
      </c>
      <c r="G474">
        <v>20</v>
      </c>
      <c r="H474">
        <v>-1</v>
      </c>
      <c r="I474">
        <v>0</v>
      </c>
      <c r="J474">
        <v>0</v>
      </c>
      <c r="K474">
        <v>0</v>
      </c>
      <c r="L474">
        <v>0</v>
      </c>
      <c r="M474">
        <v>100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215</v>
      </c>
      <c r="V474">
        <v>0</v>
      </c>
      <c r="W474">
        <v>10</v>
      </c>
      <c r="X474">
        <v>390</v>
      </c>
      <c r="Y474" t="s">
        <v>512</v>
      </c>
      <c r="Z474" s="9">
        <v>1</v>
      </c>
      <c r="AA474">
        <v>0</v>
      </c>
      <c r="AB474">
        <v>1</v>
      </c>
      <c r="AC474">
        <v>410</v>
      </c>
      <c r="AD474" t="s">
        <v>32</v>
      </c>
      <c r="AE474">
        <v>0.309</v>
      </c>
      <c r="AF474" s="2">
        <v>35</v>
      </c>
      <c r="AG474" s="2">
        <v>33</v>
      </c>
      <c r="AH474" s="2">
        <v>2</v>
      </c>
      <c r="AI474" s="2">
        <v>10</v>
      </c>
      <c r="AJ474" s="2">
        <v>55</v>
      </c>
    </row>
    <row r="475" spans="1:36" x14ac:dyDescent="0.35">
      <c r="A475" t="s">
        <v>769</v>
      </c>
      <c r="B475" t="s">
        <v>545</v>
      </c>
      <c r="C475" t="s">
        <v>785</v>
      </c>
      <c r="D475" t="s">
        <v>523</v>
      </c>
      <c r="E475" t="s">
        <v>524</v>
      </c>
      <c r="F475">
        <v>2</v>
      </c>
      <c r="G475">
        <v>20</v>
      </c>
      <c r="H475">
        <v>-1</v>
      </c>
      <c r="I475">
        <v>0</v>
      </c>
      <c r="J475">
        <v>0</v>
      </c>
      <c r="K475">
        <v>0</v>
      </c>
      <c r="L475">
        <v>0</v>
      </c>
      <c r="M475">
        <v>100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215</v>
      </c>
      <c r="V475">
        <v>0</v>
      </c>
      <c r="W475">
        <v>10</v>
      </c>
      <c r="X475">
        <v>294</v>
      </c>
      <c r="Y475" t="s">
        <v>512</v>
      </c>
      <c r="Z475" s="9">
        <v>1.5</v>
      </c>
      <c r="AA475">
        <v>0</v>
      </c>
      <c r="AB475">
        <v>1.5</v>
      </c>
      <c r="AC475">
        <v>461</v>
      </c>
      <c r="AD475" t="s">
        <v>32</v>
      </c>
      <c r="AE475">
        <v>0.309</v>
      </c>
      <c r="AF475" s="2">
        <v>35</v>
      </c>
      <c r="AG475" s="2">
        <v>34</v>
      </c>
      <c r="AH475" s="2">
        <v>1</v>
      </c>
      <c r="AI475" s="2">
        <v>12</v>
      </c>
      <c r="AJ475" s="2">
        <v>53</v>
      </c>
    </row>
    <row r="476" spans="1:36" x14ac:dyDescent="0.35">
      <c r="A476" t="s">
        <v>769</v>
      </c>
      <c r="B476" t="s">
        <v>546</v>
      </c>
      <c r="C476" t="s">
        <v>785</v>
      </c>
      <c r="D476" t="s">
        <v>523</v>
      </c>
      <c r="E476" t="s">
        <v>524</v>
      </c>
      <c r="F476">
        <v>2</v>
      </c>
      <c r="G476">
        <v>20</v>
      </c>
      <c r="H476">
        <v>-1</v>
      </c>
      <c r="I476">
        <v>0</v>
      </c>
      <c r="J476">
        <v>0</v>
      </c>
      <c r="K476">
        <v>0</v>
      </c>
      <c r="L476">
        <v>0</v>
      </c>
      <c r="M476">
        <v>100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215</v>
      </c>
      <c r="V476">
        <v>0</v>
      </c>
      <c r="W476">
        <v>10</v>
      </c>
      <c r="X476">
        <v>232</v>
      </c>
      <c r="Y476" t="s">
        <v>512</v>
      </c>
      <c r="Z476" s="9">
        <v>2</v>
      </c>
      <c r="AA476">
        <v>0</v>
      </c>
      <c r="AB476">
        <v>2</v>
      </c>
      <c r="AC476">
        <v>484</v>
      </c>
      <c r="AD476" t="s">
        <v>32</v>
      </c>
      <c r="AE476">
        <v>0.309</v>
      </c>
      <c r="AF476" s="2">
        <v>28</v>
      </c>
      <c r="AG476" s="2">
        <v>27</v>
      </c>
      <c r="AH476" s="2">
        <v>1</v>
      </c>
      <c r="AI476" s="2">
        <v>15</v>
      </c>
      <c r="AJ476" s="2">
        <v>57</v>
      </c>
    </row>
    <row r="477" spans="1:36" x14ac:dyDescent="0.35">
      <c r="A477" t="s">
        <v>769</v>
      </c>
      <c r="B477" t="s">
        <v>547</v>
      </c>
      <c r="C477" t="s">
        <v>785</v>
      </c>
      <c r="D477" t="s">
        <v>523</v>
      </c>
      <c r="E477" t="s">
        <v>524</v>
      </c>
      <c r="F477">
        <v>2</v>
      </c>
      <c r="G477">
        <v>20</v>
      </c>
      <c r="H477">
        <v>-1</v>
      </c>
      <c r="I477">
        <v>0</v>
      </c>
      <c r="J477">
        <v>0</v>
      </c>
      <c r="K477">
        <v>0</v>
      </c>
      <c r="L477">
        <v>0</v>
      </c>
      <c r="M477">
        <v>100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215</v>
      </c>
      <c r="V477">
        <v>0</v>
      </c>
      <c r="W477">
        <v>10</v>
      </c>
      <c r="X477">
        <v>159.33333333333334</v>
      </c>
      <c r="Y477" t="s">
        <v>512</v>
      </c>
      <c r="Z477" s="9">
        <v>3</v>
      </c>
      <c r="AA477">
        <v>0</v>
      </c>
      <c r="AB477">
        <v>3</v>
      </c>
      <c r="AC477">
        <v>498</v>
      </c>
      <c r="AD477" t="s">
        <v>32</v>
      </c>
      <c r="AE477">
        <v>0.309</v>
      </c>
      <c r="AF477" s="2">
        <v>20</v>
      </c>
      <c r="AG477" s="2">
        <v>19</v>
      </c>
      <c r="AH477" s="2">
        <v>1</v>
      </c>
      <c r="AI477" s="2">
        <v>18</v>
      </c>
      <c r="AJ477" s="2">
        <v>62</v>
      </c>
    </row>
    <row r="478" spans="1:36" x14ac:dyDescent="0.35">
      <c r="A478" t="s">
        <v>769</v>
      </c>
      <c r="B478" t="s">
        <v>548</v>
      </c>
      <c r="C478" t="s">
        <v>785</v>
      </c>
      <c r="D478" t="s">
        <v>523</v>
      </c>
      <c r="E478" t="s">
        <v>524</v>
      </c>
      <c r="F478">
        <v>2</v>
      </c>
      <c r="G478">
        <v>20</v>
      </c>
      <c r="H478">
        <v>-1</v>
      </c>
      <c r="I478">
        <v>0</v>
      </c>
      <c r="J478">
        <v>0</v>
      </c>
      <c r="K478">
        <v>0</v>
      </c>
      <c r="L478">
        <v>0</v>
      </c>
      <c r="M478">
        <v>100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215</v>
      </c>
      <c r="V478">
        <v>0</v>
      </c>
      <c r="W478">
        <v>10</v>
      </c>
      <c r="X478">
        <v>96</v>
      </c>
      <c r="Y478" t="s">
        <v>512</v>
      </c>
      <c r="Z478" s="9">
        <v>5</v>
      </c>
      <c r="AA478">
        <v>0</v>
      </c>
      <c r="AB478">
        <v>5</v>
      </c>
      <c r="AC478">
        <v>500</v>
      </c>
      <c r="AD478" t="s">
        <v>32</v>
      </c>
      <c r="AE478">
        <v>0.309</v>
      </c>
      <c r="AF478" s="2">
        <v>15</v>
      </c>
      <c r="AG478" s="2">
        <v>11</v>
      </c>
      <c r="AH478" s="2">
        <v>4</v>
      </c>
      <c r="AI478" s="2">
        <v>22</v>
      </c>
      <c r="AJ478" s="2">
        <v>63</v>
      </c>
    </row>
    <row r="479" spans="1:36" x14ac:dyDescent="0.35">
      <c r="A479" t="s">
        <v>769</v>
      </c>
      <c r="B479" t="s">
        <v>549</v>
      </c>
      <c r="C479" t="s">
        <v>785</v>
      </c>
      <c r="D479" t="s">
        <v>523</v>
      </c>
      <c r="E479" t="s">
        <v>524</v>
      </c>
      <c r="F479">
        <v>2</v>
      </c>
      <c r="G479">
        <v>20</v>
      </c>
      <c r="H479">
        <v>-1</v>
      </c>
      <c r="I479">
        <v>0</v>
      </c>
      <c r="J479">
        <v>0</v>
      </c>
      <c r="K479">
        <v>0</v>
      </c>
      <c r="L479">
        <v>0</v>
      </c>
      <c r="M479">
        <v>100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215</v>
      </c>
      <c r="V479">
        <v>0</v>
      </c>
      <c r="W479">
        <v>10</v>
      </c>
      <c r="X479">
        <v>112</v>
      </c>
      <c r="Y479" t="s">
        <v>512</v>
      </c>
      <c r="Z479" s="9">
        <v>2.5</v>
      </c>
      <c r="AA479">
        <v>5</v>
      </c>
      <c r="AB479">
        <v>7.5</v>
      </c>
      <c r="AC479">
        <v>300</v>
      </c>
      <c r="AD479" t="s">
        <v>32</v>
      </c>
      <c r="AE479">
        <v>0.309</v>
      </c>
      <c r="AF479" s="2">
        <v>31.6</v>
      </c>
      <c r="AG479" s="2">
        <v>29.5</v>
      </c>
      <c r="AH479" s="2">
        <v>2.1</v>
      </c>
      <c r="AI479" s="2">
        <v>2.8</v>
      </c>
      <c r="AJ479" s="2">
        <v>65.600000000000009</v>
      </c>
    </row>
    <row r="480" spans="1:36" x14ac:dyDescent="0.35">
      <c r="A480" t="s">
        <v>769</v>
      </c>
      <c r="B480" t="s">
        <v>550</v>
      </c>
      <c r="C480" t="s">
        <v>785</v>
      </c>
      <c r="D480" t="s">
        <v>523</v>
      </c>
      <c r="E480" t="s">
        <v>524</v>
      </c>
      <c r="F480">
        <v>2</v>
      </c>
      <c r="G480">
        <v>20</v>
      </c>
      <c r="H480">
        <v>-1</v>
      </c>
      <c r="I480">
        <v>0</v>
      </c>
      <c r="J480">
        <v>0</v>
      </c>
      <c r="K480">
        <v>0</v>
      </c>
      <c r="L480">
        <v>0</v>
      </c>
      <c r="M480">
        <v>100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215</v>
      </c>
      <c r="V480">
        <v>0</v>
      </c>
      <c r="W480">
        <v>10</v>
      </c>
      <c r="X480">
        <v>112</v>
      </c>
      <c r="Y480" t="s">
        <v>512</v>
      </c>
      <c r="Z480" s="9">
        <v>2.5</v>
      </c>
      <c r="AA480">
        <v>15</v>
      </c>
      <c r="AB480">
        <v>17.5</v>
      </c>
      <c r="AC480">
        <v>300</v>
      </c>
      <c r="AD480" t="s">
        <v>32</v>
      </c>
      <c r="AE480">
        <v>0.309</v>
      </c>
      <c r="AF480" s="2">
        <v>33</v>
      </c>
      <c r="AG480" s="2">
        <v>30</v>
      </c>
      <c r="AH480" s="2">
        <v>3</v>
      </c>
      <c r="AI480" s="2">
        <v>1.6</v>
      </c>
      <c r="AJ480" s="2">
        <v>65.400000000000006</v>
      </c>
    </row>
    <row r="481" spans="1:36" x14ac:dyDescent="0.35">
      <c r="A481" t="s">
        <v>769</v>
      </c>
      <c r="B481" t="s">
        <v>551</v>
      </c>
      <c r="C481" t="s">
        <v>785</v>
      </c>
      <c r="D481" t="s">
        <v>523</v>
      </c>
      <c r="E481" t="s">
        <v>524</v>
      </c>
      <c r="F481">
        <v>2</v>
      </c>
      <c r="G481">
        <v>20</v>
      </c>
      <c r="H481">
        <v>-1</v>
      </c>
      <c r="I481">
        <v>0</v>
      </c>
      <c r="J481">
        <v>0</v>
      </c>
      <c r="K481">
        <v>0</v>
      </c>
      <c r="L481">
        <v>0</v>
      </c>
      <c r="M481">
        <v>100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215</v>
      </c>
      <c r="V481">
        <v>0</v>
      </c>
      <c r="W481">
        <v>10</v>
      </c>
      <c r="X481">
        <v>112</v>
      </c>
      <c r="Y481" t="s">
        <v>512</v>
      </c>
      <c r="Z481" s="9">
        <v>2.5</v>
      </c>
      <c r="AA481">
        <v>30</v>
      </c>
      <c r="AB481">
        <v>32.5</v>
      </c>
      <c r="AC481">
        <v>300</v>
      </c>
      <c r="AD481" t="s">
        <v>32</v>
      </c>
      <c r="AE481">
        <v>0.309</v>
      </c>
      <c r="AF481" s="2">
        <v>28.2</v>
      </c>
      <c r="AG481" s="2">
        <v>22.2</v>
      </c>
      <c r="AH481" s="2">
        <v>6</v>
      </c>
      <c r="AI481" s="2">
        <v>1.9</v>
      </c>
      <c r="AJ481" s="2">
        <v>69.899999999999991</v>
      </c>
    </row>
    <row r="482" spans="1:36" x14ac:dyDescent="0.35">
      <c r="A482" t="s">
        <v>769</v>
      </c>
      <c r="B482" t="s">
        <v>552</v>
      </c>
      <c r="C482" t="s">
        <v>785</v>
      </c>
      <c r="D482" t="s">
        <v>523</v>
      </c>
      <c r="E482" t="s">
        <v>524</v>
      </c>
      <c r="F482">
        <v>2</v>
      </c>
      <c r="G482">
        <v>20</v>
      </c>
      <c r="H482">
        <v>-1</v>
      </c>
      <c r="I482">
        <v>0</v>
      </c>
      <c r="J482">
        <v>0</v>
      </c>
      <c r="K482">
        <v>0</v>
      </c>
      <c r="L482">
        <v>0</v>
      </c>
      <c r="M482">
        <v>100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215</v>
      </c>
      <c r="V482">
        <v>0</v>
      </c>
      <c r="W482">
        <v>10</v>
      </c>
      <c r="X482">
        <v>112</v>
      </c>
      <c r="Y482" t="s">
        <v>512</v>
      </c>
      <c r="Z482" s="9">
        <v>2.5</v>
      </c>
      <c r="AA482">
        <v>60</v>
      </c>
      <c r="AB482">
        <v>62.5</v>
      </c>
      <c r="AC482">
        <v>300</v>
      </c>
      <c r="AD482" t="s">
        <v>32</v>
      </c>
      <c r="AE482">
        <v>0.309</v>
      </c>
      <c r="AF482" s="2">
        <v>32.6</v>
      </c>
      <c r="AG482" s="2">
        <v>24.6</v>
      </c>
      <c r="AH482" s="2">
        <v>8</v>
      </c>
      <c r="AI482" s="2">
        <v>2.2000000000000002</v>
      </c>
      <c r="AJ482" s="2">
        <v>65.2</v>
      </c>
    </row>
    <row r="483" spans="1:36" x14ac:dyDescent="0.35">
      <c r="A483" t="s">
        <v>769</v>
      </c>
      <c r="B483" t="s">
        <v>553</v>
      </c>
      <c r="C483" t="s">
        <v>785</v>
      </c>
      <c r="D483" t="s">
        <v>523</v>
      </c>
      <c r="E483" t="s">
        <v>524</v>
      </c>
      <c r="F483">
        <v>2</v>
      </c>
      <c r="G483">
        <v>20</v>
      </c>
      <c r="H483">
        <v>-1</v>
      </c>
      <c r="I483">
        <v>0</v>
      </c>
      <c r="J483">
        <v>0</v>
      </c>
      <c r="K483">
        <v>0</v>
      </c>
      <c r="L483">
        <v>0</v>
      </c>
      <c r="M483">
        <v>100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215</v>
      </c>
      <c r="V483">
        <v>0</v>
      </c>
      <c r="W483">
        <v>10</v>
      </c>
      <c r="X483">
        <v>132</v>
      </c>
      <c r="Y483" t="s">
        <v>512</v>
      </c>
      <c r="Z483" s="9">
        <v>2.5</v>
      </c>
      <c r="AA483">
        <v>5</v>
      </c>
      <c r="AB483">
        <v>7.5</v>
      </c>
      <c r="AC483">
        <v>350</v>
      </c>
      <c r="AD483" t="s">
        <v>32</v>
      </c>
      <c r="AE483">
        <v>0.309</v>
      </c>
      <c r="AF483" s="2">
        <v>35.9</v>
      </c>
      <c r="AG483" s="2">
        <v>34.5</v>
      </c>
      <c r="AH483" s="2">
        <v>1.4</v>
      </c>
      <c r="AI483" s="2">
        <v>2.2999999999999998</v>
      </c>
      <c r="AJ483" s="2">
        <v>61.8</v>
      </c>
    </row>
    <row r="484" spans="1:36" x14ac:dyDescent="0.35">
      <c r="A484" t="s">
        <v>769</v>
      </c>
      <c r="B484" t="s">
        <v>554</v>
      </c>
      <c r="C484" t="s">
        <v>785</v>
      </c>
      <c r="D484" t="s">
        <v>523</v>
      </c>
      <c r="E484" t="s">
        <v>524</v>
      </c>
      <c r="F484">
        <v>2</v>
      </c>
      <c r="G484">
        <v>20</v>
      </c>
      <c r="H484">
        <v>-1</v>
      </c>
      <c r="I484">
        <v>0</v>
      </c>
      <c r="J484">
        <v>0</v>
      </c>
      <c r="K484">
        <v>0</v>
      </c>
      <c r="L484">
        <v>0</v>
      </c>
      <c r="M484">
        <v>100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215</v>
      </c>
      <c r="V484">
        <v>0</v>
      </c>
      <c r="W484">
        <v>10</v>
      </c>
      <c r="X484">
        <v>132</v>
      </c>
      <c r="Y484" t="s">
        <v>512</v>
      </c>
      <c r="Z484" s="9">
        <v>2.5</v>
      </c>
      <c r="AA484">
        <v>15</v>
      </c>
      <c r="AB484">
        <v>17.5</v>
      </c>
      <c r="AC484">
        <v>350</v>
      </c>
      <c r="AD484" t="s">
        <v>32</v>
      </c>
      <c r="AE484">
        <v>0.309</v>
      </c>
      <c r="AF484" s="2">
        <v>28.3</v>
      </c>
      <c r="AG484" s="2">
        <v>27.3</v>
      </c>
      <c r="AH484" s="2">
        <v>1</v>
      </c>
      <c r="AI484" s="2">
        <v>5</v>
      </c>
      <c r="AJ484" s="2">
        <v>66.7</v>
      </c>
    </row>
    <row r="485" spans="1:36" x14ac:dyDescent="0.35">
      <c r="A485" t="s">
        <v>769</v>
      </c>
      <c r="B485" t="s">
        <v>555</v>
      </c>
      <c r="C485" t="s">
        <v>785</v>
      </c>
      <c r="D485" t="s">
        <v>523</v>
      </c>
      <c r="E485" t="s">
        <v>524</v>
      </c>
      <c r="F485">
        <v>2</v>
      </c>
      <c r="G485">
        <v>20</v>
      </c>
      <c r="H485">
        <v>-1</v>
      </c>
      <c r="I485">
        <v>0</v>
      </c>
      <c r="J485">
        <v>0</v>
      </c>
      <c r="K485">
        <v>0</v>
      </c>
      <c r="L485">
        <v>0</v>
      </c>
      <c r="M485">
        <v>100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215</v>
      </c>
      <c r="V485">
        <v>0</v>
      </c>
      <c r="W485">
        <v>10</v>
      </c>
      <c r="X485">
        <v>132</v>
      </c>
      <c r="Y485" t="s">
        <v>512</v>
      </c>
      <c r="Z485" s="9">
        <v>2.5</v>
      </c>
      <c r="AA485">
        <v>30</v>
      </c>
      <c r="AB485">
        <v>32.5</v>
      </c>
      <c r="AC485">
        <v>350</v>
      </c>
      <c r="AD485" t="s">
        <v>32</v>
      </c>
      <c r="AE485">
        <v>0.309</v>
      </c>
      <c r="AF485" s="2">
        <v>28.4</v>
      </c>
      <c r="AG485" s="2">
        <v>27</v>
      </c>
      <c r="AH485" s="2">
        <v>1.4</v>
      </c>
      <c r="AI485" s="2">
        <v>8</v>
      </c>
      <c r="AJ485" s="2">
        <v>63.599999999999994</v>
      </c>
    </row>
    <row r="486" spans="1:36" x14ac:dyDescent="0.35">
      <c r="A486" t="s">
        <v>769</v>
      </c>
      <c r="B486" t="s">
        <v>556</v>
      </c>
      <c r="C486" t="s">
        <v>785</v>
      </c>
      <c r="D486" t="s">
        <v>523</v>
      </c>
      <c r="E486" t="s">
        <v>524</v>
      </c>
      <c r="F486">
        <v>2</v>
      </c>
      <c r="G486">
        <v>20</v>
      </c>
      <c r="H486">
        <v>-1</v>
      </c>
      <c r="I486">
        <v>0</v>
      </c>
      <c r="J486">
        <v>0</v>
      </c>
      <c r="K486">
        <v>0</v>
      </c>
      <c r="L486">
        <v>0</v>
      </c>
      <c r="M486">
        <v>100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215</v>
      </c>
      <c r="V486">
        <v>0</v>
      </c>
      <c r="W486">
        <v>10</v>
      </c>
      <c r="X486">
        <v>132</v>
      </c>
      <c r="Y486" t="s">
        <v>512</v>
      </c>
      <c r="Z486" s="9">
        <v>2.5</v>
      </c>
      <c r="AA486">
        <v>60</v>
      </c>
      <c r="AB486">
        <v>62.5</v>
      </c>
      <c r="AC486">
        <v>350</v>
      </c>
      <c r="AD486" t="s">
        <v>32</v>
      </c>
      <c r="AE486">
        <v>0.309</v>
      </c>
      <c r="AF486" s="2">
        <v>26</v>
      </c>
      <c r="AG486" s="2">
        <v>24.8</v>
      </c>
      <c r="AH486" s="2">
        <v>1.2</v>
      </c>
      <c r="AI486" s="2">
        <v>12</v>
      </c>
      <c r="AJ486" s="2">
        <v>62</v>
      </c>
    </row>
    <row r="487" spans="1:36" x14ac:dyDescent="0.35">
      <c r="A487" t="s">
        <v>738</v>
      </c>
      <c r="B487" t="s">
        <v>557</v>
      </c>
      <c r="C487" t="s">
        <v>785</v>
      </c>
      <c r="D487" t="s">
        <v>60</v>
      </c>
      <c r="E487" t="s">
        <v>558</v>
      </c>
      <c r="F487">
        <v>1</v>
      </c>
      <c r="G487">
        <v>23.616999999999997</v>
      </c>
      <c r="H487">
        <v>-1</v>
      </c>
      <c r="I487">
        <v>0</v>
      </c>
      <c r="J487">
        <v>0</v>
      </c>
      <c r="K487">
        <v>0</v>
      </c>
      <c r="L487">
        <v>0</v>
      </c>
      <c r="M487">
        <v>100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215</v>
      </c>
      <c r="V487">
        <v>0</v>
      </c>
      <c r="W487">
        <v>2.2801302931596092</v>
      </c>
      <c r="X487">
        <v>2.5</v>
      </c>
      <c r="Y487" t="s">
        <v>512</v>
      </c>
      <c r="Z487">
        <v>112</v>
      </c>
      <c r="AA487" s="9">
        <v>60</v>
      </c>
      <c r="AB487">
        <v>172</v>
      </c>
      <c r="AC487">
        <v>300</v>
      </c>
      <c r="AD487" t="s">
        <v>25</v>
      </c>
      <c r="AE487">
        <v>0.22800000000000001</v>
      </c>
      <c r="AF487">
        <v>7.5100000000000007</v>
      </c>
      <c r="AG487" s="2">
        <v>7.4</v>
      </c>
      <c r="AH487" s="2">
        <v>0.11</v>
      </c>
    </row>
    <row r="488" spans="1:36" x14ac:dyDescent="0.35">
      <c r="A488" t="s">
        <v>738</v>
      </c>
      <c r="B488" t="s">
        <v>557</v>
      </c>
      <c r="C488" t="s">
        <v>785</v>
      </c>
      <c r="D488" t="s">
        <v>559</v>
      </c>
      <c r="E488" t="s">
        <v>558</v>
      </c>
      <c r="F488">
        <v>1</v>
      </c>
      <c r="G488">
        <v>20.377499999999998</v>
      </c>
      <c r="H488">
        <v>-1</v>
      </c>
      <c r="I488">
        <v>0</v>
      </c>
      <c r="J488">
        <v>0</v>
      </c>
      <c r="K488">
        <v>0</v>
      </c>
      <c r="L488">
        <v>50</v>
      </c>
      <c r="M488">
        <v>50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215</v>
      </c>
      <c r="V488">
        <v>0</v>
      </c>
      <c r="W488">
        <v>2.2801302931596092</v>
      </c>
      <c r="X488">
        <v>2.5</v>
      </c>
      <c r="Y488" t="s">
        <v>512</v>
      </c>
      <c r="Z488">
        <v>112</v>
      </c>
      <c r="AA488" s="9">
        <v>60</v>
      </c>
      <c r="AB488">
        <v>172</v>
      </c>
      <c r="AC488">
        <v>300</v>
      </c>
      <c r="AD488" t="s">
        <v>25</v>
      </c>
      <c r="AE488">
        <v>0.22800000000000001</v>
      </c>
      <c r="AF488">
        <v>6.3999999999999995</v>
      </c>
      <c r="AG488" s="2">
        <v>6.3</v>
      </c>
      <c r="AH488" s="2">
        <v>0.1</v>
      </c>
    </row>
    <row r="489" spans="1:36" x14ac:dyDescent="0.35">
      <c r="A489" t="s">
        <v>738</v>
      </c>
      <c r="B489" t="s">
        <v>557</v>
      </c>
      <c r="C489" t="s">
        <v>785</v>
      </c>
      <c r="D489" t="s">
        <v>560</v>
      </c>
      <c r="E489" t="s">
        <v>558</v>
      </c>
      <c r="F489">
        <v>1</v>
      </c>
      <c r="G489">
        <v>31.558999999999997</v>
      </c>
      <c r="H489">
        <v>-1</v>
      </c>
      <c r="I489">
        <v>0</v>
      </c>
      <c r="J489">
        <v>0</v>
      </c>
      <c r="K489">
        <v>0</v>
      </c>
      <c r="L489">
        <v>0</v>
      </c>
      <c r="M489">
        <v>50</v>
      </c>
      <c r="N489">
        <v>50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215</v>
      </c>
      <c r="V489">
        <v>0</v>
      </c>
      <c r="W489">
        <v>2.2801302931596092</v>
      </c>
      <c r="X489">
        <v>2.5</v>
      </c>
      <c r="Y489" t="s">
        <v>512</v>
      </c>
      <c r="Z489">
        <v>112</v>
      </c>
      <c r="AA489" s="9">
        <v>60</v>
      </c>
      <c r="AB489">
        <v>172</v>
      </c>
      <c r="AC489">
        <v>300</v>
      </c>
      <c r="AD489" t="s">
        <v>25</v>
      </c>
      <c r="AE489">
        <v>0.22800000000000001</v>
      </c>
      <c r="AF489">
        <v>70.650000000000006</v>
      </c>
      <c r="AG489" s="2">
        <v>70.5</v>
      </c>
      <c r="AH489" s="2">
        <v>0.15</v>
      </c>
    </row>
    <row r="490" spans="1:36" x14ac:dyDescent="0.35">
      <c r="A490" t="s">
        <v>738</v>
      </c>
      <c r="B490" t="s">
        <v>557</v>
      </c>
      <c r="C490" t="s">
        <v>785</v>
      </c>
      <c r="D490" t="s">
        <v>561</v>
      </c>
      <c r="E490" t="s">
        <v>558</v>
      </c>
      <c r="F490">
        <v>1</v>
      </c>
      <c r="G490">
        <v>24.202199999999998</v>
      </c>
      <c r="H490">
        <v>-1</v>
      </c>
      <c r="I490">
        <v>0</v>
      </c>
      <c r="J490">
        <v>0</v>
      </c>
      <c r="K490">
        <v>0</v>
      </c>
      <c r="L490">
        <v>40</v>
      </c>
      <c r="M490">
        <v>40</v>
      </c>
      <c r="N490">
        <v>20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215</v>
      </c>
      <c r="V490">
        <v>0</v>
      </c>
      <c r="W490">
        <v>2.2801302931596092</v>
      </c>
      <c r="X490">
        <v>2.5</v>
      </c>
      <c r="Y490" t="s">
        <v>512</v>
      </c>
      <c r="Z490">
        <v>112</v>
      </c>
      <c r="AA490" s="9">
        <v>60</v>
      </c>
      <c r="AB490">
        <v>172</v>
      </c>
      <c r="AC490">
        <v>300</v>
      </c>
      <c r="AD490" t="s">
        <v>25</v>
      </c>
      <c r="AE490">
        <v>0.22800000000000001</v>
      </c>
      <c r="AF490">
        <v>27.1</v>
      </c>
      <c r="AG490" s="2">
        <v>25</v>
      </c>
      <c r="AH490" s="2">
        <v>2.1</v>
      </c>
    </row>
    <row r="491" spans="1:36" x14ac:dyDescent="0.35">
      <c r="A491" t="s">
        <v>738</v>
      </c>
      <c r="B491" t="s">
        <v>557</v>
      </c>
      <c r="C491" t="s">
        <v>785</v>
      </c>
      <c r="D491" t="s">
        <v>561</v>
      </c>
      <c r="E491" t="s">
        <v>558</v>
      </c>
      <c r="F491">
        <v>1</v>
      </c>
      <c r="G491">
        <v>26.725247999999993</v>
      </c>
      <c r="H491">
        <v>-1</v>
      </c>
      <c r="I491">
        <v>0</v>
      </c>
      <c r="J491">
        <v>0</v>
      </c>
      <c r="K491">
        <v>0</v>
      </c>
      <c r="L491">
        <v>33.299999999999997</v>
      </c>
      <c r="M491">
        <v>33.299999999999997</v>
      </c>
      <c r="N491">
        <v>33.299999999999997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215</v>
      </c>
      <c r="V491">
        <v>0</v>
      </c>
      <c r="W491">
        <v>2.2801302931596092</v>
      </c>
      <c r="X491">
        <v>2.5</v>
      </c>
      <c r="Y491" t="s">
        <v>512</v>
      </c>
      <c r="Z491">
        <v>112</v>
      </c>
      <c r="AA491" s="9">
        <v>60</v>
      </c>
      <c r="AB491">
        <v>172</v>
      </c>
      <c r="AC491">
        <v>300</v>
      </c>
      <c r="AD491" t="s">
        <v>25</v>
      </c>
      <c r="AE491">
        <v>0.22800000000000001</v>
      </c>
      <c r="AF491">
        <v>37.1</v>
      </c>
      <c r="AG491" s="2">
        <v>36.1</v>
      </c>
      <c r="AH491" s="2">
        <v>1</v>
      </c>
    </row>
    <row r="492" spans="1:36" x14ac:dyDescent="0.35">
      <c r="A492" t="s">
        <v>739</v>
      </c>
      <c r="B492" t="s">
        <v>562</v>
      </c>
      <c r="C492" t="s">
        <v>785</v>
      </c>
      <c r="D492" t="s">
        <v>563</v>
      </c>
      <c r="E492" t="s">
        <v>150</v>
      </c>
      <c r="F492">
        <v>1</v>
      </c>
      <c r="G492">
        <v>27.3</v>
      </c>
      <c r="H492">
        <v>-1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100</v>
      </c>
      <c r="U492" t="s">
        <v>215</v>
      </c>
      <c r="V492">
        <v>0</v>
      </c>
      <c r="W492">
        <v>2.2801302931596092</v>
      </c>
      <c r="X492">
        <v>2.5</v>
      </c>
      <c r="Y492" t="s">
        <v>512</v>
      </c>
      <c r="Z492">
        <v>112</v>
      </c>
      <c r="AA492" s="9">
        <v>60</v>
      </c>
      <c r="AB492">
        <v>172</v>
      </c>
      <c r="AC492">
        <v>300</v>
      </c>
      <c r="AD492" t="s">
        <v>25</v>
      </c>
      <c r="AE492">
        <v>0.22800000000000001</v>
      </c>
      <c r="AF492">
        <v>16.5</v>
      </c>
      <c r="AG492" s="2">
        <v>7.9</v>
      </c>
      <c r="AH492" s="2">
        <v>8.6</v>
      </c>
    </row>
    <row r="493" spans="1:36" x14ac:dyDescent="0.35">
      <c r="A493" t="s">
        <v>739</v>
      </c>
      <c r="B493" t="s">
        <v>562</v>
      </c>
      <c r="C493" t="s">
        <v>785</v>
      </c>
      <c r="D493" t="s">
        <v>563</v>
      </c>
      <c r="E493" t="s">
        <v>564</v>
      </c>
      <c r="F493">
        <v>1</v>
      </c>
      <c r="G493">
        <v>27.3</v>
      </c>
      <c r="H493">
        <v>-1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68</v>
      </c>
      <c r="T493">
        <v>32</v>
      </c>
      <c r="U493" t="s">
        <v>565</v>
      </c>
      <c r="V493">
        <v>48.04</v>
      </c>
      <c r="W493">
        <v>7.08</v>
      </c>
      <c r="X493">
        <v>2.5</v>
      </c>
      <c r="Y493" t="s">
        <v>512</v>
      </c>
      <c r="Z493">
        <v>112</v>
      </c>
      <c r="AA493" s="9">
        <v>60</v>
      </c>
      <c r="AB493">
        <v>172</v>
      </c>
      <c r="AC493">
        <v>300</v>
      </c>
      <c r="AD493" t="s">
        <v>25</v>
      </c>
      <c r="AE493">
        <v>0.22800000000000001</v>
      </c>
      <c r="AF493">
        <v>35.9</v>
      </c>
      <c r="AG493" s="2">
        <v>30.2</v>
      </c>
      <c r="AH493" s="2">
        <v>5.7</v>
      </c>
    </row>
    <row r="494" spans="1:36" x14ac:dyDescent="0.35">
      <c r="A494" t="s">
        <v>739</v>
      </c>
      <c r="B494" t="s">
        <v>562</v>
      </c>
      <c r="C494" t="s">
        <v>785</v>
      </c>
      <c r="D494" t="s">
        <v>563</v>
      </c>
      <c r="E494" t="s">
        <v>566</v>
      </c>
      <c r="F494">
        <v>1</v>
      </c>
      <c r="G494">
        <v>27.3</v>
      </c>
      <c r="H494">
        <v>-1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67</v>
      </c>
      <c r="T494">
        <v>33</v>
      </c>
      <c r="U494" t="s">
        <v>567</v>
      </c>
      <c r="V494">
        <v>46.03</v>
      </c>
      <c r="W494">
        <v>6.88</v>
      </c>
      <c r="X494">
        <v>2.5</v>
      </c>
      <c r="Y494" t="s">
        <v>512</v>
      </c>
      <c r="Z494">
        <v>112</v>
      </c>
      <c r="AA494" s="9">
        <v>60</v>
      </c>
      <c r="AB494">
        <v>172</v>
      </c>
      <c r="AC494">
        <v>300</v>
      </c>
      <c r="AD494" t="s">
        <v>25</v>
      </c>
      <c r="AE494">
        <v>0.22800000000000001</v>
      </c>
      <c r="AF494">
        <v>24.7</v>
      </c>
      <c r="AG494" s="2">
        <v>8.6999999999999993</v>
      </c>
      <c r="AH494" s="2">
        <v>16</v>
      </c>
    </row>
    <row r="495" spans="1:36" x14ac:dyDescent="0.35">
      <c r="A495" t="s">
        <v>739</v>
      </c>
      <c r="B495" t="s">
        <v>562</v>
      </c>
      <c r="C495" t="s">
        <v>785</v>
      </c>
      <c r="D495" t="s">
        <v>563</v>
      </c>
      <c r="E495" t="s">
        <v>66</v>
      </c>
      <c r="F495">
        <v>1</v>
      </c>
      <c r="G495">
        <v>27.3</v>
      </c>
      <c r="H495">
        <v>-1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100</v>
      </c>
      <c r="U495" t="s">
        <v>220</v>
      </c>
      <c r="V495">
        <v>21.200000000000003</v>
      </c>
      <c r="W495">
        <v>2.2801302931596092</v>
      </c>
      <c r="X495">
        <v>2.5</v>
      </c>
      <c r="Y495" t="s">
        <v>512</v>
      </c>
      <c r="Z495">
        <v>112</v>
      </c>
      <c r="AA495" s="9">
        <v>60</v>
      </c>
      <c r="AB495">
        <v>172</v>
      </c>
      <c r="AC495">
        <v>300</v>
      </c>
      <c r="AD495" t="s">
        <v>25</v>
      </c>
      <c r="AE495">
        <v>0.22800000000000001</v>
      </c>
      <c r="AF495">
        <v>5.9</v>
      </c>
      <c r="AG495" s="2">
        <v>5.9</v>
      </c>
      <c r="AH495" s="2">
        <v>0</v>
      </c>
    </row>
    <row r="496" spans="1:36" x14ac:dyDescent="0.35">
      <c r="A496" t="s">
        <v>739</v>
      </c>
      <c r="B496" t="s">
        <v>562</v>
      </c>
      <c r="C496" t="s">
        <v>785</v>
      </c>
      <c r="D496" t="s">
        <v>568</v>
      </c>
      <c r="E496" t="s">
        <v>150</v>
      </c>
      <c r="F496">
        <v>1</v>
      </c>
      <c r="G496">
        <v>25.98</v>
      </c>
      <c r="H496">
        <v>-1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100</v>
      </c>
      <c r="U496" t="s">
        <v>215</v>
      </c>
      <c r="V496">
        <v>0</v>
      </c>
      <c r="W496">
        <v>2.2801302931596092</v>
      </c>
      <c r="X496">
        <v>2.5</v>
      </c>
      <c r="Y496" t="s">
        <v>512</v>
      </c>
      <c r="Z496">
        <v>112</v>
      </c>
      <c r="AA496" s="9">
        <v>60</v>
      </c>
      <c r="AB496">
        <v>172</v>
      </c>
      <c r="AC496">
        <v>300</v>
      </c>
      <c r="AD496" t="s">
        <v>25</v>
      </c>
      <c r="AE496">
        <v>0.22800000000000001</v>
      </c>
      <c r="AF496">
        <v>9.3000000000000007</v>
      </c>
      <c r="AG496" s="2">
        <v>6</v>
      </c>
      <c r="AH496" s="2">
        <v>3.3</v>
      </c>
    </row>
    <row r="497" spans="1:35" x14ac:dyDescent="0.35">
      <c r="A497" t="s">
        <v>739</v>
      </c>
      <c r="B497" t="s">
        <v>562</v>
      </c>
      <c r="C497" t="s">
        <v>785</v>
      </c>
      <c r="D497" t="s">
        <v>568</v>
      </c>
      <c r="E497" t="s">
        <v>564</v>
      </c>
      <c r="F497">
        <v>1</v>
      </c>
      <c r="G497">
        <v>25.98</v>
      </c>
      <c r="H497">
        <v>-1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68</v>
      </c>
      <c r="T497">
        <v>32</v>
      </c>
      <c r="U497" t="s">
        <v>565</v>
      </c>
      <c r="V497">
        <v>48.04</v>
      </c>
      <c r="W497">
        <v>7.08</v>
      </c>
      <c r="X497">
        <v>2.5</v>
      </c>
      <c r="Y497" t="s">
        <v>512</v>
      </c>
      <c r="Z497">
        <v>112</v>
      </c>
      <c r="AA497" s="9">
        <v>60</v>
      </c>
      <c r="AB497">
        <v>172</v>
      </c>
      <c r="AC497">
        <v>300</v>
      </c>
      <c r="AD497" t="s">
        <v>25</v>
      </c>
      <c r="AE497">
        <v>0.22800000000000001</v>
      </c>
      <c r="AF497">
        <v>33.4</v>
      </c>
      <c r="AG497" s="2">
        <v>28.6</v>
      </c>
      <c r="AH497" s="2">
        <v>4.8</v>
      </c>
    </row>
    <row r="498" spans="1:35" x14ac:dyDescent="0.35">
      <c r="A498" t="s">
        <v>739</v>
      </c>
      <c r="B498" t="s">
        <v>562</v>
      </c>
      <c r="C498" t="s">
        <v>785</v>
      </c>
      <c r="D498" t="s">
        <v>568</v>
      </c>
      <c r="E498" t="s">
        <v>566</v>
      </c>
      <c r="F498">
        <v>1</v>
      </c>
      <c r="G498">
        <v>25.98</v>
      </c>
      <c r="H498">
        <v>-1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67</v>
      </c>
      <c r="T498">
        <v>33</v>
      </c>
      <c r="U498" t="s">
        <v>567</v>
      </c>
      <c r="V498">
        <v>46.03</v>
      </c>
      <c r="W498">
        <v>6.88</v>
      </c>
      <c r="X498">
        <v>2.5</v>
      </c>
      <c r="Y498" t="s">
        <v>512</v>
      </c>
      <c r="Z498">
        <v>112</v>
      </c>
      <c r="AA498" s="9">
        <v>60</v>
      </c>
      <c r="AB498">
        <v>172</v>
      </c>
      <c r="AC498">
        <v>300</v>
      </c>
      <c r="AD498" t="s">
        <v>25</v>
      </c>
      <c r="AE498">
        <v>0.22800000000000001</v>
      </c>
      <c r="AF498">
        <v>5.1000000000000005</v>
      </c>
      <c r="AG498" s="2">
        <v>4.7</v>
      </c>
      <c r="AH498" s="2">
        <v>0.4</v>
      </c>
    </row>
    <row r="499" spans="1:35" x14ac:dyDescent="0.35">
      <c r="A499" t="s">
        <v>739</v>
      </c>
      <c r="B499" t="s">
        <v>562</v>
      </c>
      <c r="C499" t="s">
        <v>785</v>
      </c>
      <c r="D499" t="s">
        <v>568</v>
      </c>
      <c r="E499" t="s">
        <v>66</v>
      </c>
      <c r="F499">
        <v>1</v>
      </c>
      <c r="G499">
        <v>25.98</v>
      </c>
      <c r="H499">
        <v>-1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100</v>
      </c>
      <c r="U499" t="s">
        <v>220</v>
      </c>
      <c r="V499">
        <v>21.200000000000003</v>
      </c>
      <c r="W499">
        <v>2.2801302931596092</v>
      </c>
      <c r="X499">
        <v>2.5</v>
      </c>
      <c r="Y499" t="s">
        <v>512</v>
      </c>
      <c r="Z499">
        <v>112</v>
      </c>
      <c r="AA499" s="9">
        <v>60</v>
      </c>
      <c r="AB499">
        <v>172</v>
      </c>
      <c r="AC499">
        <v>300</v>
      </c>
      <c r="AD499" t="s">
        <v>25</v>
      </c>
      <c r="AE499">
        <v>0.22800000000000001</v>
      </c>
      <c r="AF499">
        <v>4.2</v>
      </c>
      <c r="AG499" s="2">
        <v>3.7</v>
      </c>
      <c r="AH499" s="2">
        <v>0.5</v>
      </c>
    </row>
    <row r="500" spans="1:35" x14ac:dyDescent="0.35">
      <c r="A500" t="s">
        <v>588</v>
      </c>
      <c r="B500" t="s">
        <v>589</v>
      </c>
      <c r="C500" t="s">
        <v>46</v>
      </c>
      <c r="D500" t="s">
        <v>120</v>
      </c>
      <c r="E500" t="s">
        <v>558</v>
      </c>
      <c r="F500">
        <v>1</v>
      </c>
      <c r="G500">
        <v>24.02</v>
      </c>
      <c r="H500">
        <v>8.92</v>
      </c>
      <c r="I500">
        <v>0</v>
      </c>
      <c r="J500">
        <v>0</v>
      </c>
      <c r="K500">
        <v>0</v>
      </c>
      <c r="L500">
        <v>0</v>
      </c>
      <c r="M500">
        <v>62.79</v>
      </c>
      <c r="N500">
        <v>18.12</v>
      </c>
      <c r="O500">
        <v>3.42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215</v>
      </c>
      <c r="V500">
        <v>0</v>
      </c>
      <c r="W500">
        <v>14</v>
      </c>
      <c r="X500">
        <v>30</v>
      </c>
      <c r="Y500" t="s">
        <v>512</v>
      </c>
      <c r="Z500">
        <v>7.666666666666667</v>
      </c>
      <c r="AA500" s="9">
        <v>60</v>
      </c>
      <c r="AB500">
        <v>67.666666666666671</v>
      </c>
      <c r="AC500">
        <v>250</v>
      </c>
      <c r="AD500" t="s">
        <v>148</v>
      </c>
      <c r="AE500">
        <v>0.35499999999999998</v>
      </c>
      <c r="AF500">
        <v>56.928838951310865</v>
      </c>
      <c r="AG500" s="2">
        <v>28.464419475655433</v>
      </c>
      <c r="AH500" s="2">
        <v>31.835205992509366</v>
      </c>
      <c r="AI500" s="2">
        <v>5.9925093632958806</v>
      </c>
    </row>
    <row r="501" spans="1:35" x14ac:dyDescent="0.35">
      <c r="A501" t="s">
        <v>588</v>
      </c>
      <c r="B501" t="s">
        <v>589</v>
      </c>
      <c r="C501" t="s">
        <v>46</v>
      </c>
      <c r="D501" t="s">
        <v>120</v>
      </c>
      <c r="E501" t="s">
        <v>558</v>
      </c>
      <c r="F501">
        <v>1</v>
      </c>
      <c r="G501">
        <v>24.02</v>
      </c>
      <c r="H501">
        <v>8.92</v>
      </c>
      <c r="I501">
        <v>0</v>
      </c>
      <c r="J501">
        <v>0</v>
      </c>
      <c r="K501">
        <v>0</v>
      </c>
      <c r="L501">
        <v>0</v>
      </c>
      <c r="M501">
        <v>62.79</v>
      </c>
      <c r="N501">
        <v>18.12</v>
      </c>
      <c r="O501">
        <v>3.42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220</v>
      </c>
      <c r="V501">
        <v>7</v>
      </c>
      <c r="W501">
        <v>14</v>
      </c>
      <c r="X501">
        <v>30</v>
      </c>
      <c r="Y501" t="s">
        <v>512</v>
      </c>
      <c r="Z501" s="9">
        <v>7.666666666666667</v>
      </c>
      <c r="AA501">
        <v>60</v>
      </c>
      <c r="AB501">
        <v>67.666666666666671</v>
      </c>
      <c r="AC501">
        <v>250</v>
      </c>
      <c r="AD501" t="s">
        <v>148</v>
      </c>
      <c r="AE501">
        <v>0.35499999999999998</v>
      </c>
      <c r="AF501" s="2">
        <v>71.910112359550567</v>
      </c>
      <c r="AG501" s="2">
        <v>35.955056179775283</v>
      </c>
      <c r="AH501" s="2">
        <v>26.59176029962547</v>
      </c>
      <c r="AI501" s="2">
        <v>4.868913857677903</v>
      </c>
    </row>
    <row r="502" spans="1:35" x14ac:dyDescent="0.35">
      <c r="A502" t="s">
        <v>588</v>
      </c>
      <c r="B502" t="s">
        <v>589</v>
      </c>
      <c r="C502" t="s">
        <v>46</v>
      </c>
      <c r="D502" t="s">
        <v>120</v>
      </c>
      <c r="E502" t="s">
        <v>558</v>
      </c>
      <c r="F502">
        <v>1</v>
      </c>
      <c r="G502">
        <v>24.02</v>
      </c>
      <c r="H502">
        <v>8.92</v>
      </c>
      <c r="I502">
        <v>0</v>
      </c>
      <c r="J502">
        <v>0</v>
      </c>
      <c r="K502">
        <v>0</v>
      </c>
      <c r="L502">
        <v>0</v>
      </c>
      <c r="M502">
        <v>62.79</v>
      </c>
      <c r="N502">
        <v>18.12</v>
      </c>
      <c r="O502">
        <v>3.42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215</v>
      </c>
      <c r="V502">
        <v>0</v>
      </c>
      <c r="W502">
        <v>14</v>
      </c>
      <c r="X502">
        <v>30</v>
      </c>
      <c r="Y502" t="s">
        <v>512</v>
      </c>
      <c r="Z502" s="9">
        <v>9.3333333333333339</v>
      </c>
      <c r="AA502">
        <v>60</v>
      </c>
      <c r="AB502">
        <v>69.333333333333329</v>
      </c>
      <c r="AC502">
        <v>300</v>
      </c>
      <c r="AD502" t="s">
        <v>148</v>
      </c>
      <c r="AE502">
        <v>0.35499999999999998</v>
      </c>
      <c r="AF502" s="2">
        <v>89.138576779026224</v>
      </c>
      <c r="AG502" s="2">
        <v>44.569288389513112</v>
      </c>
      <c r="AH502" s="2">
        <v>15.355805243445694</v>
      </c>
      <c r="AI502" s="2">
        <v>18.352059925093634</v>
      </c>
    </row>
    <row r="503" spans="1:35" x14ac:dyDescent="0.35">
      <c r="A503" t="s">
        <v>588</v>
      </c>
      <c r="B503" t="s">
        <v>589</v>
      </c>
      <c r="C503" t="s">
        <v>46</v>
      </c>
      <c r="D503" t="s">
        <v>120</v>
      </c>
      <c r="E503" t="s">
        <v>558</v>
      </c>
      <c r="F503">
        <v>1</v>
      </c>
      <c r="G503">
        <v>24.02</v>
      </c>
      <c r="H503">
        <v>8.92</v>
      </c>
      <c r="I503">
        <v>0</v>
      </c>
      <c r="J503">
        <v>0</v>
      </c>
      <c r="K503">
        <v>0</v>
      </c>
      <c r="L503">
        <v>0</v>
      </c>
      <c r="M503">
        <v>62.79</v>
      </c>
      <c r="N503">
        <v>18.12</v>
      </c>
      <c r="O503">
        <v>3.42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220</v>
      </c>
      <c r="V503">
        <v>7</v>
      </c>
      <c r="W503">
        <v>14</v>
      </c>
      <c r="X503">
        <v>30</v>
      </c>
      <c r="Y503" t="s">
        <v>512</v>
      </c>
      <c r="Z503" s="9">
        <v>9.3333333333333339</v>
      </c>
      <c r="AA503">
        <v>60</v>
      </c>
      <c r="AB503">
        <v>69.333333333333329</v>
      </c>
      <c r="AC503">
        <v>300</v>
      </c>
      <c r="AD503" t="s">
        <v>148</v>
      </c>
      <c r="AE503">
        <v>0.35499999999999998</v>
      </c>
      <c r="AF503" s="2">
        <v>70.411985018726597</v>
      </c>
      <c r="AG503" s="2">
        <v>35.205992509363298</v>
      </c>
      <c r="AH503" s="2">
        <v>19.475655430711612</v>
      </c>
      <c r="AI503" s="2">
        <v>18.352059925093634</v>
      </c>
    </row>
    <row r="504" spans="1:35" x14ac:dyDescent="0.35">
      <c r="A504" t="s">
        <v>588</v>
      </c>
      <c r="B504" t="s">
        <v>589</v>
      </c>
      <c r="C504" t="s">
        <v>46</v>
      </c>
      <c r="D504" t="s">
        <v>120</v>
      </c>
      <c r="E504" t="s">
        <v>558</v>
      </c>
      <c r="F504">
        <v>1</v>
      </c>
      <c r="G504">
        <v>24.02</v>
      </c>
      <c r="H504">
        <v>8.92</v>
      </c>
      <c r="I504">
        <v>0</v>
      </c>
      <c r="J504">
        <v>0</v>
      </c>
      <c r="K504">
        <v>0</v>
      </c>
      <c r="L504">
        <v>0</v>
      </c>
      <c r="M504">
        <v>62.79</v>
      </c>
      <c r="N504">
        <v>18.12</v>
      </c>
      <c r="O504">
        <v>3.42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215</v>
      </c>
      <c r="V504">
        <v>0</v>
      </c>
      <c r="W504">
        <v>14</v>
      </c>
      <c r="X504">
        <v>30</v>
      </c>
      <c r="Y504" t="s">
        <v>512</v>
      </c>
      <c r="Z504" s="9">
        <v>11</v>
      </c>
      <c r="AA504">
        <v>60</v>
      </c>
      <c r="AB504">
        <v>71</v>
      </c>
      <c r="AC504">
        <v>350</v>
      </c>
      <c r="AD504" t="s">
        <v>148</v>
      </c>
      <c r="AE504">
        <v>0.35499999999999998</v>
      </c>
      <c r="AF504" s="2">
        <v>97.378277153558059</v>
      </c>
      <c r="AG504" s="2">
        <v>48.68913857677903</v>
      </c>
      <c r="AH504" s="2">
        <v>11.985018726591761</v>
      </c>
      <c r="AI504" s="2">
        <v>27.715355805243448</v>
      </c>
    </row>
    <row r="505" spans="1:35" x14ac:dyDescent="0.35">
      <c r="A505" t="s">
        <v>588</v>
      </c>
      <c r="B505" t="s">
        <v>589</v>
      </c>
      <c r="C505" t="s">
        <v>46</v>
      </c>
      <c r="D505" t="s">
        <v>120</v>
      </c>
      <c r="E505" t="s">
        <v>558</v>
      </c>
      <c r="F505">
        <v>1</v>
      </c>
      <c r="G505">
        <v>24.02</v>
      </c>
      <c r="H505">
        <v>8.92</v>
      </c>
      <c r="I505">
        <v>0</v>
      </c>
      <c r="J505">
        <v>0</v>
      </c>
      <c r="K505">
        <v>0</v>
      </c>
      <c r="L505">
        <v>0</v>
      </c>
      <c r="M505">
        <v>62.79</v>
      </c>
      <c r="N505">
        <v>18.12</v>
      </c>
      <c r="O505">
        <v>3.42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220</v>
      </c>
      <c r="V505">
        <v>7</v>
      </c>
      <c r="W505">
        <v>14</v>
      </c>
      <c r="X505">
        <v>30</v>
      </c>
      <c r="Y505" t="s">
        <v>512</v>
      </c>
      <c r="Z505" s="9">
        <v>11</v>
      </c>
      <c r="AA505">
        <v>60</v>
      </c>
      <c r="AB505">
        <v>71</v>
      </c>
      <c r="AC505">
        <v>350</v>
      </c>
      <c r="AD505" t="s">
        <v>148</v>
      </c>
      <c r="AE505">
        <v>0.35499999999999998</v>
      </c>
      <c r="AF505" s="2">
        <v>74.157303370786522</v>
      </c>
      <c r="AG505" s="2">
        <v>37.078651685393261</v>
      </c>
      <c r="AH505" s="2">
        <v>16.104868913857679</v>
      </c>
      <c r="AI505" s="2">
        <v>22.09737827715356</v>
      </c>
    </row>
    <row r="506" spans="1:35" x14ac:dyDescent="0.35">
      <c r="A506" t="s">
        <v>588</v>
      </c>
      <c r="B506" t="s">
        <v>589</v>
      </c>
      <c r="C506" t="s">
        <v>46</v>
      </c>
      <c r="D506" t="s">
        <v>590</v>
      </c>
      <c r="E506" t="s">
        <v>558</v>
      </c>
      <c r="F506">
        <v>1</v>
      </c>
      <c r="G506">
        <v>22.69</v>
      </c>
      <c r="H506">
        <v>28</v>
      </c>
      <c r="I506">
        <v>0</v>
      </c>
      <c r="J506">
        <v>0</v>
      </c>
      <c r="K506">
        <v>0</v>
      </c>
      <c r="L506">
        <v>0</v>
      </c>
      <c r="M506">
        <v>46.94</v>
      </c>
      <c r="N506">
        <v>13.88</v>
      </c>
      <c r="O506">
        <v>3.47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215</v>
      </c>
      <c r="V506">
        <v>0</v>
      </c>
      <c r="W506">
        <v>14</v>
      </c>
      <c r="X506">
        <v>30</v>
      </c>
      <c r="Y506" t="s">
        <v>512</v>
      </c>
      <c r="Z506" s="9">
        <v>7.666666666666667</v>
      </c>
      <c r="AA506">
        <v>60</v>
      </c>
      <c r="AB506">
        <v>67.666666666666671</v>
      </c>
      <c r="AC506">
        <v>250</v>
      </c>
      <c r="AD506" t="s">
        <v>148</v>
      </c>
      <c r="AE506">
        <v>0.35499999999999998</v>
      </c>
      <c r="AF506" s="2">
        <v>71.161048689138582</v>
      </c>
      <c r="AG506" s="2">
        <v>35.580524344569291</v>
      </c>
      <c r="AH506" s="2">
        <v>24.719101123595507</v>
      </c>
      <c r="AI506" s="2">
        <v>8.2397003745318358</v>
      </c>
    </row>
    <row r="507" spans="1:35" x14ac:dyDescent="0.35">
      <c r="A507" t="s">
        <v>588</v>
      </c>
      <c r="B507" t="s">
        <v>589</v>
      </c>
      <c r="C507" t="s">
        <v>46</v>
      </c>
      <c r="D507" t="s">
        <v>590</v>
      </c>
      <c r="E507" t="s">
        <v>558</v>
      </c>
      <c r="F507">
        <v>1</v>
      </c>
      <c r="G507">
        <v>22.69</v>
      </c>
      <c r="H507">
        <v>28</v>
      </c>
      <c r="I507">
        <v>0</v>
      </c>
      <c r="J507">
        <v>0</v>
      </c>
      <c r="K507">
        <v>0</v>
      </c>
      <c r="L507">
        <v>0</v>
      </c>
      <c r="M507">
        <v>46.94</v>
      </c>
      <c r="N507">
        <v>13.88</v>
      </c>
      <c r="O507">
        <v>3.47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220</v>
      </c>
      <c r="V507">
        <v>7</v>
      </c>
      <c r="W507">
        <v>14</v>
      </c>
      <c r="X507">
        <v>30</v>
      </c>
      <c r="Y507" t="s">
        <v>512</v>
      </c>
      <c r="Z507" s="9">
        <v>7.666666666666667</v>
      </c>
      <c r="AA507">
        <v>60</v>
      </c>
      <c r="AB507">
        <v>67.666666666666671</v>
      </c>
      <c r="AC507">
        <v>250</v>
      </c>
      <c r="AD507" t="s">
        <v>148</v>
      </c>
      <c r="AE507">
        <v>0.35499999999999998</v>
      </c>
      <c r="AF507" s="2">
        <v>65.168539325842701</v>
      </c>
      <c r="AG507" s="2">
        <v>32.584269662921351</v>
      </c>
      <c r="AH507" s="2">
        <v>11.985018726591761</v>
      </c>
      <c r="AI507" s="2">
        <v>15.355805243445694</v>
      </c>
    </row>
    <row r="508" spans="1:35" x14ac:dyDescent="0.35">
      <c r="A508" t="s">
        <v>588</v>
      </c>
      <c r="B508" t="s">
        <v>589</v>
      </c>
      <c r="C508" t="s">
        <v>46</v>
      </c>
      <c r="D508" t="s">
        <v>590</v>
      </c>
      <c r="E508" t="s">
        <v>558</v>
      </c>
      <c r="F508">
        <v>1</v>
      </c>
      <c r="G508">
        <v>22.69</v>
      </c>
      <c r="H508">
        <v>28</v>
      </c>
      <c r="I508">
        <v>0</v>
      </c>
      <c r="J508">
        <v>0</v>
      </c>
      <c r="K508">
        <v>0</v>
      </c>
      <c r="L508">
        <v>0</v>
      </c>
      <c r="M508">
        <v>46.94</v>
      </c>
      <c r="N508">
        <v>13.88</v>
      </c>
      <c r="O508">
        <v>3.47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215</v>
      </c>
      <c r="V508">
        <v>0</v>
      </c>
      <c r="W508">
        <v>14</v>
      </c>
      <c r="X508">
        <v>30</v>
      </c>
      <c r="Y508" t="s">
        <v>512</v>
      </c>
      <c r="Z508" s="9">
        <v>9.3333333333333339</v>
      </c>
      <c r="AA508">
        <v>60</v>
      </c>
      <c r="AB508">
        <v>69.333333333333329</v>
      </c>
      <c r="AC508">
        <v>300</v>
      </c>
      <c r="AD508" t="s">
        <v>148</v>
      </c>
      <c r="AE508">
        <v>0.35499999999999998</v>
      </c>
      <c r="AF508" s="2">
        <v>74.906367041198507</v>
      </c>
      <c r="AG508" s="2">
        <v>37.453183520599254</v>
      </c>
      <c r="AH508" s="2">
        <v>16.479400749063672</v>
      </c>
      <c r="AI508" s="2">
        <v>21.722846441947567</v>
      </c>
    </row>
    <row r="509" spans="1:35" x14ac:dyDescent="0.35">
      <c r="A509" t="s">
        <v>588</v>
      </c>
      <c r="B509" t="s">
        <v>589</v>
      </c>
      <c r="C509" t="s">
        <v>46</v>
      </c>
      <c r="D509" t="s">
        <v>590</v>
      </c>
      <c r="E509" t="s">
        <v>558</v>
      </c>
      <c r="F509">
        <v>1</v>
      </c>
      <c r="G509">
        <v>22.69</v>
      </c>
      <c r="H509">
        <v>28</v>
      </c>
      <c r="I509">
        <v>0</v>
      </c>
      <c r="J509">
        <v>0</v>
      </c>
      <c r="K509">
        <v>0</v>
      </c>
      <c r="L509">
        <v>0</v>
      </c>
      <c r="M509">
        <v>46.94</v>
      </c>
      <c r="N509">
        <v>13.88</v>
      </c>
      <c r="O509">
        <v>3.47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220</v>
      </c>
      <c r="V509">
        <v>7</v>
      </c>
      <c r="W509">
        <v>14</v>
      </c>
      <c r="X509">
        <v>30</v>
      </c>
      <c r="Y509" t="s">
        <v>512</v>
      </c>
      <c r="Z509" s="9">
        <v>9.3333333333333339</v>
      </c>
      <c r="AA509">
        <v>60</v>
      </c>
      <c r="AB509">
        <v>69.333333333333329</v>
      </c>
      <c r="AC509">
        <v>300</v>
      </c>
      <c r="AD509" t="s">
        <v>148</v>
      </c>
      <c r="AE509">
        <v>0.35499999999999998</v>
      </c>
      <c r="AF509" s="2">
        <v>90.636704119850194</v>
      </c>
      <c r="AG509" s="2">
        <v>45.318352059925097</v>
      </c>
      <c r="AH509" s="2">
        <v>8.2397003745318358</v>
      </c>
      <c r="AI509" s="2">
        <v>20.224719101123597</v>
      </c>
    </row>
    <row r="510" spans="1:35" x14ac:dyDescent="0.35">
      <c r="A510" t="s">
        <v>588</v>
      </c>
      <c r="B510" t="s">
        <v>589</v>
      </c>
      <c r="C510" t="s">
        <v>46</v>
      </c>
      <c r="D510" t="s">
        <v>590</v>
      </c>
      <c r="E510" t="s">
        <v>558</v>
      </c>
      <c r="F510">
        <v>1</v>
      </c>
      <c r="G510">
        <v>22.69</v>
      </c>
      <c r="H510">
        <v>28</v>
      </c>
      <c r="I510">
        <v>0</v>
      </c>
      <c r="J510">
        <v>0</v>
      </c>
      <c r="K510">
        <v>0</v>
      </c>
      <c r="L510">
        <v>0</v>
      </c>
      <c r="M510">
        <v>46.94</v>
      </c>
      <c r="N510">
        <v>13.88</v>
      </c>
      <c r="O510">
        <v>3.47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215</v>
      </c>
      <c r="V510">
        <v>0</v>
      </c>
      <c r="W510">
        <v>14</v>
      </c>
      <c r="X510">
        <v>30</v>
      </c>
      <c r="Y510" t="s">
        <v>512</v>
      </c>
      <c r="Z510" s="9">
        <v>11</v>
      </c>
      <c r="AA510">
        <v>60</v>
      </c>
      <c r="AB510">
        <v>71</v>
      </c>
      <c r="AC510">
        <v>350</v>
      </c>
      <c r="AD510" t="s">
        <v>148</v>
      </c>
      <c r="AE510">
        <v>0.35499999999999998</v>
      </c>
      <c r="AF510" s="2">
        <v>80.149812734082403</v>
      </c>
      <c r="AG510" s="2">
        <v>40.074906367041201</v>
      </c>
      <c r="AH510" s="2">
        <v>15.355805243445694</v>
      </c>
      <c r="AI510" s="2">
        <v>31.460674157303373</v>
      </c>
    </row>
    <row r="511" spans="1:35" x14ac:dyDescent="0.35">
      <c r="A511" t="s">
        <v>588</v>
      </c>
      <c r="B511" t="s">
        <v>589</v>
      </c>
      <c r="C511" t="s">
        <v>46</v>
      </c>
      <c r="D511" t="s">
        <v>590</v>
      </c>
      <c r="E511" t="s">
        <v>558</v>
      </c>
      <c r="F511">
        <v>1</v>
      </c>
      <c r="G511">
        <v>22.69</v>
      </c>
      <c r="H511">
        <v>28</v>
      </c>
      <c r="I511">
        <v>0</v>
      </c>
      <c r="J511">
        <v>0</v>
      </c>
      <c r="K511">
        <v>0</v>
      </c>
      <c r="L511">
        <v>0</v>
      </c>
      <c r="M511">
        <v>46.94</v>
      </c>
      <c r="N511">
        <v>13.88</v>
      </c>
      <c r="O511">
        <v>3.47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220</v>
      </c>
      <c r="V511">
        <v>7</v>
      </c>
      <c r="W511">
        <v>14</v>
      </c>
      <c r="X511">
        <v>30</v>
      </c>
      <c r="Y511" t="s">
        <v>512</v>
      </c>
      <c r="Z511" s="9">
        <v>11</v>
      </c>
      <c r="AA511">
        <v>60</v>
      </c>
      <c r="AB511">
        <v>71</v>
      </c>
      <c r="AC511">
        <v>350</v>
      </c>
      <c r="AD511" t="s">
        <v>148</v>
      </c>
      <c r="AE511">
        <v>0.35499999999999998</v>
      </c>
      <c r="AF511" s="2">
        <v>94.382022471910119</v>
      </c>
      <c r="AG511" s="2">
        <v>47.19101123595506</v>
      </c>
      <c r="AH511" s="2">
        <v>9.7378277153558059</v>
      </c>
      <c r="AI511" s="2">
        <v>21.722846441947567</v>
      </c>
    </row>
    <row r="512" spans="1:35" x14ac:dyDescent="0.35">
      <c r="A512" t="s">
        <v>588</v>
      </c>
      <c r="B512" t="s">
        <v>589</v>
      </c>
      <c r="C512" t="s">
        <v>46</v>
      </c>
      <c r="D512" t="s">
        <v>591</v>
      </c>
      <c r="E512" t="s">
        <v>558</v>
      </c>
      <c r="F512">
        <v>1</v>
      </c>
      <c r="G512">
        <v>22.97</v>
      </c>
      <c r="H512">
        <v>25.46</v>
      </c>
      <c r="I512">
        <v>0</v>
      </c>
      <c r="J512">
        <v>0</v>
      </c>
      <c r="K512">
        <v>0</v>
      </c>
      <c r="L512">
        <v>0</v>
      </c>
      <c r="M512">
        <v>44.36</v>
      </c>
      <c r="N512">
        <v>18.98</v>
      </c>
      <c r="O512">
        <v>3.39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215</v>
      </c>
      <c r="V512">
        <v>0</v>
      </c>
      <c r="W512">
        <v>14</v>
      </c>
      <c r="X512">
        <v>30</v>
      </c>
      <c r="Y512" t="s">
        <v>512</v>
      </c>
      <c r="Z512" s="9">
        <v>7.666666666666667</v>
      </c>
      <c r="AA512">
        <v>60</v>
      </c>
      <c r="AB512">
        <v>67.666666666666671</v>
      </c>
      <c r="AC512">
        <v>250</v>
      </c>
      <c r="AD512" t="s">
        <v>148</v>
      </c>
      <c r="AE512">
        <v>0.35499999999999998</v>
      </c>
      <c r="AF512" s="2">
        <v>65.917602996254686</v>
      </c>
      <c r="AG512" s="2">
        <v>32.958801498127343</v>
      </c>
      <c r="AH512" s="2">
        <v>23.59550561797753</v>
      </c>
      <c r="AI512" s="2">
        <v>6.7415730337078656</v>
      </c>
    </row>
    <row r="513" spans="1:35" x14ac:dyDescent="0.35">
      <c r="A513" t="s">
        <v>588</v>
      </c>
      <c r="B513" t="s">
        <v>589</v>
      </c>
      <c r="C513" t="s">
        <v>46</v>
      </c>
      <c r="D513" t="s">
        <v>591</v>
      </c>
      <c r="E513" t="s">
        <v>558</v>
      </c>
      <c r="F513">
        <v>1</v>
      </c>
      <c r="G513">
        <v>22.97</v>
      </c>
      <c r="H513">
        <v>25.46</v>
      </c>
      <c r="I513">
        <v>0</v>
      </c>
      <c r="J513">
        <v>0</v>
      </c>
      <c r="K513">
        <v>0</v>
      </c>
      <c r="L513">
        <v>0</v>
      </c>
      <c r="M513">
        <v>44.36</v>
      </c>
      <c r="N513">
        <v>18.98</v>
      </c>
      <c r="O513">
        <v>3.39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220</v>
      </c>
      <c r="V513">
        <v>7</v>
      </c>
      <c r="W513">
        <v>14</v>
      </c>
      <c r="X513">
        <v>30</v>
      </c>
      <c r="Y513" t="s">
        <v>512</v>
      </c>
      <c r="Z513" s="9">
        <v>7.666666666666667</v>
      </c>
      <c r="AA513">
        <v>60</v>
      </c>
      <c r="AB513">
        <v>67.666666666666671</v>
      </c>
      <c r="AC513">
        <v>250</v>
      </c>
      <c r="AD513" t="s">
        <v>148</v>
      </c>
      <c r="AE513">
        <v>0.35499999999999998</v>
      </c>
      <c r="AF513" s="2">
        <v>71.910112359550567</v>
      </c>
      <c r="AG513" s="2">
        <v>35.955056179775283</v>
      </c>
      <c r="AH513" s="2">
        <v>14.606741573033709</v>
      </c>
      <c r="AI513" s="2">
        <v>14.606741573033709</v>
      </c>
    </row>
    <row r="514" spans="1:35" x14ac:dyDescent="0.35">
      <c r="A514" t="s">
        <v>588</v>
      </c>
      <c r="B514" t="s">
        <v>589</v>
      </c>
      <c r="C514" t="s">
        <v>46</v>
      </c>
      <c r="D514" t="s">
        <v>591</v>
      </c>
      <c r="E514" t="s">
        <v>558</v>
      </c>
      <c r="F514">
        <v>1</v>
      </c>
      <c r="G514">
        <v>22.97</v>
      </c>
      <c r="H514">
        <v>25.46</v>
      </c>
      <c r="I514">
        <v>0</v>
      </c>
      <c r="J514">
        <v>0</v>
      </c>
      <c r="K514">
        <v>0</v>
      </c>
      <c r="L514">
        <v>0</v>
      </c>
      <c r="M514">
        <v>44.36</v>
      </c>
      <c r="N514">
        <v>18.98</v>
      </c>
      <c r="O514">
        <v>3.39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215</v>
      </c>
      <c r="V514">
        <v>0</v>
      </c>
      <c r="W514">
        <v>14</v>
      </c>
      <c r="X514">
        <v>30</v>
      </c>
      <c r="Y514" t="s">
        <v>512</v>
      </c>
      <c r="Z514" s="9">
        <v>9.3333333333333339</v>
      </c>
      <c r="AA514">
        <v>60</v>
      </c>
      <c r="AB514">
        <v>69.333333333333329</v>
      </c>
      <c r="AC514">
        <v>300</v>
      </c>
      <c r="AD514" t="s">
        <v>148</v>
      </c>
      <c r="AE514">
        <v>0.35499999999999998</v>
      </c>
      <c r="AF514" s="2">
        <v>67.415730337078656</v>
      </c>
      <c r="AG514" s="2">
        <v>33.707865168539328</v>
      </c>
      <c r="AH514" s="2">
        <v>21.348314606741575</v>
      </c>
      <c r="AI514" s="2">
        <v>20.224719101123597</v>
      </c>
    </row>
    <row r="515" spans="1:35" x14ac:dyDescent="0.35">
      <c r="A515" t="s">
        <v>588</v>
      </c>
      <c r="B515" t="s">
        <v>589</v>
      </c>
      <c r="C515" t="s">
        <v>46</v>
      </c>
      <c r="D515" t="s">
        <v>591</v>
      </c>
      <c r="E515" t="s">
        <v>558</v>
      </c>
      <c r="F515">
        <v>1</v>
      </c>
      <c r="G515">
        <v>22.97</v>
      </c>
      <c r="H515">
        <v>25.46</v>
      </c>
      <c r="I515">
        <v>0</v>
      </c>
      <c r="J515">
        <v>0</v>
      </c>
      <c r="K515">
        <v>0</v>
      </c>
      <c r="L515">
        <v>0</v>
      </c>
      <c r="M515">
        <v>44.36</v>
      </c>
      <c r="N515">
        <v>18.98</v>
      </c>
      <c r="O515">
        <v>3.39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220</v>
      </c>
      <c r="V515">
        <v>7</v>
      </c>
      <c r="W515">
        <v>14</v>
      </c>
      <c r="X515">
        <v>30</v>
      </c>
      <c r="Y515" t="s">
        <v>512</v>
      </c>
      <c r="Z515" s="9">
        <v>9.3333333333333339</v>
      </c>
      <c r="AA515">
        <v>60</v>
      </c>
      <c r="AB515">
        <v>69.333333333333329</v>
      </c>
      <c r="AC515">
        <v>300</v>
      </c>
      <c r="AD515" t="s">
        <v>148</v>
      </c>
      <c r="AE515">
        <v>0.35499999999999998</v>
      </c>
      <c r="AF515" s="2">
        <v>84.644194756554313</v>
      </c>
      <c r="AG515" s="2">
        <v>42.322097378277157</v>
      </c>
      <c r="AH515" s="2">
        <v>9.3632958801498134</v>
      </c>
      <c r="AI515" s="2">
        <v>20.224719101123597</v>
      </c>
    </row>
    <row r="516" spans="1:35" x14ac:dyDescent="0.35">
      <c r="A516" t="s">
        <v>588</v>
      </c>
      <c r="B516" t="s">
        <v>589</v>
      </c>
      <c r="C516" t="s">
        <v>46</v>
      </c>
      <c r="D516" t="s">
        <v>591</v>
      </c>
      <c r="E516" t="s">
        <v>558</v>
      </c>
      <c r="F516">
        <v>1</v>
      </c>
      <c r="G516">
        <v>22.97</v>
      </c>
      <c r="H516">
        <v>25.46</v>
      </c>
      <c r="I516">
        <v>0</v>
      </c>
      <c r="J516">
        <v>0</v>
      </c>
      <c r="K516">
        <v>0</v>
      </c>
      <c r="L516">
        <v>0</v>
      </c>
      <c r="M516">
        <v>44.36</v>
      </c>
      <c r="N516">
        <v>18.98</v>
      </c>
      <c r="O516">
        <v>3.39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215</v>
      </c>
      <c r="V516">
        <v>0</v>
      </c>
      <c r="W516">
        <v>14</v>
      </c>
      <c r="X516">
        <v>30</v>
      </c>
      <c r="Y516" t="s">
        <v>512</v>
      </c>
      <c r="Z516" s="9">
        <v>11</v>
      </c>
      <c r="AA516">
        <v>60</v>
      </c>
      <c r="AB516">
        <v>71</v>
      </c>
      <c r="AC516">
        <v>350</v>
      </c>
      <c r="AD516" t="s">
        <v>148</v>
      </c>
      <c r="AE516">
        <v>0.35499999999999998</v>
      </c>
      <c r="AF516" s="2">
        <v>81.647940074906373</v>
      </c>
      <c r="AG516" s="2">
        <v>40.823970037453186</v>
      </c>
      <c r="AH516" s="2">
        <v>20.224719101123597</v>
      </c>
      <c r="AI516" s="2">
        <v>23.220973782771537</v>
      </c>
    </row>
    <row r="517" spans="1:35" x14ac:dyDescent="0.35">
      <c r="A517" t="s">
        <v>588</v>
      </c>
      <c r="B517" t="s">
        <v>589</v>
      </c>
      <c r="C517" t="s">
        <v>46</v>
      </c>
      <c r="D517" t="s">
        <v>591</v>
      </c>
      <c r="E517" t="s">
        <v>558</v>
      </c>
      <c r="F517">
        <v>1</v>
      </c>
      <c r="G517">
        <v>22.97</v>
      </c>
      <c r="H517">
        <v>25.46</v>
      </c>
      <c r="I517">
        <v>0</v>
      </c>
      <c r="J517">
        <v>0</v>
      </c>
      <c r="K517">
        <v>0</v>
      </c>
      <c r="L517">
        <v>0</v>
      </c>
      <c r="M517">
        <v>44.36</v>
      </c>
      <c r="N517">
        <v>18.98</v>
      </c>
      <c r="O517">
        <v>3.39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220</v>
      </c>
      <c r="V517">
        <v>7</v>
      </c>
      <c r="W517">
        <v>14</v>
      </c>
      <c r="X517">
        <v>30</v>
      </c>
      <c r="Y517" t="s">
        <v>512</v>
      </c>
      <c r="Z517" s="9">
        <v>11</v>
      </c>
      <c r="AA517">
        <v>60</v>
      </c>
      <c r="AB517">
        <v>71</v>
      </c>
      <c r="AC517">
        <v>350</v>
      </c>
      <c r="AD517" t="s">
        <v>148</v>
      </c>
      <c r="AE517">
        <v>0.35499999999999998</v>
      </c>
      <c r="AF517" s="2">
        <v>82.397003745318358</v>
      </c>
      <c r="AG517" s="2">
        <v>41.198501872659179</v>
      </c>
      <c r="AH517" s="2">
        <v>14.981273408239701</v>
      </c>
      <c r="AI517" s="2">
        <v>20.224719101123597</v>
      </c>
    </row>
    <row r="518" spans="1:35" x14ac:dyDescent="0.35">
      <c r="A518" t="s">
        <v>592</v>
      </c>
      <c r="B518" t="s">
        <v>747</v>
      </c>
      <c r="C518" t="s">
        <v>79</v>
      </c>
      <c r="D518" t="s">
        <v>593</v>
      </c>
      <c r="E518" t="s">
        <v>594</v>
      </c>
      <c r="F518">
        <v>1</v>
      </c>
      <c r="G518">
        <v>14.24</v>
      </c>
      <c r="H518">
        <v>-1</v>
      </c>
      <c r="I518">
        <v>22.143598201697213</v>
      </c>
      <c r="J518">
        <v>47.032534383230029</v>
      </c>
      <c r="K518">
        <v>17.557394057088132</v>
      </c>
      <c r="L518">
        <v>0</v>
      </c>
      <c r="M518">
        <v>0.998</v>
      </c>
      <c r="N518">
        <v>7.7678167646511129</v>
      </c>
      <c r="O518">
        <v>4.5010773855444128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215</v>
      </c>
      <c r="V518">
        <v>0</v>
      </c>
      <c r="W518" s="1">
        <f>100*5/70</f>
        <v>7.1428571428571432</v>
      </c>
      <c r="X518">
        <v>10</v>
      </c>
      <c r="Y518" t="s">
        <v>512</v>
      </c>
      <c r="Z518" s="9">
        <v>20.5</v>
      </c>
      <c r="AA518">
        <v>30</v>
      </c>
      <c r="AB518">
        <v>50.5</v>
      </c>
      <c r="AC518">
        <v>225</v>
      </c>
      <c r="AD518" t="s">
        <v>148</v>
      </c>
      <c r="AE518">
        <v>0.35499999999999998</v>
      </c>
      <c r="AF518" s="2">
        <v>59.571428571428569</v>
      </c>
      <c r="AG518" s="2">
        <v>19.571428571428569</v>
      </c>
      <c r="AH518" s="2">
        <v>40</v>
      </c>
    </row>
    <row r="519" spans="1:35" x14ac:dyDescent="0.35">
      <c r="A519" t="s">
        <v>592</v>
      </c>
      <c r="B519" t="s">
        <v>747</v>
      </c>
      <c r="C519" t="s">
        <v>79</v>
      </c>
      <c r="D519" t="s">
        <v>593</v>
      </c>
      <c r="E519" t="s">
        <v>594</v>
      </c>
      <c r="F519">
        <v>1</v>
      </c>
      <c r="G519">
        <v>14.24</v>
      </c>
      <c r="H519">
        <v>-1</v>
      </c>
      <c r="I519">
        <v>22.143598201697213</v>
      </c>
      <c r="J519">
        <v>47.032534383230029</v>
      </c>
      <c r="K519">
        <v>17.557394057088132</v>
      </c>
      <c r="L519">
        <v>0</v>
      </c>
      <c r="M519">
        <v>0.998</v>
      </c>
      <c r="N519">
        <v>7.7678167646511129</v>
      </c>
      <c r="O519">
        <v>4.5010773855444128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215</v>
      </c>
      <c r="V519">
        <v>0</v>
      </c>
      <c r="W519" s="1">
        <f t="shared" ref="W519:W537" si="130">100*5/70</f>
        <v>7.1428571428571432</v>
      </c>
      <c r="X519">
        <v>10</v>
      </c>
      <c r="Y519" t="s">
        <v>512</v>
      </c>
      <c r="Z519" s="9">
        <v>23</v>
      </c>
      <c r="AA519">
        <v>30</v>
      </c>
      <c r="AB519">
        <v>53</v>
      </c>
      <c r="AC519">
        <v>250</v>
      </c>
      <c r="AD519" t="s">
        <v>148</v>
      </c>
      <c r="AE519">
        <v>0.35499999999999998</v>
      </c>
      <c r="AF519" s="2">
        <v>56.285714285714278</v>
      </c>
      <c r="AG519" s="2">
        <v>22.428571428571427</v>
      </c>
      <c r="AH519" s="2">
        <v>33.857142857142854</v>
      </c>
    </row>
    <row r="520" spans="1:35" x14ac:dyDescent="0.35">
      <c r="A520" t="s">
        <v>592</v>
      </c>
      <c r="B520" t="s">
        <v>747</v>
      </c>
      <c r="C520" t="s">
        <v>79</v>
      </c>
      <c r="D520" t="s">
        <v>593</v>
      </c>
      <c r="E520" t="s">
        <v>594</v>
      </c>
      <c r="F520">
        <v>1</v>
      </c>
      <c r="G520">
        <v>14.24</v>
      </c>
      <c r="H520">
        <v>-1</v>
      </c>
      <c r="I520">
        <v>22.143598201697213</v>
      </c>
      <c r="J520">
        <v>47.032534383230029</v>
      </c>
      <c r="K520">
        <v>17.557394057088132</v>
      </c>
      <c r="L520">
        <v>0</v>
      </c>
      <c r="M520">
        <v>0.998</v>
      </c>
      <c r="N520">
        <v>7.7678167646511129</v>
      </c>
      <c r="O520">
        <v>4.5010773855444128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215</v>
      </c>
      <c r="V520">
        <v>0</v>
      </c>
      <c r="W520" s="1">
        <f t="shared" si="130"/>
        <v>7.1428571428571432</v>
      </c>
      <c r="X520">
        <v>10</v>
      </c>
      <c r="Y520" t="s">
        <v>512</v>
      </c>
      <c r="Z520" s="9">
        <v>25.5</v>
      </c>
      <c r="AA520">
        <v>30</v>
      </c>
      <c r="AB520">
        <v>55.5</v>
      </c>
      <c r="AC520">
        <v>275</v>
      </c>
      <c r="AD520" t="s">
        <v>148</v>
      </c>
      <c r="AE520">
        <v>0.35499999999999998</v>
      </c>
      <c r="AF520" s="2">
        <v>52.214285714285708</v>
      </c>
      <c r="AG520" s="2">
        <v>31.214285714285712</v>
      </c>
      <c r="AH520" s="2">
        <v>21</v>
      </c>
    </row>
    <row r="521" spans="1:35" x14ac:dyDescent="0.35">
      <c r="A521" t="s">
        <v>592</v>
      </c>
      <c r="B521" t="s">
        <v>747</v>
      </c>
      <c r="C521" t="s">
        <v>79</v>
      </c>
      <c r="D521" t="s">
        <v>593</v>
      </c>
      <c r="E521" t="s">
        <v>594</v>
      </c>
      <c r="F521">
        <v>1</v>
      </c>
      <c r="G521">
        <v>14.24</v>
      </c>
      <c r="H521">
        <v>-1</v>
      </c>
      <c r="I521">
        <v>22.143598201697213</v>
      </c>
      <c r="J521">
        <v>47.032534383230029</v>
      </c>
      <c r="K521">
        <v>17.557394057088132</v>
      </c>
      <c r="L521">
        <v>0</v>
      </c>
      <c r="M521">
        <v>0.998</v>
      </c>
      <c r="N521">
        <v>7.7678167646511129</v>
      </c>
      <c r="O521">
        <v>4.5010773855444128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215</v>
      </c>
      <c r="V521">
        <v>0</v>
      </c>
      <c r="W521" s="1">
        <f t="shared" si="130"/>
        <v>7.1428571428571432</v>
      </c>
      <c r="X521">
        <v>10</v>
      </c>
      <c r="Y521" t="s">
        <v>512</v>
      </c>
      <c r="Z521" s="9">
        <v>28</v>
      </c>
      <c r="AA521">
        <v>30</v>
      </c>
      <c r="AB521">
        <v>58</v>
      </c>
      <c r="AC521">
        <v>300</v>
      </c>
      <c r="AD521" t="s">
        <v>148</v>
      </c>
      <c r="AE521">
        <v>0.35499999999999998</v>
      </c>
      <c r="AF521" s="2">
        <v>43.357142857142854</v>
      </c>
      <c r="AG521" s="2">
        <v>33.642857142857139</v>
      </c>
      <c r="AH521" s="2">
        <v>9.7142857142857135</v>
      </c>
    </row>
    <row r="522" spans="1:35" x14ac:dyDescent="0.35">
      <c r="A522" t="s">
        <v>592</v>
      </c>
      <c r="B522" t="s">
        <v>747</v>
      </c>
      <c r="C522" t="s">
        <v>79</v>
      </c>
      <c r="D522" t="s">
        <v>593</v>
      </c>
      <c r="E522" t="s">
        <v>594</v>
      </c>
      <c r="F522">
        <v>1</v>
      </c>
      <c r="G522">
        <v>14.24</v>
      </c>
      <c r="H522">
        <v>-1</v>
      </c>
      <c r="I522">
        <v>22.143598201697213</v>
      </c>
      <c r="J522">
        <v>47.032534383230029</v>
      </c>
      <c r="K522">
        <v>17.557394057088132</v>
      </c>
      <c r="L522">
        <v>0</v>
      </c>
      <c r="M522">
        <v>0.998</v>
      </c>
      <c r="N522">
        <v>7.7678167646511129</v>
      </c>
      <c r="O522">
        <v>4.5010773855444128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595</v>
      </c>
      <c r="V522" s="15">
        <f>2.5/70</f>
        <v>3.5714285714285712E-2</v>
      </c>
      <c r="W522" s="1">
        <f t="shared" si="130"/>
        <v>7.1428571428571432</v>
      </c>
      <c r="X522">
        <v>10</v>
      </c>
      <c r="Y522" t="s">
        <v>512</v>
      </c>
      <c r="Z522" s="9">
        <v>20.5</v>
      </c>
      <c r="AA522">
        <v>30</v>
      </c>
      <c r="AB522">
        <v>50.5</v>
      </c>
      <c r="AC522">
        <v>225</v>
      </c>
      <c r="AD522" t="s">
        <v>148</v>
      </c>
      <c r="AE522">
        <v>0.35499999999999998</v>
      </c>
      <c r="AF522" s="2">
        <v>52.357142857142854</v>
      </c>
      <c r="AG522" s="2">
        <v>15.214285714285714</v>
      </c>
      <c r="AH522" s="2">
        <v>37.142857142857139</v>
      </c>
    </row>
    <row r="523" spans="1:35" x14ac:dyDescent="0.35">
      <c r="A523" t="s">
        <v>592</v>
      </c>
      <c r="B523" t="s">
        <v>747</v>
      </c>
      <c r="C523" t="s">
        <v>79</v>
      </c>
      <c r="D523" t="s">
        <v>593</v>
      </c>
      <c r="E523" t="s">
        <v>594</v>
      </c>
      <c r="F523">
        <v>1</v>
      </c>
      <c r="G523">
        <v>14.24</v>
      </c>
      <c r="H523">
        <v>-1</v>
      </c>
      <c r="I523">
        <v>22.143598201697213</v>
      </c>
      <c r="J523">
        <v>47.032534383230029</v>
      </c>
      <c r="K523">
        <v>17.557394057088132</v>
      </c>
      <c r="L523">
        <v>0</v>
      </c>
      <c r="M523">
        <v>0.998</v>
      </c>
      <c r="N523">
        <v>7.7678167646511129</v>
      </c>
      <c r="O523">
        <v>4.5010773855444128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595</v>
      </c>
      <c r="V523" s="15">
        <f t="shared" ref="V523:V533" si="131">2.5/70</f>
        <v>3.5714285714285712E-2</v>
      </c>
      <c r="W523" s="1">
        <f t="shared" si="130"/>
        <v>7.1428571428571432</v>
      </c>
      <c r="X523">
        <v>10</v>
      </c>
      <c r="Y523" t="s">
        <v>512</v>
      </c>
      <c r="Z523" s="9">
        <v>23</v>
      </c>
      <c r="AA523">
        <v>30</v>
      </c>
      <c r="AB523">
        <v>53</v>
      </c>
      <c r="AC523">
        <v>250</v>
      </c>
      <c r="AD523" t="s">
        <v>148</v>
      </c>
      <c r="AE523">
        <v>0.35499999999999998</v>
      </c>
      <c r="AF523" s="2">
        <v>46.357142857142861</v>
      </c>
      <c r="AG523" s="2">
        <v>17.928571428571431</v>
      </c>
      <c r="AH523" s="2">
        <v>28.428571428571427</v>
      </c>
    </row>
    <row r="524" spans="1:35" x14ac:dyDescent="0.35">
      <c r="A524" t="s">
        <v>592</v>
      </c>
      <c r="B524" t="s">
        <v>747</v>
      </c>
      <c r="C524" t="s">
        <v>79</v>
      </c>
      <c r="D524" t="s">
        <v>593</v>
      </c>
      <c r="E524" t="s">
        <v>594</v>
      </c>
      <c r="F524">
        <v>1</v>
      </c>
      <c r="G524">
        <v>14.24</v>
      </c>
      <c r="H524">
        <v>-1</v>
      </c>
      <c r="I524">
        <v>22.143598201697213</v>
      </c>
      <c r="J524">
        <v>47.032534383230029</v>
      </c>
      <c r="K524">
        <v>17.557394057088132</v>
      </c>
      <c r="L524">
        <v>0</v>
      </c>
      <c r="M524">
        <v>0.998</v>
      </c>
      <c r="N524">
        <v>7.7678167646511129</v>
      </c>
      <c r="O524">
        <v>4.5010773855444128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595</v>
      </c>
      <c r="V524" s="15">
        <f t="shared" si="131"/>
        <v>3.5714285714285712E-2</v>
      </c>
      <c r="W524" s="1">
        <f t="shared" si="130"/>
        <v>7.1428571428571432</v>
      </c>
      <c r="X524">
        <v>10</v>
      </c>
      <c r="Y524" t="s">
        <v>512</v>
      </c>
      <c r="Z524" s="9">
        <v>25.5</v>
      </c>
      <c r="AA524">
        <v>30</v>
      </c>
      <c r="AB524">
        <v>55.5</v>
      </c>
      <c r="AC524">
        <v>275</v>
      </c>
      <c r="AD524" t="s">
        <v>148</v>
      </c>
      <c r="AE524">
        <v>0.35499999999999998</v>
      </c>
      <c r="AF524" s="2">
        <v>39.571428571428569</v>
      </c>
      <c r="AG524" s="2">
        <v>26.142857142857142</v>
      </c>
      <c r="AH524" s="2">
        <v>13.428571428571427</v>
      </c>
    </row>
    <row r="525" spans="1:35" x14ac:dyDescent="0.35">
      <c r="A525" t="s">
        <v>592</v>
      </c>
      <c r="B525" t="s">
        <v>747</v>
      </c>
      <c r="C525" t="s">
        <v>79</v>
      </c>
      <c r="D525" t="s">
        <v>593</v>
      </c>
      <c r="E525" t="s">
        <v>594</v>
      </c>
      <c r="F525">
        <v>1</v>
      </c>
      <c r="G525">
        <v>14.24</v>
      </c>
      <c r="H525">
        <v>-1</v>
      </c>
      <c r="I525">
        <v>22.143598201697213</v>
      </c>
      <c r="J525">
        <v>47.032534383230029</v>
      </c>
      <c r="K525">
        <v>17.557394057088132</v>
      </c>
      <c r="L525">
        <v>0</v>
      </c>
      <c r="M525">
        <v>0.998</v>
      </c>
      <c r="N525">
        <v>7.7678167646511129</v>
      </c>
      <c r="O525">
        <v>4.5010773855444128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595</v>
      </c>
      <c r="V525" s="15">
        <f t="shared" si="131"/>
        <v>3.5714285714285712E-2</v>
      </c>
      <c r="W525" s="1">
        <f t="shared" si="130"/>
        <v>7.1428571428571432</v>
      </c>
      <c r="X525">
        <v>10</v>
      </c>
      <c r="Y525" t="s">
        <v>512</v>
      </c>
      <c r="Z525" s="9">
        <v>28</v>
      </c>
      <c r="AA525">
        <v>30</v>
      </c>
      <c r="AB525">
        <v>58</v>
      </c>
      <c r="AC525">
        <v>300</v>
      </c>
      <c r="AD525" t="s">
        <v>148</v>
      </c>
      <c r="AE525">
        <v>0.35499999999999998</v>
      </c>
      <c r="AF525" s="2">
        <v>36.285714285714285</v>
      </c>
      <c r="AG525" s="2">
        <v>28.285714285714285</v>
      </c>
      <c r="AH525" s="2">
        <v>8</v>
      </c>
    </row>
    <row r="526" spans="1:35" x14ac:dyDescent="0.35">
      <c r="A526" t="s">
        <v>592</v>
      </c>
      <c r="B526" t="s">
        <v>747</v>
      </c>
      <c r="C526" t="s">
        <v>79</v>
      </c>
      <c r="D526" t="s">
        <v>593</v>
      </c>
      <c r="E526" t="s">
        <v>594</v>
      </c>
      <c r="F526">
        <v>1</v>
      </c>
      <c r="G526">
        <v>14.24</v>
      </c>
      <c r="H526">
        <v>-1</v>
      </c>
      <c r="I526">
        <v>22.143598201697213</v>
      </c>
      <c r="J526">
        <v>47.032534383230029</v>
      </c>
      <c r="K526">
        <v>17.557394057088132</v>
      </c>
      <c r="L526">
        <v>0</v>
      </c>
      <c r="M526">
        <v>0.998</v>
      </c>
      <c r="N526">
        <v>7.7678167646511129</v>
      </c>
      <c r="O526">
        <v>4.5010773855444128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596</v>
      </c>
      <c r="V526" s="15">
        <f t="shared" si="131"/>
        <v>3.5714285714285712E-2</v>
      </c>
      <c r="W526" s="1">
        <f t="shared" si="130"/>
        <v>7.1428571428571432</v>
      </c>
      <c r="X526">
        <v>10</v>
      </c>
      <c r="Y526" t="s">
        <v>512</v>
      </c>
      <c r="Z526" s="9">
        <v>20.5</v>
      </c>
      <c r="AA526">
        <v>30</v>
      </c>
      <c r="AB526">
        <v>50.5</v>
      </c>
      <c r="AC526">
        <v>225</v>
      </c>
      <c r="AD526" t="s">
        <v>148</v>
      </c>
      <c r="AE526">
        <v>0.35499999999999998</v>
      </c>
      <c r="AF526" s="2">
        <v>54.285714285714285</v>
      </c>
      <c r="AG526" s="2">
        <v>18.714285714285715</v>
      </c>
      <c r="AH526" s="2">
        <v>35.571428571428569</v>
      </c>
    </row>
    <row r="527" spans="1:35" x14ac:dyDescent="0.35">
      <c r="A527" t="s">
        <v>592</v>
      </c>
      <c r="B527" s="14" t="s">
        <v>747</v>
      </c>
      <c r="C527" t="s">
        <v>79</v>
      </c>
      <c r="D527" t="s">
        <v>593</v>
      </c>
      <c r="E527" t="s">
        <v>594</v>
      </c>
      <c r="F527">
        <v>1</v>
      </c>
      <c r="G527">
        <v>14.24</v>
      </c>
      <c r="H527">
        <v>-1</v>
      </c>
      <c r="I527">
        <v>22.143598201697213</v>
      </c>
      <c r="J527">
        <v>47.032534383230029</v>
      </c>
      <c r="K527">
        <v>17.557394057088132</v>
      </c>
      <c r="L527">
        <v>0</v>
      </c>
      <c r="M527">
        <v>0.998</v>
      </c>
      <c r="N527">
        <v>7.7678167646511129</v>
      </c>
      <c r="O527">
        <v>4.5010773855444128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596</v>
      </c>
      <c r="V527" s="15">
        <f t="shared" si="131"/>
        <v>3.5714285714285712E-2</v>
      </c>
      <c r="W527" s="1">
        <f t="shared" si="130"/>
        <v>7.1428571428571432</v>
      </c>
      <c r="X527">
        <v>10</v>
      </c>
      <c r="Y527" t="s">
        <v>512</v>
      </c>
      <c r="Z527" s="9">
        <v>23</v>
      </c>
      <c r="AA527">
        <v>30</v>
      </c>
      <c r="AB527">
        <v>53</v>
      </c>
      <c r="AC527">
        <v>250</v>
      </c>
      <c r="AD527" t="s">
        <v>148</v>
      </c>
      <c r="AE527">
        <v>0.35499999999999998</v>
      </c>
      <c r="AF527" s="2">
        <v>47</v>
      </c>
      <c r="AG527" s="2">
        <v>20.428571428571427</v>
      </c>
      <c r="AH527" s="2">
        <v>26.571428571428569</v>
      </c>
    </row>
    <row r="528" spans="1:35" x14ac:dyDescent="0.35">
      <c r="A528" t="s">
        <v>592</v>
      </c>
      <c r="B528" t="s">
        <v>747</v>
      </c>
      <c r="C528" t="s">
        <v>79</v>
      </c>
      <c r="D528" t="s">
        <v>593</v>
      </c>
      <c r="E528" t="s">
        <v>594</v>
      </c>
      <c r="F528">
        <v>1</v>
      </c>
      <c r="G528">
        <v>14.24</v>
      </c>
      <c r="H528">
        <v>-1</v>
      </c>
      <c r="I528">
        <v>22.143598201697213</v>
      </c>
      <c r="J528">
        <v>47.032534383230029</v>
      </c>
      <c r="K528">
        <v>17.557394057088132</v>
      </c>
      <c r="L528">
        <v>0</v>
      </c>
      <c r="M528">
        <v>0.998</v>
      </c>
      <c r="N528">
        <v>7.7678167646511129</v>
      </c>
      <c r="O528">
        <v>4.5010773855444128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596</v>
      </c>
      <c r="V528" s="15">
        <f t="shared" si="131"/>
        <v>3.5714285714285712E-2</v>
      </c>
      <c r="W528" s="1">
        <f t="shared" si="130"/>
        <v>7.1428571428571432</v>
      </c>
      <c r="X528">
        <v>10</v>
      </c>
      <c r="Y528" t="s">
        <v>512</v>
      </c>
      <c r="Z528" s="9">
        <v>25.5</v>
      </c>
      <c r="AA528">
        <v>30</v>
      </c>
      <c r="AB528">
        <v>55.5</v>
      </c>
      <c r="AC528">
        <v>275</v>
      </c>
      <c r="AD528" t="s">
        <v>148</v>
      </c>
      <c r="AE528">
        <v>0.35499999999999998</v>
      </c>
      <c r="AF528" s="2">
        <v>39.928571428571431</v>
      </c>
      <c r="AG528" s="2">
        <v>29.357142857142858</v>
      </c>
      <c r="AH528" s="2">
        <v>10.571428571428571</v>
      </c>
    </row>
    <row r="529" spans="1:36" x14ac:dyDescent="0.35">
      <c r="A529" t="s">
        <v>592</v>
      </c>
      <c r="B529" t="s">
        <v>747</v>
      </c>
      <c r="C529" t="s">
        <v>79</v>
      </c>
      <c r="D529" t="s">
        <v>593</v>
      </c>
      <c r="E529" t="s">
        <v>594</v>
      </c>
      <c r="F529">
        <v>1</v>
      </c>
      <c r="G529">
        <v>14.24</v>
      </c>
      <c r="H529">
        <v>-1</v>
      </c>
      <c r="I529">
        <v>22.143598201697213</v>
      </c>
      <c r="J529">
        <v>47.032534383230029</v>
      </c>
      <c r="K529">
        <v>17.557394057088132</v>
      </c>
      <c r="L529">
        <v>0</v>
      </c>
      <c r="M529">
        <v>0.998</v>
      </c>
      <c r="N529">
        <v>7.7678167646511129</v>
      </c>
      <c r="O529">
        <v>4.5010773855444128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596</v>
      </c>
      <c r="V529" s="15">
        <f t="shared" si="131"/>
        <v>3.5714285714285712E-2</v>
      </c>
      <c r="W529" s="1">
        <f t="shared" si="130"/>
        <v>7.1428571428571432</v>
      </c>
      <c r="X529">
        <v>10</v>
      </c>
      <c r="Y529" t="s">
        <v>512</v>
      </c>
      <c r="Z529" s="9">
        <v>28</v>
      </c>
      <c r="AA529">
        <v>30</v>
      </c>
      <c r="AB529">
        <v>58</v>
      </c>
      <c r="AC529">
        <v>300</v>
      </c>
      <c r="AD529" t="s">
        <v>148</v>
      </c>
      <c r="AE529">
        <v>0.35499999999999998</v>
      </c>
      <c r="AF529" s="2">
        <v>38.142857142857139</v>
      </c>
      <c r="AG529" s="2">
        <v>31.714285714285712</v>
      </c>
      <c r="AH529" s="2">
        <v>6.4285714285714279</v>
      </c>
    </row>
    <row r="530" spans="1:36" x14ac:dyDescent="0.35">
      <c r="A530" t="s">
        <v>592</v>
      </c>
      <c r="B530" t="s">
        <v>747</v>
      </c>
      <c r="C530" t="s">
        <v>79</v>
      </c>
      <c r="D530" t="s">
        <v>593</v>
      </c>
      <c r="E530" t="s">
        <v>594</v>
      </c>
      <c r="F530">
        <v>1</v>
      </c>
      <c r="G530">
        <v>14.24</v>
      </c>
      <c r="H530">
        <v>-1</v>
      </c>
      <c r="I530">
        <v>22.143598201697213</v>
      </c>
      <c r="J530">
        <v>47.032534383230029</v>
      </c>
      <c r="K530">
        <v>17.557394057088132</v>
      </c>
      <c r="L530">
        <v>0</v>
      </c>
      <c r="M530">
        <v>0.998</v>
      </c>
      <c r="N530">
        <v>7.7678167646511129</v>
      </c>
      <c r="O530">
        <v>4.5010773855444128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597</v>
      </c>
      <c r="V530" s="15">
        <f t="shared" si="131"/>
        <v>3.5714285714285712E-2</v>
      </c>
      <c r="W530" s="1">
        <f t="shared" si="130"/>
        <v>7.1428571428571432</v>
      </c>
      <c r="X530">
        <v>10</v>
      </c>
      <c r="Y530" t="s">
        <v>512</v>
      </c>
      <c r="Z530" s="9">
        <v>20.5</v>
      </c>
      <c r="AA530">
        <v>30</v>
      </c>
      <c r="AB530">
        <v>50.5</v>
      </c>
      <c r="AC530">
        <v>225</v>
      </c>
      <c r="AD530" t="s">
        <v>148</v>
      </c>
      <c r="AE530">
        <v>0.35499999999999998</v>
      </c>
      <c r="AF530" s="2">
        <v>45.714285714285715</v>
      </c>
      <c r="AG530" s="2">
        <v>12.714285714285715</v>
      </c>
      <c r="AH530" s="2">
        <v>33</v>
      </c>
    </row>
    <row r="531" spans="1:36" x14ac:dyDescent="0.35">
      <c r="A531" t="s">
        <v>592</v>
      </c>
      <c r="B531" t="s">
        <v>747</v>
      </c>
      <c r="C531" t="s">
        <v>79</v>
      </c>
      <c r="D531" t="s">
        <v>593</v>
      </c>
      <c r="E531" t="s">
        <v>594</v>
      </c>
      <c r="F531">
        <v>1</v>
      </c>
      <c r="G531">
        <v>14.24</v>
      </c>
      <c r="H531">
        <v>-1</v>
      </c>
      <c r="I531">
        <v>22.143598201697213</v>
      </c>
      <c r="J531">
        <v>47.032534383230029</v>
      </c>
      <c r="K531">
        <v>17.557394057088132</v>
      </c>
      <c r="L531">
        <v>0</v>
      </c>
      <c r="M531">
        <v>0.998</v>
      </c>
      <c r="N531">
        <v>7.7678167646511129</v>
      </c>
      <c r="O531">
        <v>4.5010773855444128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597</v>
      </c>
      <c r="V531" s="15">
        <f t="shared" si="131"/>
        <v>3.5714285714285712E-2</v>
      </c>
      <c r="W531" s="1">
        <f t="shared" si="130"/>
        <v>7.1428571428571432</v>
      </c>
      <c r="X531">
        <v>10</v>
      </c>
      <c r="Y531" t="s">
        <v>512</v>
      </c>
      <c r="Z531" s="9">
        <v>23</v>
      </c>
      <c r="AA531">
        <v>30</v>
      </c>
      <c r="AB531">
        <v>53</v>
      </c>
      <c r="AC531">
        <v>250</v>
      </c>
      <c r="AD531" t="s">
        <v>148</v>
      </c>
      <c r="AE531">
        <v>0.35499999999999998</v>
      </c>
      <c r="AF531" s="2">
        <v>37.214285714285708</v>
      </c>
      <c r="AG531" s="2">
        <v>14.785714285714285</v>
      </c>
      <c r="AH531" s="2">
        <v>22.428571428571427</v>
      </c>
    </row>
    <row r="532" spans="1:36" x14ac:dyDescent="0.35">
      <c r="A532" t="s">
        <v>592</v>
      </c>
      <c r="B532" t="s">
        <v>747</v>
      </c>
      <c r="C532" t="s">
        <v>79</v>
      </c>
      <c r="D532" t="s">
        <v>593</v>
      </c>
      <c r="E532" t="s">
        <v>594</v>
      </c>
      <c r="F532">
        <v>1</v>
      </c>
      <c r="G532">
        <v>14.24</v>
      </c>
      <c r="H532">
        <v>-1</v>
      </c>
      <c r="I532">
        <v>22.143598201697213</v>
      </c>
      <c r="J532">
        <v>47.032534383230029</v>
      </c>
      <c r="K532">
        <v>17.557394057088132</v>
      </c>
      <c r="L532">
        <v>0</v>
      </c>
      <c r="M532">
        <v>0.998</v>
      </c>
      <c r="N532">
        <v>7.7678167646511129</v>
      </c>
      <c r="O532">
        <v>4.5010773855444128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597</v>
      </c>
      <c r="V532" s="15">
        <f t="shared" si="131"/>
        <v>3.5714285714285712E-2</v>
      </c>
      <c r="W532" s="1">
        <f t="shared" si="130"/>
        <v>7.1428571428571432</v>
      </c>
      <c r="X532">
        <v>10</v>
      </c>
      <c r="Y532" t="s">
        <v>512</v>
      </c>
      <c r="Z532" s="9">
        <v>25.5</v>
      </c>
      <c r="AA532">
        <v>30</v>
      </c>
      <c r="AB532">
        <v>55.5</v>
      </c>
      <c r="AC532">
        <v>275</v>
      </c>
      <c r="AD532" t="s">
        <v>148</v>
      </c>
      <c r="AE532">
        <v>0.35499999999999998</v>
      </c>
      <c r="AF532" s="2">
        <v>29.285714285714285</v>
      </c>
      <c r="AG532" s="2">
        <v>22.714285714285715</v>
      </c>
      <c r="AH532" s="2">
        <v>6.5714285714285712</v>
      </c>
    </row>
    <row r="533" spans="1:36" x14ac:dyDescent="0.35">
      <c r="A533" t="s">
        <v>592</v>
      </c>
      <c r="B533" t="s">
        <v>747</v>
      </c>
      <c r="C533" t="s">
        <v>79</v>
      </c>
      <c r="D533" t="s">
        <v>593</v>
      </c>
      <c r="E533" t="s">
        <v>594</v>
      </c>
      <c r="F533">
        <v>1</v>
      </c>
      <c r="G533">
        <v>14.24</v>
      </c>
      <c r="H533">
        <v>-1</v>
      </c>
      <c r="I533">
        <v>22.143598201697213</v>
      </c>
      <c r="J533">
        <v>47.032534383230029</v>
      </c>
      <c r="K533">
        <v>17.557394057088132</v>
      </c>
      <c r="L533">
        <v>0</v>
      </c>
      <c r="M533">
        <v>0.998</v>
      </c>
      <c r="N533">
        <v>7.7678167646511129</v>
      </c>
      <c r="O533">
        <v>4.5010773855444128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597</v>
      </c>
      <c r="V533" s="15">
        <f t="shared" si="131"/>
        <v>3.5714285714285712E-2</v>
      </c>
      <c r="W533" s="1">
        <f t="shared" si="130"/>
        <v>7.1428571428571432</v>
      </c>
      <c r="X533">
        <v>10</v>
      </c>
      <c r="Y533" t="s">
        <v>512</v>
      </c>
      <c r="Z533" s="9">
        <v>28</v>
      </c>
      <c r="AA533">
        <v>30</v>
      </c>
      <c r="AB533">
        <v>58</v>
      </c>
      <c r="AC533">
        <v>300</v>
      </c>
      <c r="AD533" t="s">
        <v>148</v>
      </c>
      <c r="AE533">
        <v>0.35499999999999998</v>
      </c>
      <c r="AF533" s="2">
        <v>29.857142857142854</v>
      </c>
      <c r="AG533" s="2">
        <v>24.142857142857142</v>
      </c>
      <c r="AH533" s="2">
        <v>5.7142857142857135</v>
      </c>
    </row>
    <row r="534" spans="1:36" x14ac:dyDescent="0.35">
      <c r="A534" t="s">
        <v>592</v>
      </c>
      <c r="B534" t="s">
        <v>747</v>
      </c>
      <c r="C534" t="s">
        <v>79</v>
      </c>
      <c r="D534" t="s">
        <v>593</v>
      </c>
      <c r="E534" t="s">
        <v>594</v>
      </c>
      <c r="F534">
        <v>1</v>
      </c>
      <c r="G534">
        <v>14.24</v>
      </c>
      <c r="H534">
        <v>-1</v>
      </c>
      <c r="I534">
        <v>22.143598201697213</v>
      </c>
      <c r="J534">
        <v>47.032534383230029</v>
      </c>
      <c r="K534">
        <v>17.557394057088132</v>
      </c>
      <c r="L534">
        <v>0</v>
      </c>
      <c r="M534">
        <v>0.998</v>
      </c>
      <c r="N534">
        <v>7.7678167646511129</v>
      </c>
      <c r="O534">
        <v>4.5010773855444128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598</v>
      </c>
      <c r="V534" s="15">
        <f>5/70</f>
        <v>7.1428571428571425E-2</v>
      </c>
      <c r="W534" s="1">
        <f t="shared" si="130"/>
        <v>7.1428571428571432</v>
      </c>
      <c r="X534">
        <v>10</v>
      </c>
      <c r="Y534" t="s">
        <v>512</v>
      </c>
      <c r="Z534" s="9">
        <v>20.5</v>
      </c>
      <c r="AA534">
        <v>30</v>
      </c>
      <c r="AB534">
        <v>50.5</v>
      </c>
      <c r="AC534">
        <v>225</v>
      </c>
      <c r="AD534" t="s">
        <v>148</v>
      </c>
      <c r="AE534">
        <v>0.35499999999999998</v>
      </c>
      <c r="AF534" s="2">
        <v>40.068306010928964</v>
      </c>
      <c r="AG534" s="2">
        <v>33.374316939890711</v>
      </c>
      <c r="AH534" s="2">
        <v>6.693989071038251</v>
      </c>
    </row>
    <row r="535" spans="1:36" x14ac:dyDescent="0.35">
      <c r="A535" t="s">
        <v>592</v>
      </c>
      <c r="B535" t="s">
        <v>747</v>
      </c>
      <c r="C535" t="s">
        <v>79</v>
      </c>
      <c r="D535" t="s">
        <v>593</v>
      </c>
      <c r="E535" t="s">
        <v>594</v>
      </c>
      <c r="F535">
        <v>1</v>
      </c>
      <c r="G535">
        <v>14.24</v>
      </c>
      <c r="H535">
        <v>-1</v>
      </c>
      <c r="I535">
        <v>22.143598201697213</v>
      </c>
      <c r="J535">
        <v>47.032534383230029</v>
      </c>
      <c r="K535">
        <v>17.557394057088132</v>
      </c>
      <c r="L535">
        <v>0</v>
      </c>
      <c r="M535">
        <v>0.998</v>
      </c>
      <c r="N535">
        <v>7.7678167646511129</v>
      </c>
      <c r="O535">
        <v>4.5010773855444128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599</v>
      </c>
      <c r="V535" s="15">
        <f t="shared" ref="V535:V536" si="132">5/70</f>
        <v>7.1428571428571425E-2</v>
      </c>
      <c r="W535" s="1">
        <f t="shared" si="130"/>
        <v>7.1428571428571432</v>
      </c>
      <c r="X535">
        <v>10</v>
      </c>
      <c r="Y535" t="s">
        <v>512</v>
      </c>
      <c r="Z535" s="9">
        <v>23</v>
      </c>
      <c r="AA535">
        <v>30</v>
      </c>
      <c r="AB535">
        <v>53</v>
      </c>
      <c r="AC535">
        <v>250</v>
      </c>
      <c r="AD535" t="s">
        <v>148</v>
      </c>
      <c r="AE535">
        <v>0.35499999999999998</v>
      </c>
      <c r="AF535" s="2">
        <v>27.44535519125683</v>
      </c>
      <c r="AG535" s="2">
        <v>21.994535519125684</v>
      </c>
      <c r="AH535" s="2">
        <v>5.4508196721311473</v>
      </c>
    </row>
    <row r="536" spans="1:36" x14ac:dyDescent="0.35">
      <c r="A536" t="s">
        <v>592</v>
      </c>
      <c r="B536" t="s">
        <v>747</v>
      </c>
      <c r="C536" t="s">
        <v>79</v>
      </c>
      <c r="D536" t="s">
        <v>593</v>
      </c>
      <c r="E536" t="s">
        <v>594</v>
      </c>
      <c r="F536">
        <v>1</v>
      </c>
      <c r="G536">
        <v>14.24</v>
      </c>
      <c r="H536">
        <v>-1</v>
      </c>
      <c r="I536">
        <v>22.143598201697213</v>
      </c>
      <c r="J536">
        <v>47.032534383230029</v>
      </c>
      <c r="K536">
        <v>17.557394057088132</v>
      </c>
      <c r="L536">
        <v>0</v>
      </c>
      <c r="M536">
        <v>0.998</v>
      </c>
      <c r="N536">
        <v>7.7678167646511129</v>
      </c>
      <c r="O536">
        <v>4.5010773855444128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600</v>
      </c>
      <c r="V536" s="15">
        <f t="shared" si="132"/>
        <v>7.1428571428571425E-2</v>
      </c>
      <c r="W536" s="1">
        <f t="shared" si="130"/>
        <v>7.1428571428571432</v>
      </c>
      <c r="X536">
        <v>10</v>
      </c>
      <c r="Y536" t="s">
        <v>512</v>
      </c>
      <c r="Z536" s="9">
        <v>25.5</v>
      </c>
      <c r="AA536">
        <v>30</v>
      </c>
      <c r="AB536">
        <v>55.5</v>
      </c>
      <c r="AC536">
        <v>275</v>
      </c>
      <c r="AD536" t="s">
        <v>148</v>
      </c>
      <c r="AE536">
        <v>0.35499999999999998</v>
      </c>
      <c r="AF536" s="2">
        <v>29.740437158469945</v>
      </c>
      <c r="AG536" s="2">
        <v>22.568306010928961</v>
      </c>
      <c r="AH536" s="2">
        <v>7.1721311475409832</v>
      </c>
    </row>
    <row r="537" spans="1:36" x14ac:dyDescent="0.35">
      <c r="A537" t="s">
        <v>592</v>
      </c>
      <c r="B537" t="s">
        <v>747</v>
      </c>
      <c r="C537" t="s">
        <v>79</v>
      </c>
      <c r="D537" t="s">
        <v>593</v>
      </c>
      <c r="E537" t="s">
        <v>594</v>
      </c>
      <c r="F537">
        <v>1</v>
      </c>
      <c r="G537">
        <v>14.24</v>
      </c>
      <c r="H537">
        <v>-1</v>
      </c>
      <c r="I537">
        <v>22.143598201697213</v>
      </c>
      <c r="J537">
        <v>47.032534383230029</v>
      </c>
      <c r="K537">
        <v>17.557394057088132</v>
      </c>
      <c r="L537">
        <v>0</v>
      </c>
      <c r="M537">
        <v>0.998</v>
      </c>
      <c r="N537">
        <v>7.7678167646511129</v>
      </c>
      <c r="O537">
        <v>4.5010773855444128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215</v>
      </c>
      <c r="V537" s="15">
        <v>0</v>
      </c>
      <c r="W537" s="1">
        <f t="shared" si="130"/>
        <v>7.1428571428571432</v>
      </c>
      <c r="X537">
        <v>10</v>
      </c>
      <c r="Y537" t="s">
        <v>512</v>
      </c>
      <c r="Z537" s="9">
        <v>28</v>
      </c>
      <c r="AA537">
        <v>30</v>
      </c>
      <c r="AB537">
        <v>58</v>
      </c>
      <c r="AC537">
        <v>300</v>
      </c>
      <c r="AD537" t="s">
        <v>148</v>
      </c>
      <c r="AE537">
        <v>0.35499999999999998</v>
      </c>
      <c r="AF537" s="2">
        <v>51.830601092896174</v>
      </c>
      <c r="AG537" s="2">
        <v>30.887978142076502</v>
      </c>
      <c r="AH537" s="2">
        <v>20.942622950819672</v>
      </c>
    </row>
    <row r="538" spans="1:36" x14ac:dyDescent="0.35">
      <c r="A538" t="s">
        <v>601</v>
      </c>
      <c r="B538" t="s">
        <v>602</v>
      </c>
      <c r="C538" t="s">
        <v>47</v>
      </c>
      <c r="D538" t="s">
        <v>603</v>
      </c>
      <c r="E538" t="s">
        <v>604</v>
      </c>
      <c r="F538">
        <v>1</v>
      </c>
      <c r="G538">
        <v>14.566536581136658</v>
      </c>
      <c r="H538">
        <v>-1</v>
      </c>
      <c r="I538">
        <v>23.225591924038731</v>
      </c>
      <c r="J538">
        <v>15.244992055866835</v>
      </c>
      <c r="K538">
        <v>7.6310223098438561</v>
      </c>
      <c r="L538">
        <v>9.8532791467977319</v>
      </c>
      <c r="M538">
        <v>7.9641115646581486</v>
      </c>
      <c r="N538">
        <v>1.0189487235823973</v>
      </c>
      <c r="O538">
        <v>25.793134518203644</v>
      </c>
      <c r="P538">
        <v>0</v>
      </c>
      <c r="Q538">
        <v>0</v>
      </c>
      <c r="R538">
        <v>0</v>
      </c>
      <c r="S538">
        <v>0.93326989982242725</v>
      </c>
      <c r="T538">
        <v>0</v>
      </c>
      <c r="U538" t="s">
        <v>215</v>
      </c>
      <c r="V538">
        <v>0</v>
      </c>
      <c r="W538">
        <v>11.626504500000001</v>
      </c>
      <c r="X538">
        <v>60</v>
      </c>
      <c r="Y538" t="s">
        <v>512</v>
      </c>
      <c r="Z538" s="9">
        <v>4.666666666666667</v>
      </c>
      <c r="AA538">
        <v>20</v>
      </c>
      <c r="AB538">
        <v>24.666666666666668</v>
      </c>
      <c r="AC538">
        <v>300</v>
      </c>
      <c r="AD538" t="s">
        <v>148</v>
      </c>
      <c r="AE538">
        <v>0.35499999999999998</v>
      </c>
      <c r="AF538" s="2">
        <v>44.72</v>
      </c>
      <c r="AG538" s="2">
        <v>34.26</v>
      </c>
      <c r="AH538" s="2">
        <v>10.46</v>
      </c>
      <c r="AI538" s="2">
        <v>4.38</v>
      </c>
      <c r="AJ538" s="2">
        <v>50.91</v>
      </c>
    </row>
    <row r="539" spans="1:36" x14ac:dyDescent="0.35">
      <c r="A539" t="s">
        <v>601</v>
      </c>
      <c r="B539" t="s">
        <v>602</v>
      </c>
      <c r="C539" t="s">
        <v>47</v>
      </c>
      <c r="D539" t="s">
        <v>603</v>
      </c>
      <c r="E539" t="s">
        <v>604</v>
      </c>
      <c r="F539">
        <v>1</v>
      </c>
      <c r="G539">
        <v>14.566536581136658</v>
      </c>
      <c r="H539">
        <v>-1</v>
      </c>
      <c r="I539">
        <v>23.225591924038731</v>
      </c>
      <c r="J539">
        <v>15.244992055866835</v>
      </c>
      <c r="K539">
        <v>7.6310223098438561</v>
      </c>
      <c r="L539">
        <v>9.8532791467977319</v>
      </c>
      <c r="M539">
        <v>7.9641115646581486</v>
      </c>
      <c r="N539">
        <v>1.0189487235823973</v>
      </c>
      <c r="O539">
        <v>25.793134518203644</v>
      </c>
      <c r="P539">
        <v>0</v>
      </c>
      <c r="Q539">
        <v>0</v>
      </c>
      <c r="R539">
        <v>0</v>
      </c>
      <c r="S539">
        <v>0.93326989982242725</v>
      </c>
      <c r="T539">
        <v>0</v>
      </c>
      <c r="U539" t="s">
        <v>215</v>
      </c>
      <c r="V539">
        <v>0</v>
      </c>
      <c r="W539">
        <v>11.626504500000001</v>
      </c>
      <c r="X539">
        <v>60</v>
      </c>
      <c r="Y539" t="s">
        <v>512</v>
      </c>
      <c r="Z539" s="9">
        <v>5.333333333333333</v>
      </c>
      <c r="AA539">
        <v>20</v>
      </c>
      <c r="AB539">
        <v>25.333333333333332</v>
      </c>
      <c r="AC539">
        <v>340</v>
      </c>
      <c r="AD539" t="s">
        <v>148</v>
      </c>
      <c r="AE539">
        <v>0.35499999999999998</v>
      </c>
      <c r="AF539" s="2">
        <v>49.019999999999996</v>
      </c>
      <c r="AG539" s="2">
        <v>40.47</v>
      </c>
      <c r="AH539" s="2">
        <v>8.5500000000000007</v>
      </c>
      <c r="AI539" s="2">
        <v>3.34</v>
      </c>
      <c r="AJ539" s="2">
        <v>47.63</v>
      </c>
    </row>
    <row r="540" spans="1:36" x14ac:dyDescent="0.35">
      <c r="A540" t="s">
        <v>601</v>
      </c>
      <c r="B540" t="s">
        <v>602</v>
      </c>
      <c r="C540" t="s">
        <v>47</v>
      </c>
      <c r="D540" t="s">
        <v>603</v>
      </c>
      <c r="E540" t="s">
        <v>604</v>
      </c>
      <c r="F540">
        <v>1</v>
      </c>
      <c r="G540">
        <v>14.566536581136658</v>
      </c>
      <c r="H540">
        <v>-1</v>
      </c>
      <c r="I540">
        <v>23.225591924038731</v>
      </c>
      <c r="J540">
        <v>15.244992055866835</v>
      </c>
      <c r="K540">
        <v>7.6310223098438561</v>
      </c>
      <c r="L540">
        <v>9.8532791467977319</v>
      </c>
      <c r="M540">
        <v>7.9641115646581486</v>
      </c>
      <c r="N540">
        <v>1.0189487235823973</v>
      </c>
      <c r="O540">
        <v>25.793134518203644</v>
      </c>
      <c r="P540">
        <v>0</v>
      </c>
      <c r="Q540">
        <v>0</v>
      </c>
      <c r="R540">
        <v>0</v>
      </c>
      <c r="S540">
        <v>0.93326989982242725</v>
      </c>
      <c r="T540">
        <v>0</v>
      </c>
      <c r="U540" t="s">
        <v>215</v>
      </c>
      <c r="V540">
        <v>0</v>
      </c>
      <c r="W540">
        <v>11.626504500000001</v>
      </c>
      <c r="X540">
        <v>60</v>
      </c>
      <c r="Y540" t="s">
        <v>512</v>
      </c>
      <c r="Z540" s="9">
        <v>4.666666666666667</v>
      </c>
      <c r="AA540">
        <v>40</v>
      </c>
      <c r="AB540">
        <v>44.666666666666664</v>
      </c>
      <c r="AC540">
        <v>300</v>
      </c>
      <c r="AD540" t="s">
        <v>148</v>
      </c>
      <c r="AE540">
        <v>0.35499999999999998</v>
      </c>
      <c r="AF540" s="2">
        <v>44.72</v>
      </c>
      <c r="AG540" s="2">
        <v>34.26</v>
      </c>
      <c r="AH540" s="2">
        <v>10.46</v>
      </c>
      <c r="AI540" s="2">
        <v>4.38</v>
      </c>
      <c r="AJ540" s="2">
        <v>50.91</v>
      </c>
    </row>
    <row r="541" spans="1:36" x14ac:dyDescent="0.35">
      <c r="A541" t="s">
        <v>601</v>
      </c>
      <c r="B541" t="s">
        <v>602</v>
      </c>
      <c r="C541" t="s">
        <v>47</v>
      </c>
      <c r="D541" t="s">
        <v>603</v>
      </c>
      <c r="E541" t="s">
        <v>604</v>
      </c>
      <c r="F541">
        <v>1</v>
      </c>
      <c r="G541">
        <v>14.566536581136658</v>
      </c>
      <c r="H541">
        <v>-1</v>
      </c>
      <c r="I541">
        <v>23.225591924038731</v>
      </c>
      <c r="J541">
        <v>15.244992055866835</v>
      </c>
      <c r="K541">
        <v>7.6310223098438561</v>
      </c>
      <c r="L541">
        <v>9.8532791467977319</v>
      </c>
      <c r="M541">
        <v>7.9641115646581486</v>
      </c>
      <c r="N541">
        <v>1.0189487235823973</v>
      </c>
      <c r="O541">
        <v>25.793134518203644</v>
      </c>
      <c r="P541">
        <v>0</v>
      </c>
      <c r="Q541">
        <v>0</v>
      </c>
      <c r="R541">
        <v>0</v>
      </c>
      <c r="S541">
        <v>0.93326989982242725</v>
      </c>
      <c r="T541">
        <v>0</v>
      </c>
      <c r="U541" t="s">
        <v>215</v>
      </c>
      <c r="V541">
        <v>0</v>
      </c>
      <c r="W541">
        <v>11.626504500000001</v>
      </c>
      <c r="X541">
        <v>60</v>
      </c>
      <c r="Y541" t="s">
        <v>512</v>
      </c>
      <c r="Z541" s="9">
        <v>5.333333333333333</v>
      </c>
      <c r="AA541">
        <v>40</v>
      </c>
      <c r="AB541">
        <v>45.333333333333336</v>
      </c>
      <c r="AC541">
        <v>340</v>
      </c>
      <c r="AD541" t="s">
        <v>148</v>
      </c>
      <c r="AE541">
        <v>0.35499999999999998</v>
      </c>
      <c r="AF541" s="2">
        <v>49.019999999999996</v>
      </c>
      <c r="AG541" s="2">
        <v>40.47</v>
      </c>
      <c r="AH541" s="2">
        <v>8.5500000000000007</v>
      </c>
      <c r="AI541" s="2">
        <v>3.37</v>
      </c>
      <c r="AJ541" s="2">
        <v>47.6</v>
      </c>
    </row>
    <row r="542" spans="1:36" x14ac:dyDescent="0.35">
      <c r="A542" t="s">
        <v>601</v>
      </c>
      <c r="B542" t="s">
        <v>602</v>
      </c>
      <c r="C542" t="s">
        <v>47</v>
      </c>
      <c r="D542" t="s">
        <v>603</v>
      </c>
      <c r="E542" t="s">
        <v>604</v>
      </c>
      <c r="F542">
        <v>1</v>
      </c>
      <c r="G542">
        <v>15.154601417183345</v>
      </c>
      <c r="H542">
        <v>-1</v>
      </c>
      <c r="I542">
        <v>17.93883082373782</v>
      </c>
      <c r="J542">
        <v>11.774827280779451</v>
      </c>
      <c r="K542">
        <v>5.8939991142604073</v>
      </c>
      <c r="L542">
        <v>22.829521700620013</v>
      </c>
      <c r="M542">
        <v>8.3251018600531435</v>
      </c>
      <c r="N542">
        <v>1.0965810451727191</v>
      </c>
      <c r="O542">
        <v>24.45397697077059</v>
      </c>
      <c r="P542">
        <v>0</v>
      </c>
      <c r="Q542">
        <v>0</v>
      </c>
      <c r="R542">
        <v>0</v>
      </c>
      <c r="S542">
        <v>1.3194906997342779</v>
      </c>
      <c r="T542">
        <v>0</v>
      </c>
      <c r="U542" t="s">
        <v>215</v>
      </c>
      <c r="V542">
        <v>0</v>
      </c>
      <c r="W542">
        <v>9.032</v>
      </c>
      <c r="X542">
        <v>60</v>
      </c>
      <c r="Y542" t="s">
        <v>512</v>
      </c>
      <c r="Z542" s="9">
        <v>4.666666666666667</v>
      </c>
      <c r="AA542">
        <v>20</v>
      </c>
      <c r="AB542">
        <v>24.666666666666668</v>
      </c>
      <c r="AC542">
        <v>300</v>
      </c>
      <c r="AD542" t="s">
        <v>148</v>
      </c>
      <c r="AE542">
        <v>0.35499999999999998</v>
      </c>
      <c r="AF542" s="2">
        <v>50.12</v>
      </c>
      <c r="AG542" s="2">
        <v>40.25</v>
      </c>
      <c r="AH542" s="2">
        <v>9.8699999999999992</v>
      </c>
      <c r="AI542" s="2">
        <v>3.67</v>
      </c>
      <c r="AJ542" s="2">
        <v>46.21</v>
      </c>
    </row>
    <row r="543" spans="1:36" x14ac:dyDescent="0.35">
      <c r="A543" t="s">
        <v>601</v>
      </c>
      <c r="B543" t="s">
        <v>602</v>
      </c>
      <c r="C543" t="s">
        <v>47</v>
      </c>
      <c r="D543" t="s">
        <v>603</v>
      </c>
      <c r="E543" t="s">
        <v>604</v>
      </c>
      <c r="F543">
        <v>1</v>
      </c>
      <c r="G543">
        <v>15.154601417183345</v>
      </c>
      <c r="H543">
        <v>-1</v>
      </c>
      <c r="I543">
        <v>17.93883082373782</v>
      </c>
      <c r="J543">
        <v>11.774827280779451</v>
      </c>
      <c r="K543">
        <v>5.8939991142604073</v>
      </c>
      <c r="L543">
        <v>22.829521700620013</v>
      </c>
      <c r="M543">
        <v>8.3251018600531435</v>
      </c>
      <c r="N543">
        <v>1.0965810451727191</v>
      </c>
      <c r="O543">
        <v>24.45397697077059</v>
      </c>
      <c r="P543">
        <v>0</v>
      </c>
      <c r="Q543">
        <v>0</v>
      </c>
      <c r="R543">
        <v>0</v>
      </c>
      <c r="S543">
        <v>1.3194906997342779</v>
      </c>
      <c r="T543">
        <v>0</v>
      </c>
      <c r="U543" t="s">
        <v>215</v>
      </c>
      <c r="V543">
        <v>0</v>
      </c>
      <c r="W543">
        <v>9.032</v>
      </c>
      <c r="X543">
        <v>60</v>
      </c>
      <c r="Y543" t="s">
        <v>512</v>
      </c>
      <c r="Z543" s="9">
        <v>5.333333333333333</v>
      </c>
      <c r="AA543">
        <v>20</v>
      </c>
      <c r="AB543">
        <v>25.333333333333332</v>
      </c>
      <c r="AC543">
        <v>340</v>
      </c>
      <c r="AD543" t="s">
        <v>148</v>
      </c>
      <c r="AE543">
        <v>0.35499999999999998</v>
      </c>
      <c r="AF543" s="2">
        <v>54.43</v>
      </c>
      <c r="AG543" s="2">
        <v>46.47</v>
      </c>
      <c r="AH543" s="2">
        <v>7.96</v>
      </c>
      <c r="AI543" s="2">
        <v>1.95</v>
      </c>
      <c r="AJ543" s="2">
        <v>43.62</v>
      </c>
    </row>
    <row r="544" spans="1:36" x14ac:dyDescent="0.35">
      <c r="A544" t="s">
        <v>601</v>
      </c>
      <c r="B544" t="s">
        <v>602</v>
      </c>
      <c r="C544" t="s">
        <v>47</v>
      </c>
      <c r="D544" t="s">
        <v>603</v>
      </c>
      <c r="E544" t="s">
        <v>604</v>
      </c>
      <c r="F544">
        <v>1</v>
      </c>
      <c r="G544">
        <v>15.154601417183345</v>
      </c>
      <c r="H544">
        <v>-1</v>
      </c>
      <c r="I544">
        <v>17.93883082373782</v>
      </c>
      <c r="J544">
        <v>11.774827280779451</v>
      </c>
      <c r="K544">
        <v>5.8939991142604073</v>
      </c>
      <c r="L544">
        <v>22.829521700620013</v>
      </c>
      <c r="M544">
        <v>8.3251018600531435</v>
      </c>
      <c r="N544">
        <v>1.0965810451727191</v>
      </c>
      <c r="O544">
        <v>24.45397697077059</v>
      </c>
      <c r="P544">
        <v>0</v>
      </c>
      <c r="Q544">
        <v>0</v>
      </c>
      <c r="R544">
        <v>0</v>
      </c>
      <c r="S544">
        <v>1.3194906997342779</v>
      </c>
      <c r="T544">
        <v>0</v>
      </c>
      <c r="U544" t="s">
        <v>215</v>
      </c>
      <c r="V544">
        <v>0</v>
      </c>
      <c r="W544">
        <v>9.032</v>
      </c>
      <c r="X544">
        <v>60</v>
      </c>
      <c r="Y544" t="s">
        <v>512</v>
      </c>
      <c r="Z544" s="9">
        <v>4.666666666666667</v>
      </c>
      <c r="AA544">
        <v>40</v>
      </c>
      <c r="AB544">
        <v>44.666666666666664</v>
      </c>
      <c r="AC544">
        <v>300</v>
      </c>
      <c r="AD544" t="s">
        <v>148</v>
      </c>
      <c r="AE544">
        <v>0.35499999999999998</v>
      </c>
      <c r="AF544" s="2">
        <v>50.12</v>
      </c>
      <c r="AG544" s="2">
        <v>40.25</v>
      </c>
      <c r="AH544" s="2">
        <v>9.8699999999999992</v>
      </c>
      <c r="AI544" s="2">
        <v>3.64</v>
      </c>
      <c r="AJ544" s="2">
        <v>46.24</v>
      </c>
    </row>
    <row r="545" spans="1:36" x14ac:dyDescent="0.35">
      <c r="A545" t="s">
        <v>601</v>
      </c>
      <c r="B545" t="s">
        <v>602</v>
      </c>
      <c r="C545" t="s">
        <v>47</v>
      </c>
      <c r="D545" t="s">
        <v>603</v>
      </c>
      <c r="E545" t="s">
        <v>604</v>
      </c>
      <c r="F545">
        <v>1</v>
      </c>
      <c r="G545">
        <v>15.154601417183345</v>
      </c>
      <c r="H545">
        <v>-1</v>
      </c>
      <c r="I545">
        <v>17.93883082373782</v>
      </c>
      <c r="J545">
        <v>11.774827280779451</v>
      </c>
      <c r="K545">
        <v>5.8939991142604073</v>
      </c>
      <c r="L545">
        <v>22.829521700620013</v>
      </c>
      <c r="M545">
        <v>8.3251018600531435</v>
      </c>
      <c r="N545">
        <v>1.0965810451727191</v>
      </c>
      <c r="O545">
        <v>24.45397697077059</v>
      </c>
      <c r="P545">
        <v>0</v>
      </c>
      <c r="Q545">
        <v>0</v>
      </c>
      <c r="R545">
        <v>0</v>
      </c>
      <c r="S545">
        <v>1.3194906997342779</v>
      </c>
      <c r="T545">
        <v>0</v>
      </c>
      <c r="U545" t="s">
        <v>215</v>
      </c>
      <c r="V545">
        <v>0</v>
      </c>
      <c r="W545">
        <v>9.032</v>
      </c>
      <c r="X545">
        <v>60</v>
      </c>
      <c r="Y545" t="s">
        <v>512</v>
      </c>
      <c r="Z545" s="9">
        <v>5.333333333333333</v>
      </c>
      <c r="AA545">
        <v>40</v>
      </c>
      <c r="AB545">
        <v>45.333333333333336</v>
      </c>
      <c r="AC545">
        <v>340</v>
      </c>
      <c r="AD545" t="s">
        <v>148</v>
      </c>
      <c r="AE545">
        <v>0.35499999999999998</v>
      </c>
      <c r="AF545" s="2">
        <v>54.43</v>
      </c>
      <c r="AG545" s="2">
        <v>46.47</v>
      </c>
      <c r="AH545" s="2">
        <v>7.96</v>
      </c>
      <c r="AI545" s="2">
        <v>3.27</v>
      </c>
      <c r="AJ545" s="2">
        <v>42.3</v>
      </c>
    </row>
    <row r="546" spans="1:36" x14ac:dyDescent="0.35">
      <c r="A546" t="s">
        <v>601</v>
      </c>
      <c r="B546" t="s">
        <v>602</v>
      </c>
      <c r="C546" t="s">
        <v>47</v>
      </c>
      <c r="D546" t="s">
        <v>603</v>
      </c>
      <c r="E546" t="s">
        <v>604</v>
      </c>
      <c r="F546">
        <v>1</v>
      </c>
      <c r="G546">
        <v>14.898320839580206</v>
      </c>
      <c r="H546">
        <v>-1</v>
      </c>
      <c r="I546">
        <v>20.242818590704644</v>
      </c>
      <c r="J546">
        <v>13.287136431784106</v>
      </c>
      <c r="K546">
        <v>6.6509995002498732</v>
      </c>
      <c r="L546">
        <v>17.174432783608193</v>
      </c>
      <c r="M546">
        <v>8.1677811094452757</v>
      </c>
      <c r="N546">
        <v>1.0627486256871563</v>
      </c>
      <c r="O546">
        <v>25.037586206896549</v>
      </c>
      <c r="P546">
        <v>0</v>
      </c>
      <c r="Q546">
        <v>0</v>
      </c>
      <c r="R546">
        <v>0</v>
      </c>
      <c r="S546">
        <v>1.151174412793603</v>
      </c>
      <c r="T546">
        <v>0</v>
      </c>
      <c r="U546" t="s">
        <v>215</v>
      </c>
      <c r="V546">
        <v>0</v>
      </c>
      <c r="W546">
        <v>10.005000000000001</v>
      </c>
      <c r="X546">
        <v>60</v>
      </c>
      <c r="Y546" t="s">
        <v>512</v>
      </c>
      <c r="Z546" s="9">
        <v>4.4393333333333338</v>
      </c>
      <c r="AA546">
        <v>30</v>
      </c>
      <c r="AB546">
        <v>34.439333333333337</v>
      </c>
      <c r="AC546">
        <v>286.36</v>
      </c>
      <c r="AD546" t="s">
        <v>148</v>
      </c>
      <c r="AE546">
        <v>0.35499999999999998</v>
      </c>
      <c r="AF546" s="2">
        <v>42.96</v>
      </c>
      <c r="AG546" s="2">
        <v>31.52</v>
      </c>
      <c r="AH546" s="2">
        <v>11.44</v>
      </c>
      <c r="AI546" s="2">
        <v>2.91</v>
      </c>
      <c r="AJ546" s="2">
        <v>54.14</v>
      </c>
    </row>
    <row r="547" spans="1:36" x14ac:dyDescent="0.35">
      <c r="A547" t="s">
        <v>601</v>
      </c>
      <c r="B547" t="s">
        <v>602</v>
      </c>
      <c r="C547" t="s">
        <v>47</v>
      </c>
      <c r="D547" t="s">
        <v>603</v>
      </c>
      <c r="E547" t="s">
        <v>604</v>
      </c>
      <c r="F547">
        <v>1</v>
      </c>
      <c r="G547">
        <v>14.898320839580206</v>
      </c>
      <c r="H547">
        <v>-1</v>
      </c>
      <c r="I547">
        <v>20.242818590704644</v>
      </c>
      <c r="J547">
        <v>13.287136431784106</v>
      </c>
      <c r="K547">
        <v>6.6509995002498732</v>
      </c>
      <c r="L547">
        <v>17.174432783608193</v>
      </c>
      <c r="M547">
        <v>8.1677811094452757</v>
      </c>
      <c r="N547">
        <v>1.0627486256871563</v>
      </c>
      <c r="O547">
        <v>25.037586206896549</v>
      </c>
      <c r="P547">
        <v>0</v>
      </c>
      <c r="Q547">
        <v>0</v>
      </c>
      <c r="R547">
        <v>0</v>
      </c>
      <c r="S547">
        <v>1.151174412793603</v>
      </c>
      <c r="T547">
        <v>0</v>
      </c>
      <c r="U547" t="s">
        <v>215</v>
      </c>
      <c r="V547">
        <v>0</v>
      </c>
      <c r="W547">
        <v>10.005000000000001</v>
      </c>
      <c r="X547">
        <v>60</v>
      </c>
      <c r="Y547" t="s">
        <v>512</v>
      </c>
      <c r="Z547" s="9">
        <v>5.5606666666666662</v>
      </c>
      <c r="AA547">
        <v>30</v>
      </c>
      <c r="AB547">
        <v>35.560666666666663</v>
      </c>
      <c r="AC547">
        <v>353.64</v>
      </c>
      <c r="AD547" t="s">
        <v>148</v>
      </c>
      <c r="AE547">
        <v>0.35499999999999998</v>
      </c>
      <c r="AF547" s="2">
        <v>51.58</v>
      </c>
      <c r="AG547" s="2">
        <v>43.96</v>
      </c>
      <c r="AH547" s="2">
        <v>7.62</v>
      </c>
      <c r="AI547" s="2">
        <v>2.89</v>
      </c>
      <c r="AJ547" s="2">
        <v>45.53</v>
      </c>
    </row>
    <row r="548" spans="1:36" x14ac:dyDescent="0.35">
      <c r="A548" t="s">
        <v>601</v>
      </c>
      <c r="B548" t="s">
        <v>602</v>
      </c>
      <c r="C548" t="s">
        <v>47</v>
      </c>
      <c r="D548" t="s">
        <v>603</v>
      </c>
      <c r="E548" t="s">
        <v>604</v>
      </c>
      <c r="F548">
        <v>1</v>
      </c>
      <c r="G548">
        <v>14.898320839580206</v>
      </c>
      <c r="H548">
        <v>-1</v>
      </c>
      <c r="I548">
        <v>20.242818590704644</v>
      </c>
      <c r="J548">
        <v>13.287136431784106</v>
      </c>
      <c r="K548">
        <v>6.6509995002498732</v>
      </c>
      <c r="L548">
        <v>17.174432783608193</v>
      </c>
      <c r="M548">
        <v>8.1677811094452757</v>
      </c>
      <c r="N548">
        <v>1.0627486256871563</v>
      </c>
      <c r="O548">
        <v>25.037586206896549</v>
      </c>
      <c r="P548">
        <v>0</v>
      </c>
      <c r="Q548">
        <v>0</v>
      </c>
      <c r="R548">
        <v>0</v>
      </c>
      <c r="S548">
        <v>1.151174412793603</v>
      </c>
      <c r="T548">
        <v>0</v>
      </c>
      <c r="U548" t="s">
        <v>215</v>
      </c>
      <c r="V548">
        <v>0</v>
      </c>
      <c r="W548">
        <v>10.005000000000001</v>
      </c>
      <c r="X548">
        <v>60</v>
      </c>
      <c r="Y548" t="s">
        <v>512</v>
      </c>
      <c r="Z548" s="9">
        <v>5</v>
      </c>
      <c r="AA548">
        <v>13.2</v>
      </c>
      <c r="AB548">
        <v>18.2</v>
      </c>
      <c r="AC548">
        <v>320</v>
      </c>
      <c r="AD548" t="s">
        <v>148</v>
      </c>
      <c r="AE548">
        <v>0.35499999999999998</v>
      </c>
      <c r="AF548" s="2">
        <v>49.47</v>
      </c>
      <c r="AG548" s="2">
        <v>42.28</v>
      </c>
      <c r="AH548" s="2">
        <v>7.19</v>
      </c>
      <c r="AI548" s="2">
        <v>3.39</v>
      </c>
      <c r="AJ548" s="2">
        <v>47.14</v>
      </c>
    </row>
    <row r="549" spans="1:36" x14ac:dyDescent="0.35">
      <c r="A549" t="s">
        <v>601</v>
      </c>
      <c r="B549" t="s">
        <v>602</v>
      </c>
      <c r="C549" t="s">
        <v>47</v>
      </c>
      <c r="D549" t="s">
        <v>603</v>
      </c>
      <c r="E549" t="s">
        <v>604</v>
      </c>
      <c r="F549">
        <v>1</v>
      </c>
      <c r="G549">
        <v>14.898320839580206</v>
      </c>
      <c r="H549">
        <v>-1</v>
      </c>
      <c r="I549">
        <v>20.242818590704644</v>
      </c>
      <c r="J549">
        <v>13.287136431784106</v>
      </c>
      <c r="K549">
        <v>6.6509995002498732</v>
      </c>
      <c r="L549">
        <v>17.174432783608193</v>
      </c>
      <c r="M549">
        <v>8.1677811094452757</v>
      </c>
      <c r="N549">
        <v>1.0627486256871563</v>
      </c>
      <c r="O549">
        <v>25.037586206896549</v>
      </c>
      <c r="P549">
        <v>0</v>
      </c>
      <c r="Q549">
        <v>0</v>
      </c>
      <c r="R549">
        <v>0</v>
      </c>
      <c r="S549">
        <v>1.151174412793603</v>
      </c>
      <c r="T549">
        <v>0</v>
      </c>
      <c r="U549" t="s">
        <v>215</v>
      </c>
      <c r="V549">
        <v>0</v>
      </c>
      <c r="W549">
        <v>10.005000000000001</v>
      </c>
      <c r="X549">
        <v>60</v>
      </c>
      <c r="Y549" t="s">
        <v>512</v>
      </c>
      <c r="Z549" s="9">
        <v>5</v>
      </c>
      <c r="AA549">
        <v>46.8</v>
      </c>
      <c r="AB549">
        <v>51.8</v>
      </c>
      <c r="AC549">
        <v>320</v>
      </c>
      <c r="AD549" t="s">
        <v>148</v>
      </c>
      <c r="AE549">
        <v>0.35499999999999998</v>
      </c>
      <c r="AF549" s="2">
        <v>49.47</v>
      </c>
      <c r="AG549" s="2">
        <v>42.28</v>
      </c>
      <c r="AH549" s="2">
        <v>7.19</v>
      </c>
      <c r="AI549" s="2">
        <v>3.4</v>
      </c>
      <c r="AJ549" s="2">
        <v>47.14</v>
      </c>
    </row>
    <row r="550" spans="1:36" x14ac:dyDescent="0.35">
      <c r="A550" t="s">
        <v>601</v>
      </c>
      <c r="B550" t="s">
        <v>602</v>
      </c>
      <c r="C550" t="s">
        <v>47</v>
      </c>
      <c r="D550" t="s">
        <v>603</v>
      </c>
      <c r="E550" t="s">
        <v>604</v>
      </c>
      <c r="F550">
        <v>1</v>
      </c>
      <c r="G550">
        <v>14.277933419692518</v>
      </c>
      <c r="H550">
        <v>-1</v>
      </c>
      <c r="I550">
        <v>25.820162919992029</v>
      </c>
      <c r="J550">
        <v>16.948036454091685</v>
      </c>
      <c r="K550">
        <v>8.4834969946376155</v>
      </c>
      <c r="L550">
        <v>3.4849598813998903</v>
      </c>
      <c r="M550">
        <v>7.7869492279300605</v>
      </c>
      <c r="N550">
        <v>0.98084929632904527</v>
      </c>
      <c r="O550">
        <v>26.450349638323974</v>
      </c>
      <c r="P550">
        <v>0</v>
      </c>
      <c r="Q550">
        <v>0</v>
      </c>
      <c r="R550">
        <v>0</v>
      </c>
      <c r="S550">
        <v>0.74372524923699945</v>
      </c>
      <c r="T550">
        <v>0</v>
      </c>
      <c r="U550" t="s">
        <v>215</v>
      </c>
      <c r="V550">
        <v>0</v>
      </c>
      <c r="W550">
        <v>13.534557499999998</v>
      </c>
      <c r="X550">
        <v>60</v>
      </c>
      <c r="Y550" t="s">
        <v>512</v>
      </c>
      <c r="Z550" s="9">
        <v>5</v>
      </c>
      <c r="AA550">
        <v>30</v>
      </c>
      <c r="AB550">
        <v>35</v>
      </c>
      <c r="AC550">
        <v>320</v>
      </c>
      <c r="AD550" t="s">
        <v>148</v>
      </c>
      <c r="AE550">
        <v>0.35499999999999998</v>
      </c>
      <c r="AF550" s="2">
        <v>50.47</v>
      </c>
      <c r="AG550" s="2">
        <v>24.01</v>
      </c>
      <c r="AH550" s="2">
        <v>26.46</v>
      </c>
      <c r="AI550" s="2">
        <v>3.84</v>
      </c>
      <c r="AJ550" s="2">
        <v>45.69</v>
      </c>
    </row>
    <row r="551" spans="1:36" x14ac:dyDescent="0.35">
      <c r="A551" t="s">
        <v>601</v>
      </c>
      <c r="B551" t="s">
        <v>602</v>
      </c>
      <c r="C551" t="s">
        <v>47</v>
      </c>
      <c r="D551" t="s">
        <v>603</v>
      </c>
      <c r="E551" t="s">
        <v>604</v>
      </c>
      <c r="F551">
        <v>1</v>
      </c>
      <c r="G551">
        <v>15.298298742784556</v>
      </c>
      <c r="H551">
        <v>-1</v>
      </c>
      <c r="I551">
        <v>16.646977639124994</v>
      </c>
      <c r="J551">
        <v>10.926870785152531</v>
      </c>
      <c r="K551">
        <v>5.4695466178476027</v>
      </c>
      <c r="L551">
        <v>26.000347835833441</v>
      </c>
      <c r="M551">
        <v>8.4133120995311135</v>
      </c>
      <c r="N551">
        <v>1.1155509891464761</v>
      </c>
      <c r="O551">
        <v>24.126745437223292</v>
      </c>
      <c r="P551">
        <v>0</v>
      </c>
      <c r="Q551">
        <v>0</v>
      </c>
      <c r="R551">
        <v>0</v>
      </c>
      <c r="S551">
        <v>1.4138661710037177</v>
      </c>
      <c r="T551">
        <v>0</v>
      </c>
      <c r="U551" t="s">
        <v>215</v>
      </c>
      <c r="V551">
        <v>0</v>
      </c>
      <c r="W551">
        <v>8.5649599999999992</v>
      </c>
      <c r="X551">
        <v>60</v>
      </c>
      <c r="Y551" t="s">
        <v>512</v>
      </c>
      <c r="Z551" s="9">
        <v>5</v>
      </c>
      <c r="AA551">
        <v>30</v>
      </c>
      <c r="AB551">
        <v>35</v>
      </c>
      <c r="AC551">
        <v>320</v>
      </c>
      <c r="AD551" t="s">
        <v>148</v>
      </c>
      <c r="AE551">
        <v>0.35499999999999998</v>
      </c>
      <c r="AF551" s="2">
        <v>55.910000000000004</v>
      </c>
      <c r="AG551" s="2">
        <v>45.6</v>
      </c>
      <c r="AH551" s="2">
        <v>10.31</v>
      </c>
      <c r="AI551" s="2">
        <v>1.5</v>
      </c>
      <c r="AJ551" s="2">
        <v>42.6</v>
      </c>
    </row>
    <row r="552" spans="1:36" x14ac:dyDescent="0.35">
      <c r="A552" t="s">
        <v>601</v>
      </c>
      <c r="B552" t="s">
        <v>602</v>
      </c>
      <c r="C552" t="s">
        <v>47</v>
      </c>
      <c r="D552" t="s">
        <v>603</v>
      </c>
      <c r="E552" t="s">
        <v>604</v>
      </c>
      <c r="F552">
        <v>1</v>
      </c>
      <c r="G552">
        <v>14.898320839580206</v>
      </c>
      <c r="H552">
        <v>-1</v>
      </c>
      <c r="I552">
        <v>20.242818590704644</v>
      </c>
      <c r="J552">
        <v>13.287136431784106</v>
      </c>
      <c r="K552">
        <v>6.6509995002498732</v>
      </c>
      <c r="L552">
        <v>17.174432783608193</v>
      </c>
      <c r="M552">
        <v>8.1677811094452757</v>
      </c>
      <c r="N552">
        <v>1.0627486256871563</v>
      </c>
      <c r="O552">
        <v>25.037586206896549</v>
      </c>
      <c r="P552">
        <v>0</v>
      </c>
      <c r="Q552">
        <v>0</v>
      </c>
      <c r="R552">
        <v>0</v>
      </c>
      <c r="S552">
        <v>1.151174412793603</v>
      </c>
      <c r="T552">
        <v>0</v>
      </c>
      <c r="U552" t="s">
        <v>215</v>
      </c>
      <c r="V552">
        <v>0</v>
      </c>
      <c r="W552">
        <v>10.005000000000001</v>
      </c>
      <c r="X552">
        <v>60</v>
      </c>
      <c r="Y552" t="s">
        <v>512</v>
      </c>
      <c r="Z552" s="9">
        <v>5</v>
      </c>
      <c r="AA552">
        <v>30</v>
      </c>
      <c r="AB552">
        <v>35</v>
      </c>
      <c r="AC552">
        <v>320</v>
      </c>
      <c r="AD552" t="s">
        <v>148</v>
      </c>
      <c r="AE552">
        <v>0.35499999999999998</v>
      </c>
      <c r="AF552" s="2">
        <v>49.839999999999996</v>
      </c>
      <c r="AG552" s="2">
        <v>42.55</v>
      </c>
      <c r="AH552" s="2">
        <v>7.29</v>
      </c>
      <c r="AI552" s="2">
        <v>3.32</v>
      </c>
      <c r="AJ552" s="2">
        <v>46.84</v>
      </c>
    </row>
    <row r="553" spans="1:36" x14ac:dyDescent="0.35">
      <c r="A553" t="s">
        <v>601</v>
      </c>
      <c r="B553" t="s">
        <v>602</v>
      </c>
      <c r="C553" t="s">
        <v>47</v>
      </c>
      <c r="D553" t="s">
        <v>603</v>
      </c>
      <c r="E553" t="s">
        <v>604</v>
      </c>
      <c r="F553">
        <v>1</v>
      </c>
      <c r="G553">
        <v>14.898320839580206</v>
      </c>
      <c r="H553">
        <v>-1</v>
      </c>
      <c r="I553">
        <v>20.242818590704644</v>
      </c>
      <c r="J553">
        <v>13.287136431784106</v>
      </c>
      <c r="K553">
        <v>6.6509995002498732</v>
      </c>
      <c r="L553">
        <v>17.174432783608193</v>
      </c>
      <c r="M553">
        <v>8.1677811094452757</v>
      </c>
      <c r="N553">
        <v>1.0627486256871563</v>
      </c>
      <c r="O553">
        <v>25.037586206896549</v>
      </c>
      <c r="P553">
        <v>0</v>
      </c>
      <c r="Q553">
        <v>0</v>
      </c>
      <c r="R553">
        <v>0</v>
      </c>
      <c r="S553">
        <v>1.151174412793603</v>
      </c>
      <c r="T553">
        <v>0</v>
      </c>
      <c r="U553" t="s">
        <v>215</v>
      </c>
      <c r="V553">
        <v>0</v>
      </c>
      <c r="W553">
        <v>10.005000000000001</v>
      </c>
      <c r="X553">
        <v>60</v>
      </c>
      <c r="Y553" t="s">
        <v>512</v>
      </c>
      <c r="Z553" s="9">
        <v>5</v>
      </c>
      <c r="AA553">
        <v>30</v>
      </c>
      <c r="AB553">
        <v>35</v>
      </c>
      <c r="AC553">
        <v>320</v>
      </c>
      <c r="AD553" t="s">
        <v>148</v>
      </c>
      <c r="AE553">
        <v>0.35499999999999998</v>
      </c>
      <c r="AF553" s="2">
        <v>50.379999999999995</v>
      </c>
      <c r="AG553" s="2">
        <v>43.19</v>
      </c>
      <c r="AH553" s="2">
        <v>7.19</v>
      </c>
      <c r="AI553" s="2">
        <v>3.62</v>
      </c>
      <c r="AJ553" s="2">
        <v>46.01</v>
      </c>
    </row>
    <row r="554" spans="1:36" x14ac:dyDescent="0.35">
      <c r="A554" t="s">
        <v>601</v>
      </c>
      <c r="B554" t="s">
        <v>602</v>
      </c>
      <c r="C554" t="s">
        <v>47</v>
      </c>
      <c r="D554" t="s">
        <v>603</v>
      </c>
      <c r="E554" t="s">
        <v>604</v>
      </c>
      <c r="F554">
        <v>1</v>
      </c>
      <c r="G554">
        <v>14.898320839580206</v>
      </c>
      <c r="H554">
        <v>-1</v>
      </c>
      <c r="I554">
        <v>20.242818590704644</v>
      </c>
      <c r="J554">
        <v>13.287136431784106</v>
      </c>
      <c r="K554">
        <v>6.6509995002498732</v>
      </c>
      <c r="L554">
        <v>17.174432783608193</v>
      </c>
      <c r="M554">
        <v>8.1677811094452757</v>
      </c>
      <c r="N554">
        <v>1.0627486256871563</v>
      </c>
      <c r="O554">
        <v>25.037586206896549</v>
      </c>
      <c r="P554">
        <v>0</v>
      </c>
      <c r="Q554">
        <v>0</v>
      </c>
      <c r="R554">
        <v>0</v>
      </c>
      <c r="S554">
        <v>1.151174412793603</v>
      </c>
      <c r="T554">
        <v>0</v>
      </c>
      <c r="U554" t="s">
        <v>215</v>
      </c>
      <c r="V554">
        <v>0</v>
      </c>
      <c r="W554">
        <v>10.005000000000001</v>
      </c>
      <c r="X554">
        <v>60</v>
      </c>
      <c r="Y554" t="s">
        <v>512</v>
      </c>
      <c r="Z554" s="9">
        <v>5</v>
      </c>
      <c r="AA554">
        <v>30</v>
      </c>
      <c r="AB554">
        <v>35</v>
      </c>
      <c r="AC554">
        <v>320</v>
      </c>
      <c r="AD554" t="s">
        <v>148</v>
      </c>
      <c r="AE554">
        <v>0.35499999999999998</v>
      </c>
      <c r="AF554" s="2">
        <v>49.39</v>
      </c>
      <c r="AG554" s="2">
        <v>42.28</v>
      </c>
      <c r="AH554" s="2">
        <v>7.11</v>
      </c>
      <c r="AI554" s="2">
        <v>3.49</v>
      </c>
      <c r="AJ554" s="2">
        <v>47.12</v>
      </c>
    </row>
    <row r="555" spans="1:36" x14ac:dyDescent="0.35">
      <c r="A555" t="s">
        <v>601</v>
      </c>
      <c r="B555" t="s">
        <v>602</v>
      </c>
      <c r="C555" t="s">
        <v>47</v>
      </c>
      <c r="D555" t="s">
        <v>603</v>
      </c>
      <c r="E555" t="s">
        <v>604</v>
      </c>
      <c r="F555">
        <v>1</v>
      </c>
      <c r="G555">
        <v>14.898320839580206</v>
      </c>
      <c r="H555">
        <v>-1</v>
      </c>
      <c r="I555">
        <v>20.242818590704644</v>
      </c>
      <c r="J555">
        <v>13.287136431784106</v>
      </c>
      <c r="K555">
        <v>6.6509995002498732</v>
      </c>
      <c r="L555">
        <v>17.174432783608193</v>
      </c>
      <c r="M555">
        <v>8.1677811094452757</v>
      </c>
      <c r="N555">
        <v>1.0627486256871563</v>
      </c>
      <c r="O555">
        <v>25.037586206896549</v>
      </c>
      <c r="P555">
        <v>0</v>
      </c>
      <c r="Q555">
        <v>0</v>
      </c>
      <c r="R555">
        <v>0</v>
      </c>
      <c r="S555">
        <v>1.151174412793603</v>
      </c>
      <c r="T555">
        <v>0</v>
      </c>
      <c r="U555" t="s">
        <v>215</v>
      </c>
      <c r="V555">
        <v>0</v>
      </c>
      <c r="W555">
        <v>10.005000000000001</v>
      </c>
      <c r="X555">
        <v>60</v>
      </c>
      <c r="Y555" t="s">
        <v>512</v>
      </c>
      <c r="Z555" s="9">
        <v>5</v>
      </c>
      <c r="AA555">
        <v>30</v>
      </c>
      <c r="AB555">
        <v>35</v>
      </c>
      <c r="AC555">
        <v>320</v>
      </c>
      <c r="AD555" t="s">
        <v>148</v>
      </c>
      <c r="AE555">
        <v>0.35499999999999998</v>
      </c>
      <c r="AF555" s="2">
        <v>49.660000000000004</v>
      </c>
      <c r="AG555" s="2">
        <v>42.49</v>
      </c>
      <c r="AH555" s="2">
        <v>7.17</v>
      </c>
      <c r="AI555" s="2">
        <v>3.36</v>
      </c>
      <c r="AJ555" s="2">
        <v>46.98</v>
      </c>
    </row>
    <row r="556" spans="1:36" x14ac:dyDescent="0.35">
      <c r="A556" t="s">
        <v>601</v>
      </c>
      <c r="B556" t="s">
        <v>602</v>
      </c>
      <c r="C556" t="s">
        <v>47</v>
      </c>
      <c r="D556" t="s">
        <v>603</v>
      </c>
      <c r="E556" t="s">
        <v>604</v>
      </c>
      <c r="F556">
        <v>1</v>
      </c>
      <c r="G556">
        <v>14.898320839580206</v>
      </c>
      <c r="H556">
        <v>-1</v>
      </c>
      <c r="I556">
        <v>20.242818590704644</v>
      </c>
      <c r="J556">
        <v>13.287136431784106</v>
      </c>
      <c r="K556">
        <v>6.6509995002498732</v>
      </c>
      <c r="L556">
        <v>17.174432783608193</v>
      </c>
      <c r="M556">
        <v>8.1677811094452757</v>
      </c>
      <c r="N556">
        <v>1.0627486256871563</v>
      </c>
      <c r="O556">
        <v>25.037586206896549</v>
      </c>
      <c r="P556">
        <v>0</v>
      </c>
      <c r="Q556">
        <v>0</v>
      </c>
      <c r="R556">
        <v>0</v>
      </c>
      <c r="S556">
        <v>1.151174412793603</v>
      </c>
      <c r="T556">
        <v>0</v>
      </c>
      <c r="U556" t="s">
        <v>215</v>
      </c>
      <c r="V556">
        <v>0</v>
      </c>
      <c r="W556">
        <v>10.005000000000001</v>
      </c>
      <c r="X556">
        <v>60</v>
      </c>
      <c r="Y556" t="s">
        <v>512</v>
      </c>
      <c r="Z556" s="9">
        <v>5</v>
      </c>
      <c r="AA556">
        <v>30</v>
      </c>
      <c r="AB556">
        <v>35</v>
      </c>
      <c r="AC556">
        <v>320</v>
      </c>
      <c r="AD556" t="s">
        <v>148</v>
      </c>
      <c r="AE556">
        <v>0.35499999999999998</v>
      </c>
      <c r="AF556" s="2">
        <v>49.9</v>
      </c>
      <c r="AG556" s="2">
        <v>42.71</v>
      </c>
      <c r="AH556" s="2">
        <v>7.19</v>
      </c>
      <c r="AI556" s="2">
        <v>2.72</v>
      </c>
      <c r="AJ556" s="2">
        <v>47.38</v>
      </c>
    </row>
    <row r="557" spans="1:36" x14ac:dyDescent="0.35">
      <c r="A557" t="s">
        <v>601</v>
      </c>
      <c r="B557" t="s">
        <v>602</v>
      </c>
      <c r="C557" t="s">
        <v>47</v>
      </c>
      <c r="D557" t="s">
        <v>603</v>
      </c>
      <c r="E557" t="s">
        <v>604</v>
      </c>
      <c r="F557">
        <v>1</v>
      </c>
      <c r="G557">
        <v>14.898320839580206</v>
      </c>
      <c r="H557">
        <v>-1</v>
      </c>
      <c r="I557">
        <v>20.242818590704644</v>
      </c>
      <c r="J557">
        <v>13.287136431784106</v>
      </c>
      <c r="K557">
        <v>6.6509995002498732</v>
      </c>
      <c r="L557">
        <v>17.174432783608193</v>
      </c>
      <c r="M557">
        <v>8.1677811094452757</v>
      </c>
      <c r="N557">
        <v>1.0627486256871563</v>
      </c>
      <c r="O557">
        <v>25.037586206896549</v>
      </c>
      <c r="P557">
        <v>0</v>
      </c>
      <c r="Q557">
        <v>0</v>
      </c>
      <c r="R557">
        <v>0</v>
      </c>
      <c r="S557">
        <v>1.151174412793603</v>
      </c>
      <c r="T557">
        <v>0</v>
      </c>
      <c r="U557" t="s">
        <v>215</v>
      </c>
      <c r="V557">
        <v>0</v>
      </c>
      <c r="W557">
        <v>10.005000000000001</v>
      </c>
      <c r="X557">
        <v>60</v>
      </c>
      <c r="Y557" t="s">
        <v>512</v>
      </c>
      <c r="Z557" s="9">
        <v>5</v>
      </c>
      <c r="AA557">
        <v>30</v>
      </c>
      <c r="AB557">
        <v>35</v>
      </c>
      <c r="AC557">
        <v>320</v>
      </c>
      <c r="AD557" t="s">
        <v>148</v>
      </c>
      <c r="AE557">
        <v>0.35499999999999998</v>
      </c>
      <c r="AF557" s="2">
        <v>48.989999999999995</v>
      </c>
      <c r="AG557" s="2">
        <v>41.83</v>
      </c>
      <c r="AH557" s="2">
        <v>7.16</v>
      </c>
      <c r="AI557" s="2">
        <v>3.5</v>
      </c>
      <c r="AJ557" s="2">
        <v>47.52</v>
      </c>
    </row>
    <row r="558" spans="1:36" x14ac:dyDescent="0.35">
      <c r="A558" t="s">
        <v>572</v>
      </c>
      <c r="B558" t="s">
        <v>152</v>
      </c>
      <c r="C558" t="s">
        <v>20</v>
      </c>
      <c r="D558" t="s">
        <v>47</v>
      </c>
      <c r="E558" t="s">
        <v>48</v>
      </c>
      <c r="F558">
        <v>2</v>
      </c>
      <c r="G558">
        <v>24.51</v>
      </c>
      <c r="H558">
        <v>40.122277416889567</v>
      </c>
      <c r="I558">
        <v>0</v>
      </c>
      <c r="J558">
        <v>0</v>
      </c>
      <c r="K558">
        <v>0</v>
      </c>
      <c r="L558">
        <v>0</v>
      </c>
      <c r="M558">
        <v>21.494077187619411</v>
      </c>
      <c r="N558">
        <v>33.912877340466181</v>
      </c>
      <c r="O558">
        <v>4.4707680550248368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215</v>
      </c>
      <c r="V558">
        <v>0</v>
      </c>
      <c r="W558">
        <v>20</v>
      </c>
      <c r="X558">
        <v>100</v>
      </c>
      <c r="Y558" t="s">
        <v>512</v>
      </c>
      <c r="Z558" s="9">
        <v>4</v>
      </c>
      <c r="AA558">
        <v>40</v>
      </c>
      <c r="AB558">
        <v>44</v>
      </c>
      <c r="AC558">
        <v>280</v>
      </c>
      <c r="AD558" t="s">
        <v>32</v>
      </c>
      <c r="AE558">
        <v>0.309</v>
      </c>
      <c r="AG558" s="2">
        <v>38</v>
      </c>
    </row>
    <row r="559" spans="1:36" x14ac:dyDescent="0.35">
      <c r="A559" t="s">
        <v>572</v>
      </c>
      <c r="B559" t="s">
        <v>152</v>
      </c>
      <c r="C559" t="s">
        <v>20</v>
      </c>
      <c r="D559" t="s">
        <v>47</v>
      </c>
      <c r="E559" t="s">
        <v>48</v>
      </c>
      <c r="F559">
        <v>2</v>
      </c>
      <c r="G559">
        <v>24.51</v>
      </c>
      <c r="H559">
        <v>40.122277416889567</v>
      </c>
      <c r="I559">
        <v>0</v>
      </c>
      <c r="J559">
        <v>0</v>
      </c>
      <c r="K559">
        <v>0</v>
      </c>
      <c r="L559">
        <v>0</v>
      </c>
      <c r="M559">
        <v>21.494077187619411</v>
      </c>
      <c r="N559">
        <v>33.912877340466181</v>
      </c>
      <c r="O559">
        <v>4.4707680550248368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215</v>
      </c>
      <c r="V559">
        <v>0</v>
      </c>
      <c r="W559">
        <v>20</v>
      </c>
      <c r="X559">
        <v>100</v>
      </c>
      <c r="Y559" t="s">
        <v>512</v>
      </c>
      <c r="Z559" s="9">
        <v>4</v>
      </c>
      <c r="AA559">
        <v>40</v>
      </c>
      <c r="AB559">
        <v>44</v>
      </c>
      <c r="AC559">
        <v>300</v>
      </c>
      <c r="AD559" t="s">
        <v>32</v>
      </c>
      <c r="AE559">
        <v>0.309</v>
      </c>
      <c r="AG559" s="2">
        <v>39</v>
      </c>
    </row>
    <row r="560" spans="1:36" x14ac:dyDescent="0.35">
      <c r="A560" t="s">
        <v>572</v>
      </c>
      <c r="B560" t="s">
        <v>152</v>
      </c>
      <c r="C560" t="s">
        <v>20</v>
      </c>
      <c r="D560" t="s">
        <v>47</v>
      </c>
      <c r="E560" t="s">
        <v>48</v>
      </c>
      <c r="F560">
        <v>2</v>
      </c>
      <c r="G560">
        <v>24.51</v>
      </c>
      <c r="H560">
        <v>40.122277416889567</v>
      </c>
      <c r="I560">
        <v>0</v>
      </c>
      <c r="J560">
        <v>0</v>
      </c>
      <c r="K560">
        <v>0</v>
      </c>
      <c r="L560">
        <v>0</v>
      </c>
      <c r="M560">
        <v>21.494077187619411</v>
      </c>
      <c r="N560">
        <v>33.912877340466181</v>
      </c>
      <c r="O560">
        <v>4.4707680550248368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215</v>
      </c>
      <c r="V560">
        <v>0</v>
      </c>
      <c r="W560">
        <v>20</v>
      </c>
      <c r="X560">
        <v>100</v>
      </c>
      <c r="Y560" t="s">
        <v>512</v>
      </c>
      <c r="Z560" s="9">
        <v>4</v>
      </c>
      <c r="AA560">
        <v>40</v>
      </c>
      <c r="AB560">
        <v>44</v>
      </c>
      <c r="AC560">
        <v>320</v>
      </c>
      <c r="AD560" t="s">
        <v>32</v>
      </c>
      <c r="AE560">
        <v>0.309</v>
      </c>
      <c r="AG560" s="2">
        <v>44</v>
      </c>
    </row>
    <row r="561" spans="1:33" x14ac:dyDescent="0.35">
      <c r="A561" t="s">
        <v>572</v>
      </c>
      <c r="B561" t="s">
        <v>152</v>
      </c>
      <c r="C561" t="s">
        <v>20</v>
      </c>
      <c r="D561" t="s">
        <v>47</v>
      </c>
      <c r="E561" t="s">
        <v>48</v>
      </c>
      <c r="F561">
        <v>2</v>
      </c>
      <c r="G561">
        <v>24.51</v>
      </c>
      <c r="H561">
        <v>40.122277416889567</v>
      </c>
      <c r="I561">
        <v>0</v>
      </c>
      <c r="J561">
        <v>0</v>
      </c>
      <c r="K561">
        <v>0</v>
      </c>
      <c r="L561">
        <v>0</v>
      </c>
      <c r="M561">
        <v>21.494077187619411</v>
      </c>
      <c r="N561">
        <v>33.912877340466181</v>
      </c>
      <c r="O561">
        <v>4.4707680550248368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215</v>
      </c>
      <c r="V561">
        <v>0</v>
      </c>
      <c r="W561">
        <v>20</v>
      </c>
      <c r="X561">
        <v>100</v>
      </c>
      <c r="Y561" t="s">
        <v>512</v>
      </c>
      <c r="Z561" s="9">
        <v>4</v>
      </c>
      <c r="AA561">
        <v>40</v>
      </c>
      <c r="AB561">
        <v>44</v>
      </c>
      <c r="AC561">
        <v>340</v>
      </c>
      <c r="AD561" t="s">
        <v>32</v>
      </c>
      <c r="AE561">
        <v>0.309</v>
      </c>
      <c r="AG561" s="2">
        <v>46</v>
      </c>
    </row>
    <row r="562" spans="1:33" x14ac:dyDescent="0.35">
      <c r="A562" t="s">
        <v>572</v>
      </c>
      <c r="B562" t="s">
        <v>152</v>
      </c>
      <c r="C562" t="s">
        <v>20</v>
      </c>
      <c r="D562" t="s">
        <v>47</v>
      </c>
      <c r="E562" t="s">
        <v>48</v>
      </c>
      <c r="F562">
        <v>2</v>
      </c>
      <c r="G562">
        <v>24.51</v>
      </c>
      <c r="H562">
        <v>40.122277416889567</v>
      </c>
      <c r="I562">
        <v>0</v>
      </c>
      <c r="J562">
        <v>0</v>
      </c>
      <c r="K562">
        <v>0</v>
      </c>
      <c r="L562">
        <v>0</v>
      </c>
      <c r="M562">
        <v>21.494077187619411</v>
      </c>
      <c r="N562">
        <v>33.912877340466181</v>
      </c>
      <c r="O562">
        <v>4.4707680550248368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215</v>
      </c>
      <c r="V562">
        <v>0</v>
      </c>
      <c r="W562">
        <v>20</v>
      </c>
      <c r="X562">
        <v>100</v>
      </c>
      <c r="Y562" t="s">
        <v>512</v>
      </c>
      <c r="Z562" s="9">
        <v>4</v>
      </c>
      <c r="AA562">
        <v>40</v>
      </c>
      <c r="AB562">
        <v>44</v>
      </c>
      <c r="AC562">
        <v>360</v>
      </c>
      <c r="AD562" t="s">
        <v>32</v>
      </c>
      <c r="AE562">
        <v>0.309</v>
      </c>
      <c r="AG562" s="2">
        <v>48</v>
      </c>
    </row>
    <row r="563" spans="1:33" x14ac:dyDescent="0.35">
      <c r="A563" t="s">
        <v>572</v>
      </c>
      <c r="B563" t="s">
        <v>152</v>
      </c>
      <c r="C563" t="s">
        <v>20</v>
      </c>
      <c r="D563" t="s">
        <v>47</v>
      </c>
      <c r="E563" t="s">
        <v>48</v>
      </c>
      <c r="F563">
        <v>2</v>
      </c>
      <c r="G563">
        <v>24.51</v>
      </c>
      <c r="H563">
        <v>40.122277416889567</v>
      </c>
      <c r="I563">
        <v>0</v>
      </c>
      <c r="J563">
        <v>0</v>
      </c>
      <c r="K563">
        <v>0</v>
      </c>
      <c r="L563">
        <v>0</v>
      </c>
      <c r="M563">
        <v>21.494077187619411</v>
      </c>
      <c r="N563">
        <v>33.912877340466181</v>
      </c>
      <c r="O563">
        <v>4.4707680550248368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215</v>
      </c>
      <c r="V563">
        <v>0</v>
      </c>
      <c r="W563">
        <v>20</v>
      </c>
      <c r="X563">
        <v>100</v>
      </c>
      <c r="Y563" t="s">
        <v>512</v>
      </c>
      <c r="Z563" s="9">
        <v>4</v>
      </c>
      <c r="AA563">
        <v>40</v>
      </c>
      <c r="AB563">
        <v>44</v>
      </c>
      <c r="AC563">
        <v>380</v>
      </c>
      <c r="AD563" t="s">
        <v>32</v>
      </c>
      <c r="AE563">
        <v>0.309</v>
      </c>
      <c r="AG563" s="2">
        <v>45</v>
      </c>
    </row>
    <row r="564" spans="1:33" x14ac:dyDescent="0.35">
      <c r="A564" t="s">
        <v>572</v>
      </c>
      <c r="B564" t="s">
        <v>152</v>
      </c>
      <c r="C564" t="s">
        <v>20</v>
      </c>
      <c r="D564" t="s">
        <v>49</v>
      </c>
      <c r="E564" t="s">
        <v>48</v>
      </c>
      <c r="F564">
        <v>2</v>
      </c>
      <c r="G564">
        <v>30.76</v>
      </c>
      <c r="H564">
        <v>20.974354085232147</v>
      </c>
      <c r="I564">
        <v>0</v>
      </c>
      <c r="J564">
        <v>0</v>
      </c>
      <c r="K564">
        <v>0</v>
      </c>
      <c r="L564">
        <v>0</v>
      </c>
      <c r="M564">
        <v>5.7202783868814953</v>
      </c>
      <c r="N564">
        <v>68.64334064257794</v>
      </c>
      <c r="O564">
        <v>4.6620268853084177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215</v>
      </c>
      <c r="V564">
        <v>0</v>
      </c>
      <c r="W564">
        <v>20</v>
      </c>
      <c r="X564">
        <v>100</v>
      </c>
      <c r="Y564" t="s">
        <v>512</v>
      </c>
      <c r="Z564" s="9">
        <v>4</v>
      </c>
      <c r="AA564">
        <v>40</v>
      </c>
      <c r="AB564">
        <v>44</v>
      </c>
      <c r="AC564">
        <v>280</v>
      </c>
      <c r="AD564" t="s">
        <v>32</v>
      </c>
      <c r="AE564">
        <v>0.309</v>
      </c>
      <c r="AG564" s="2">
        <v>72</v>
      </c>
    </row>
    <row r="565" spans="1:33" x14ac:dyDescent="0.35">
      <c r="A565" t="s">
        <v>572</v>
      </c>
      <c r="B565" t="s">
        <v>152</v>
      </c>
      <c r="C565" t="s">
        <v>20</v>
      </c>
      <c r="D565" t="s">
        <v>49</v>
      </c>
      <c r="E565" t="s">
        <v>48</v>
      </c>
      <c r="F565">
        <v>2</v>
      </c>
      <c r="G565">
        <v>30.76</v>
      </c>
      <c r="H565">
        <v>20.974354085232147</v>
      </c>
      <c r="I565">
        <v>0</v>
      </c>
      <c r="J565">
        <v>0</v>
      </c>
      <c r="K565">
        <v>0</v>
      </c>
      <c r="L565">
        <v>0</v>
      </c>
      <c r="M565">
        <v>5.7202783868814953</v>
      </c>
      <c r="N565">
        <v>68.64334064257794</v>
      </c>
      <c r="O565">
        <v>4.6620268853084177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215</v>
      </c>
      <c r="V565">
        <v>0</v>
      </c>
      <c r="W565">
        <v>20</v>
      </c>
      <c r="X565">
        <v>100</v>
      </c>
      <c r="Y565" t="s">
        <v>512</v>
      </c>
      <c r="Z565" s="9">
        <v>4</v>
      </c>
      <c r="AA565">
        <v>40</v>
      </c>
      <c r="AB565">
        <v>44</v>
      </c>
      <c r="AC565">
        <v>300</v>
      </c>
      <c r="AD565" t="s">
        <v>32</v>
      </c>
      <c r="AE565">
        <v>0.309</v>
      </c>
      <c r="AG565" s="2">
        <v>73</v>
      </c>
    </row>
    <row r="566" spans="1:33" x14ac:dyDescent="0.35">
      <c r="A566" t="s">
        <v>572</v>
      </c>
      <c r="B566" t="s">
        <v>152</v>
      </c>
      <c r="C566" t="s">
        <v>20</v>
      </c>
      <c r="D566" t="s">
        <v>49</v>
      </c>
      <c r="E566" t="s">
        <v>48</v>
      </c>
      <c r="F566">
        <v>2</v>
      </c>
      <c r="G566">
        <v>30.76</v>
      </c>
      <c r="H566">
        <v>20.974354085232147</v>
      </c>
      <c r="I566">
        <v>0</v>
      </c>
      <c r="J566">
        <v>0</v>
      </c>
      <c r="K566">
        <v>0</v>
      </c>
      <c r="L566">
        <v>0</v>
      </c>
      <c r="M566">
        <v>5.7202783868814953</v>
      </c>
      <c r="N566">
        <v>68.64334064257794</v>
      </c>
      <c r="O566">
        <v>4.6620268853084177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215</v>
      </c>
      <c r="V566">
        <v>0</v>
      </c>
      <c r="W566">
        <v>20</v>
      </c>
      <c r="X566">
        <v>100</v>
      </c>
      <c r="Y566" t="s">
        <v>512</v>
      </c>
      <c r="Z566" s="9">
        <v>4</v>
      </c>
      <c r="AA566">
        <v>40</v>
      </c>
      <c r="AB566">
        <v>44</v>
      </c>
      <c r="AC566">
        <v>320</v>
      </c>
      <c r="AD566" t="s">
        <v>32</v>
      </c>
      <c r="AE566">
        <v>0.309</v>
      </c>
      <c r="AG566" s="2">
        <v>78</v>
      </c>
    </row>
    <row r="567" spans="1:33" x14ac:dyDescent="0.35">
      <c r="A567" t="s">
        <v>572</v>
      </c>
      <c r="B567" t="s">
        <v>152</v>
      </c>
      <c r="C567" t="s">
        <v>20</v>
      </c>
      <c r="D567" t="s">
        <v>49</v>
      </c>
      <c r="E567" t="s">
        <v>48</v>
      </c>
      <c r="F567">
        <v>2</v>
      </c>
      <c r="G567">
        <v>30.76</v>
      </c>
      <c r="H567">
        <v>20.974354085232147</v>
      </c>
      <c r="I567">
        <v>0</v>
      </c>
      <c r="J567">
        <v>0</v>
      </c>
      <c r="K567">
        <v>0</v>
      </c>
      <c r="L567">
        <v>0</v>
      </c>
      <c r="M567">
        <v>5.7202783868814953</v>
      </c>
      <c r="N567">
        <v>68.64334064257794</v>
      </c>
      <c r="O567">
        <v>4.6620268853084177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215</v>
      </c>
      <c r="V567">
        <v>0</v>
      </c>
      <c r="W567">
        <v>20</v>
      </c>
      <c r="X567">
        <v>100</v>
      </c>
      <c r="Y567" t="s">
        <v>512</v>
      </c>
      <c r="Z567" s="9">
        <v>4</v>
      </c>
      <c r="AA567">
        <v>40</v>
      </c>
      <c r="AB567">
        <v>44</v>
      </c>
      <c r="AC567">
        <v>340</v>
      </c>
      <c r="AD567" t="s">
        <v>32</v>
      </c>
      <c r="AE567">
        <v>0.309</v>
      </c>
      <c r="AG567" s="2">
        <v>73</v>
      </c>
    </row>
    <row r="568" spans="1:33" x14ac:dyDescent="0.35">
      <c r="A568" t="s">
        <v>572</v>
      </c>
      <c r="B568" t="s">
        <v>152</v>
      </c>
      <c r="C568" t="s">
        <v>20</v>
      </c>
      <c r="D568" t="s">
        <v>49</v>
      </c>
      <c r="E568" t="s">
        <v>48</v>
      </c>
      <c r="F568">
        <v>2</v>
      </c>
      <c r="G568">
        <v>30.76</v>
      </c>
      <c r="H568">
        <v>20.974354085232147</v>
      </c>
      <c r="I568">
        <v>0</v>
      </c>
      <c r="J568">
        <v>0</v>
      </c>
      <c r="K568">
        <v>0</v>
      </c>
      <c r="L568">
        <v>0</v>
      </c>
      <c r="M568">
        <v>5.7202783868814953</v>
      </c>
      <c r="N568">
        <v>68.64334064257794</v>
      </c>
      <c r="O568">
        <v>4.6620268853084177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215</v>
      </c>
      <c r="V568">
        <v>0</v>
      </c>
      <c r="W568">
        <v>20</v>
      </c>
      <c r="X568">
        <v>100</v>
      </c>
      <c r="Y568" t="s">
        <v>512</v>
      </c>
      <c r="Z568" s="9">
        <v>4</v>
      </c>
      <c r="AA568">
        <v>40</v>
      </c>
      <c r="AB568">
        <v>44</v>
      </c>
      <c r="AC568">
        <v>360</v>
      </c>
      <c r="AD568" t="s">
        <v>32</v>
      </c>
      <c r="AE568">
        <v>0.309</v>
      </c>
      <c r="AG568" s="2">
        <v>71</v>
      </c>
    </row>
    <row r="569" spans="1:33" x14ac:dyDescent="0.35">
      <c r="A569" t="s">
        <v>572</v>
      </c>
      <c r="B569" t="s">
        <v>152</v>
      </c>
      <c r="C569" t="s">
        <v>20</v>
      </c>
      <c r="D569" t="s">
        <v>50</v>
      </c>
      <c r="E569" t="s">
        <v>48</v>
      </c>
      <c r="F569">
        <v>2</v>
      </c>
      <c r="G569">
        <v>31.16</v>
      </c>
      <c r="H569">
        <v>11.639185257032009</v>
      </c>
      <c r="I569">
        <v>0</v>
      </c>
      <c r="J569">
        <v>0</v>
      </c>
      <c r="K569">
        <v>0</v>
      </c>
      <c r="L569">
        <v>0</v>
      </c>
      <c r="M569">
        <v>12.609117361784675</v>
      </c>
      <c r="N569">
        <v>72.744907856450041</v>
      </c>
      <c r="O569">
        <v>3.0067895247332688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215</v>
      </c>
      <c r="V569">
        <v>0</v>
      </c>
      <c r="W569">
        <v>20</v>
      </c>
      <c r="X569">
        <v>100</v>
      </c>
      <c r="Y569" t="s">
        <v>512</v>
      </c>
      <c r="Z569" s="9">
        <v>4</v>
      </c>
      <c r="AA569">
        <v>40</v>
      </c>
      <c r="AB569">
        <v>44</v>
      </c>
      <c r="AC569">
        <v>280</v>
      </c>
      <c r="AD569" t="s">
        <v>32</v>
      </c>
      <c r="AE569">
        <v>0.309</v>
      </c>
      <c r="AG569" s="2">
        <v>63</v>
      </c>
    </row>
    <row r="570" spans="1:33" x14ac:dyDescent="0.35">
      <c r="A570" t="s">
        <v>572</v>
      </c>
      <c r="B570" t="s">
        <v>152</v>
      </c>
      <c r="C570" t="s">
        <v>20</v>
      </c>
      <c r="D570" t="s">
        <v>50</v>
      </c>
      <c r="E570" t="s">
        <v>48</v>
      </c>
      <c r="F570">
        <v>2</v>
      </c>
      <c r="G570">
        <v>31.16</v>
      </c>
      <c r="H570">
        <v>11.639185257032009</v>
      </c>
      <c r="I570">
        <v>0</v>
      </c>
      <c r="J570">
        <v>0</v>
      </c>
      <c r="K570">
        <v>0</v>
      </c>
      <c r="L570">
        <v>0</v>
      </c>
      <c r="M570">
        <v>12.609117361784675</v>
      </c>
      <c r="N570">
        <v>72.744907856450041</v>
      </c>
      <c r="O570">
        <v>3.0067895247332688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215</v>
      </c>
      <c r="V570">
        <v>0</v>
      </c>
      <c r="W570">
        <v>20</v>
      </c>
      <c r="X570">
        <v>100</v>
      </c>
      <c r="Y570" t="s">
        <v>512</v>
      </c>
      <c r="Z570" s="9">
        <v>4</v>
      </c>
      <c r="AA570">
        <v>40</v>
      </c>
      <c r="AB570">
        <v>44</v>
      </c>
      <c r="AC570">
        <v>300</v>
      </c>
      <c r="AD570" t="s">
        <v>32</v>
      </c>
      <c r="AE570">
        <v>0.309</v>
      </c>
      <c r="AG570" s="2">
        <v>68</v>
      </c>
    </row>
    <row r="571" spans="1:33" x14ac:dyDescent="0.35">
      <c r="A571" t="s">
        <v>572</v>
      </c>
      <c r="B571" t="s">
        <v>152</v>
      </c>
      <c r="C571" t="s">
        <v>20</v>
      </c>
      <c r="D571" t="s">
        <v>50</v>
      </c>
      <c r="E571" t="s">
        <v>48</v>
      </c>
      <c r="F571">
        <v>2</v>
      </c>
      <c r="G571">
        <v>31.16</v>
      </c>
      <c r="H571">
        <v>11.639185257032009</v>
      </c>
      <c r="I571">
        <v>0</v>
      </c>
      <c r="J571">
        <v>0</v>
      </c>
      <c r="K571">
        <v>0</v>
      </c>
      <c r="L571">
        <v>0</v>
      </c>
      <c r="M571">
        <v>12.609117361784675</v>
      </c>
      <c r="N571">
        <v>72.744907856450041</v>
      </c>
      <c r="O571">
        <v>3.0067895247332688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215</v>
      </c>
      <c r="V571">
        <v>0</v>
      </c>
      <c r="W571">
        <v>20</v>
      </c>
      <c r="X571">
        <v>100</v>
      </c>
      <c r="Y571" t="s">
        <v>512</v>
      </c>
      <c r="Z571" s="9">
        <v>4</v>
      </c>
      <c r="AA571">
        <v>40</v>
      </c>
      <c r="AB571">
        <v>44</v>
      </c>
      <c r="AC571">
        <v>320</v>
      </c>
      <c r="AD571" t="s">
        <v>32</v>
      </c>
      <c r="AE571">
        <v>0.309</v>
      </c>
      <c r="AG571" s="2">
        <v>74.5</v>
      </c>
    </row>
    <row r="572" spans="1:33" x14ac:dyDescent="0.35">
      <c r="A572" t="s">
        <v>572</v>
      </c>
      <c r="B572" t="s">
        <v>152</v>
      </c>
      <c r="C572" t="s">
        <v>20</v>
      </c>
      <c r="D572" t="s">
        <v>50</v>
      </c>
      <c r="E572" t="s">
        <v>48</v>
      </c>
      <c r="F572">
        <v>2</v>
      </c>
      <c r="G572">
        <v>31.16</v>
      </c>
      <c r="H572">
        <v>11.639185257032009</v>
      </c>
      <c r="I572">
        <v>0</v>
      </c>
      <c r="J572">
        <v>0</v>
      </c>
      <c r="K572">
        <v>0</v>
      </c>
      <c r="L572">
        <v>0</v>
      </c>
      <c r="M572">
        <v>12.609117361784675</v>
      </c>
      <c r="N572">
        <v>72.744907856450041</v>
      </c>
      <c r="O572">
        <v>3.0067895247332688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215</v>
      </c>
      <c r="V572">
        <v>0</v>
      </c>
      <c r="W572">
        <v>20</v>
      </c>
      <c r="X572">
        <v>100</v>
      </c>
      <c r="Y572" t="s">
        <v>512</v>
      </c>
      <c r="Z572" s="9">
        <v>4</v>
      </c>
      <c r="AA572">
        <v>40</v>
      </c>
      <c r="AB572">
        <v>44</v>
      </c>
      <c r="AC572">
        <v>340</v>
      </c>
      <c r="AD572" t="s">
        <v>32</v>
      </c>
      <c r="AE572">
        <v>0.309</v>
      </c>
      <c r="AG572" s="2">
        <v>71.5</v>
      </c>
    </row>
    <row r="573" spans="1:33" x14ac:dyDescent="0.35">
      <c r="A573" t="s">
        <v>572</v>
      </c>
      <c r="B573" t="s">
        <v>152</v>
      </c>
      <c r="C573" t="s">
        <v>20</v>
      </c>
      <c r="D573" t="s">
        <v>50</v>
      </c>
      <c r="E573" t="s">
        <v>48</v>
      </c>
      <c r="F573">
        <v>2</v>
      </c>
      <c r="G573">
        <v>31.16</v>
      </c>
      <c r="H573">
        <v>11.639185257032009</v>
      </c>
      <c r="I573">
        <v>0</v>
      </c>
      <c r="J573">
        <v>0</v>
      </c>
      <c r="K573">
        <v>0</v>
      </c>
      <c r="L573">
        <v>0</v>
      </c>
      <c r="M573">
        <v>12.609117361784675</v>
      </c>
      <c r="N573">
        <v>72.744907856450041</v>
      </c>
      <c r="O573">
        <v>3.0067895247332688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215</v>
      </c>
      <c r="V573">
        <v>0</v>
      </c>
      <c r="W573">
        <v>20</v>
      </c>
      <c r="X573">
        <v>100</v>
      </c>
      <c r="Y573" t="s">
        <v>512</v>
      </c>
      <c r="Z573" s="9">
        <v>4</v>
      </c>
      <c r="AA573">
        <v>40</v>
      </c>
      <c r="AB573">
        <v>44</v>
      </c>
      <c r="AC573">
        <v>360</v>
      </c>
      <c r="AD573" t="s">
        <v>32</v>
      </c>
      <c r="AE573">
        <v>0.309</v>
      </c>
      <c r="AG573" s="2">
        <v>69.5</v>
      </c>
    </row>
    <row r="574" spans="1:33" x14ac:dyDescent="0.35">
      <c r="A574" t="s">
        <v>572</v>
      </c>
      <c r="B574" t="s">
        <v>152</v>
      </c>
      <c r="C574" t="s">
        <v>20</v>
      </c>
      <c r="D574" t="s">
        <v>51</v>
      </c>
      <c r="E574" t="s">
        <v>48</v>
      </c>
      <c r="F574">
        <v>2</v>
      </c>
      <c r="G574">
        <v>29.31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47.898338220918866</v>
      </c>
      <c r="N574">
        <v>49.853372434017594</v>
      </c>
      <c r="O574">
        <v>2.2482893450635384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215</v>
      </c>
      <c r="V574">
        <v>0</v>
      </c>
      <c r="W574">
        <v>20</v>
      </c>
      <c r="X574">
        <v>100</v>
      </c>
      <c r="Y574" t="s">
        <v>512</v>
      </c>
      <c r="Z574" s="9">
        <v>4</v>
      </c>
      <c r="AA574">
        <v>40</v>
      </c>
      <c r="AB574">
        <v>44</v>
      </c>
      <c r="AC574">
        <v>280</v>
      </c>
      <c r="AD574" t="s">
        <v>32</v>
      </c>
      <c r="AE574">
        <v>0.309</v>
      </c>
      <c r="AG574" s="2">
        <v>52</v>
      </c>
    </row>
    <row r="575" spans="1:33" x14ac:dyDescent="0.35">
      <c r="A575" t="s">
        <v>572</v>
      </c>
      <c r="B575" t="s">
        <v>152</v>
      </c>
      <c r="C575" t="s">
        <v>20</v>
      </c>
      <c r="D575" t="s">
        <v>51</v>
      </c>
      <c r="E575" t="s">
        <v>48</v>
      </c>
      <c r="F575">
        <v>2</v>
      </c>
      <c r="G575">
        <v>29.31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47.898338220918866</v>
      </c>
      <c r="N575">
        <v>49.853372434017594</v>
      </c>
      <c r="O575">
        <v>2.2482893450635384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215</v>
      </c>
      <c r="V575">
        <v>0</v>
      </c>
      <c r="W575">
        <v>20</v>
      </c>
      <c r="X575">
        <v>100</v>
      </c>
      <c r="Y575" t="s">
        <v>512</v>
      </c>
      <c r="Z575" s="9">
        <v>4</v>
      </c>
      <c r="AA575">
        <v>40</v>
      </c>
      <c r="AB575">
        <v>44</v>
      </c>
      <c r="AC575">
        <v>300</v>
      </c>
      <c r="AD575" t="s">
        <v>32</v>
      </c>
      <c r="AE575">
        <v>0.309</v>
      </c>
      <c r="AG575" s="2">
        <v>57</v>
      </c>
    </row>
    <row r="576" spans="1:33" x14ac:dyDescent="0.35">
      <c r="A576" t="s">
        <v>572</v>
      </c>
      <c r="B576" t="s">
        <v>152</v>
      </c>
      <c r="C576" t="s">
        <v>20</v>
      </c>
      <c r="D576" t="s">
        <v>51</v>
      </c>
      <c r="E576" t="s">
        <v>48</v>
      </c>
      <c r="F576">
        <v>2</v>
      </c>
      <c r="G576">
        <v>29.31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47.898338220918866</v>
      </c>
      <c r="N576">
        <v>49.853372434017594</v>
      </c>
      <c r="O576">
        <v>2.2482893450635384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215</v>
      </c>
      <c r="V576">
        <v>0</v>
      </c>
      <c r="W576">
        <v>20</v>
      </c>
      <c r="X576">
        <v>100</v>
      </c>
      <c r="Y576" t="s">
        <v>512</v>
      </c>
      <c r="Z576" s="9">
        <v>4</v>
      </c>
      <c r="AA576">
        <v>40</v>
      </c>
      <c r="AB576">
        <v>44</v>
      </c>
      <c r="AC576">
        <v>320</v>
      </c>
      <c r="AD576" t="s">
        <v>32</v>
      </c>
      <c r="AE576">
        <v>0.309</v>
      </c>
      <c r="AG576" s="2">
        <v>55</v>
      </c>
    </row>
    <row r="577" spans="1:33" x14ac:dyDescent="0.35">
      <c r="A577" t="s">
        <v>572</v>
      </c>
      <c r="B577" t="s">
        <v>152</v>
      </c>
      <c r="C577" t="s">
        <v>20</v>
      </c>
      <c r="D577" t="s">
        <v>51</v>
      </c>
      <c r="E577" t="s">
        <v>48</v>
      </c>
      <c r="F577">
        <v>2</v>
      </c>
      <c r="G577">
        <v>29.31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47.898338220918866</v>
      </c>
      <c r="N577">
        <v>49.853372434017594</v>
      </c>
      <c r="O577">
        <v>2.2482893450635384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215</v>
      </c>
      <c r="V577">
        <v>0</v>
      </c>
      <c r="W577">
        <v>20</v>
      </c>
      <c r="X577">
        <v>100</v>
      </c>
      <c r="Y577" t="s">
        <v>512</v>
      </c>
      <c r="Z577" s="9">
        <v>4</v>
      </c>
      <c r="AA577">
        <v>40</v>
      </c>
      <c r="AB577">
        <v>44</v>
      </c>
      <c r="AC577">
        <v>340</v>
      </c>
      <c r="AD577" t="s">
        <v>32</v>
      </c>
      <c r="AE577">
        <v>0.309</v>
      </c>
      <c r="AG577" s="2">
        <v>38</v>
      </c>
    </row>
    <row r="578" spans="1:33" x14ac:dyDescent="0.35">
      <c r="A578" t="s">
        <v>572</v>
      </c>
      <c r="B578" t="s">
        <v>152</v>
      </c>
      <c r="C578" t="s">
        <v>20</v>
      </c>
      <c r="D578" t="s">
        <v>51</v>
      </c>
      <c r="E578" t="s">
        <v>48</v>
      </c>
      <c r="F578">
        <v>2</v>
      </c>
      <c r="G578">
        <v>29.31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47.898338220918866</v>
      </c>
      <c r="N578">
        <v>49.853372434017594</v>
      </c>
      <c r="O578">
        <v>2.2482893450635384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215</v>
      </c>
      <c r="V578">
        <v>0</v>
      </c>
      <c r="W578">
        <v>20</v>
      </c>
      <c r="X578">
        <v>100</v>
      </c>
      <c r="Y578" t="s">
        <v>512</v>
      </c>
      <c r="Z578" s="9">
        <v>4</v>
      </c>
      <c r="AA578">
        <v>40</v>
      </c>
      <c r="AB578">
        <v>44</v>
      </c>
      <c r="AC578">
        <v>360</v>
      </c>
      <c r="AD578" t="s">
        <v>32</v>
      </c>
      <c r="AE578">
        <v>0.309</v>
      </c>
      <c r="AG578" s="2">
        <v>25.5</v>
      </c>
    </row>
    <row r="579" spans="1:33" x14ac:dyDescent="0.35">
      <c r="A579" t="s">
        <v>572</v>
      </c>
      <c r="B579" t="s">
        <v>152</v>
      </c>
      <c r="C579" t="s">
        <v>20</v>
      </c>
      <c r="D579" t="s">
        <v>52</v>
      </c>
      <c r="E579" t="s">
        <v>48</v>
      </c>
      <c r="F579">
        <v>2</v>
      </c>
      <c r="G579">
        <v>22.61</v>
      </c>
      <c r="H579">
        <v>4.7764615972487583</v>
      </c>
      <c r="I579">
        <v>0</v>
      </c>
      <c r="J579">
        <v>0</v>
      </c>
      <c r="K579">
        <v>0</v>
      </c>
      <c r="L579">
        <v>0</v>
      </c>
      <c r="M579">
        <v>85.976308750477642</v>
      </c>
      <c r="N579">
        <v>4.7764615972487583</v>
      </c>
      <c r="O579">
        <v>4.4707680550248368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215</v>
      </c>
      <c r="V579">
        <v>0</v>
      </c>
      <c r="W579">
        <v>20</v>
      </c>
      <c r="X579">
        <v>100</v>
      </c>
      <c r="Y579" t="s">
        <v>512</v>
      </c>
      <c r="Z579" s="9">
        <v>4</v>
      </c>
      <c r="AA579">
        <v>40</v>
      </c>
      <c r="AB579">
        <v>44</v>
      </c>
      <c r="AC579">
        <v>280</v>
      </c>
      <c r="AD579" t="s">
        <v>32</v>
      </c>
      <c r="AE579">
        <v>0.309</v>
      </c>
      <c r="AG579" s="2">
        <v>17</v>
      </c>
    </row>
    <row r="580" spans="1:33" x14ac:dyDescent="0.35">
      <c r="A580" t="s">
        <v>572</v>
      </c>
      <c r="B580" t="s">
        <v>152</v>
      </c>
      <c r="C580" t="s">
        <v>20</v>
      </c>
      <c r="D580" t="s">
        <v>52</v>
      </c>
      <c r="E580" t="s">
        <v>48</v>
      </c>
      <c r="F580">
        <v>2</v>
      </c>
      <c r="G580">
        <v>22.61</v>
      </c>
      <c r="H580">
        <v>4.7764615972487583</v>
      </c>
      <c r="I580">
        <v>0</v>
      </c>
      <c r="J580">
        <v>0</v>
      </c>
      <c r="K580">
        <v>0</v>
      </c>
      <c r="L580">
        <v>0</v>
      </c>
      <c r="M580">
        <v>85.976308750477642</v>
      </c>
      <c r="N580">
        <v>4.7764615972487583</v>
      </c>
      <c r="O580">
        <v>4.4707680550248368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215</v>
      </c>
      <c r="V580">
        <v>0</v>
      </c>
      <c r="W580">
        <v>20</v>
      </c>
      <c r="X580">
        <v>100</v>
      </c>
      <c r="Y580" t="s">
        <v>512</v>
      </c>
      <c r="Z580" s="9">
        <v>4</v>
      </c>
      <c r="AA580">
        <v>40</v>
      </c>
      <c r="AB580">
        <v>44</v>
      </c>
      <c r="AC580">
        <v>300</v>
      </c>
      <c r="AD580" t="s">
        <v>32</v>
      </c>
      <c r="AE580">
        <v>0.309</v>
      </c>
      <c r="AG580" s="2">
        <v>22.5</v>
      </c>
    </row>
    <row r="581" spans="1:33" x14ac:dyDescent="0.35">
      <c r="A581" t="s">
        <v>572</v>
      </c>
      <c r="B581" t="s">
        <v>152</v>
      </c>
      <c r="C581" t="s">
        <v>20</v>
      </c>
      <c r="D581" t="s">
        <v>52</v>
      </c>
      <c r="E581" t="s">
        <v>48</v>
      </c>
      <c r="F581">
        <v>2</v>
      </c>
      <c r="G581">
        <v>22.61</v>
      </c>
      <c r="H581">
        <v>4.7764615972487583</v>
      </c>
      <c r="I581">
        <v>0</v>
      </c>
      <c r="J581">
        <v>0</v>
      </c>
      <c r="K581">
        <v>0</v>
      </c>
      <c r="L581">
        <v>0</v>
      </c>
      <c r="M581">
        <v>85.976308750477642</v>
      </c>
      <c r="N581">
        <v>4.7764615972487583</v>
      </c>
      <c r="O581">
        <v>4.4707680550248368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215</v>
      </c>
      <c r="V581">
        <v>0</v>
      </c>
      <c r="W581">
        <v>20</v>
      </c>
      <c r="X581">
        <v>100</v>
      </c>
      <c r="Y581" t="s">
        <v>512</v>
      </c>
      <c r="Z581" s="9">
        <v>4</v>
      </c>
      <c r="AA581">
        <v>40</v>
      </c>
      <c r="AB581">
        <v>44</v>
      </c>
      <c r="AC581">
        <v>320</v>
      </c>
      <c r="AD581" t="s">
        <v>32</v>
      </c>
      <c r="AE581">
        <v>0.309</v>
      </c>
      <c r="AG581" s="2">
        <v>30</v>
      </c>
    </row>
    <row r="582" spans="1:33" x14ac:dyDescent="0.35">
      <c r="A582" t="s">
        <v>572</v>
      </c>
      <c r="B582" t="s">
        <v>152</v>
      </c>
      <c r="C582" t="s">
        <v>20</v>
      </c>
      <c r="D582" t="s">
        <v>52</v>
      </c>
      <c r="E582" t="s">
        <v>48</v>
      </c>
      <c r="F582">
        <v>2</v>
      </c>
      <c r="G582">
        <v>22.61</v>
      </c>
      <c r="H582">
        <v>4.7764615972487583</v>
      </c>
      <c r="I582">
        <v>0</v>
      </c>
      <c r="J582">
        <v>0</v>
      </c>
      <c r="K582">
        <v>0</v>
      </c>
      <c r="L582">
        <v>0</v>
      </c>
      <c r="M582">
        <v>85.976308750477642</v>
      </c>
      <c r="N582">
        <v>4.7764615972487583</v>
      </c>
      <c r="O582">
        <v>4.4707680550248368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215</v>
      </c>
      <c r="V582">
        <v>0</v>
      </c>
      <c r="W582">
        <v>20</v>
      </c>
      <c r="X582">
        <v>100</v>
      </c>
      <c r="Y582" t="s">
        <v>512</v>
      </c>
      <c r="Z582" s="9">
        <v>4</v>
      </c>
      <c r="AA582">
        <v>40</v>
      </c>
      <c r="AB582">
        <v>44</v>
      </c>
      <c r="AC582">
        <v>340</v>
      </c>
      <c r="AD582" t="s">
        <v>32</v>
      </c>
      <c r="AE582">
        <v>0.309</v>
      </c>
      <c r="AG582" s="2">
        <v>38</v>
      </c>
    </row>
    <row r="583" spans="1:33" x14ac:dyDescent="0.35">
      <c r="A583" t="s">
        <v>572</v>
      </c>
      <c r="B583" t="s">
        <v>152</v>
      </c>
      <c r="C583" t="s">
        <v>20</v>
      </c>
      <c r="D583" t="s">
        <v>52</v>
      </c>
      <c r="E583" t="s">
        <v>48</v>
      </c>
      <c r="F583">
        <v>2</v>
      </c>
      <c r="G583">
        <v>22.61</v>
      </c>
      <c r="H583">
        <v>4.7764615972487583</v>
      </c>
      <c r="I583">
        <v>0</v>
      </c>
      <c r="J583">
        <v>0</v>
      </c>
      <c r="K583">
        <v>0</v>
      </c>
      <c r="L583">
        <v>0</v>
      </c>
      <c r="M583">
        <v>85.976308750477642</v>
      </c>
      <c r="N583">
        <v>4.7764615972487583</v>
      </c>
      <c r="O583">
        <v>4.4707680550248368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215</v>
      </c>
      <c r="V583">
        <v>0</v>
      </c>
      <c r="W583">
        <v>20</v>
      </c>
      <c r="X583">
        <v>100</v>
      </c>
      <c r="Y583" t="s">
        <v>512</v>
      </c>
      <c r="Z583" s="9">
        <v>4</v>
      </c>
      <c r="AA583">
        <v>40</v>
      </c>
      <c r="AB583">
        <v>44</v>
      </c>
      <c r="AC583">
        <v>360</v>
      </c>
      <c r="AD583" t="s">
        <v>32</v>
      </c>
      <c r="AE583">
        <v>0.309</v>
      </c>
      <c r="AG583" s="2">
        <v>41.5</v>
      </c>
    </row>
    <row r="584" spans="1:33" x14ac:dyDescent="0.35">
      <c r="A584" t="s">
        <v>572</v>
      </c>
      <c r="B584" t="s">
        <v>152</v>
      </c>
      <c r="C584" t="s">
        <v>20</v>
      </c>
      <c r="D584" t="s">
        <v>52</v>
      </c>
      <c r="E584" t="s">
        <v>48</v>
      </c>
      <c r="F584">
        <v>2</v>
      </c>
      <c r="G584">
        <v>22.61</v>
      </c>
      <c r="H584">
        <v>4.7764615972487583</v>
      </c>
      <c r="I584">
        <v>0</v>
      </c>
      <c r="J584">
        <v>0</v>
      </c>
      <c r="K584">
        <v>0</v>
      </c>
      <c r="L584">
        <v>0</v>
      </c>
      <c r="M584">
        <v>85.976308750477642</v>
      </c>
      <c r="N584">
        <v>4.7764615972487583</v>
      </c>
      <c r="O584">
        <v>4.4707680550248368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215</v>
      </c>
      <c r="V584">
        <v>0</v>
      </c>
      <c r="W584">
        <v>20</v>
      </c>
      <c r="X584">
        <v>100</v>
      </c>
      <c r="Y584" t="s">
        <v>512</v>
      </c>
      <c r="Z584" s="9">
        <v>4</v>
      </c>
      <c r="AA584">
        <v>40</v>
      </c>
      <c r="AB584">
        <v>44</v>
      </c>
      <c r="AC584">
        <v>380</v>
      </c>
      <c r="AD584" t="s">
        <v>32</v>
      </c>
      <c r="AE584">
        <v>0.309</v>
      </c>
      <c r="AG584" s="2">
        <v>32</v>
      </c>
    </row>
    <row r="585" spans="1:33" x14ac:dyDescent="0.35">
      <c r="A585" t="s">
        <v>572</v>
      </c>
      <c r="B585" t="s">
        <v>152</v>
      </c>
      <c r="C585" t="s">
        <v>20</v>
      </c>
      <c r="D585" t="s">
        <v>53</v>
      </c>
      <c r="E585" t="s">
        <v>48</v>
      </c>
      <c r="F585">
        <v>2</v>
      </c>
      <c r="G585">
        <v>18.79</v>
      </c>
      <c r="H585">
        <v>75.21734883266582</v>
      </c>
      <c r="I585">
        <v>0</v>
      </c>
      <c r="J585">
        <v>0</v>
      </c>
      <c r="K585">
        <v>0</v>
      </c>
      <c r="L585">
        <v>0</v>
      </c>
      <c r="M585">
        <v>18.071700693562569</v>
      </c>
      <c r="N585">
        <v>4.3958190876233267</v>
      </c>
      <c r="O585">
        <v>2.3151313861482858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215</v>
      </c>
      <c r="V585">
        <v>0</v>
      </c>
      <c r="W585">
        <v>20</v>
      </c>
      <c r="X585">
        <v>100</v>
      </c>
      <c r="Y585" t="s">
        <v>512</v>
      </c>
      <c r="Z585" s="9">
        <v>4</v>
      </c>
      <c r="AA585">
        <v>40</v>
      </c>
      <c r="AB585">
        <v>44</v>
      </c>
      <c r="AC585">
        <v>280</v>
      </c>
      <c r="AD585" t="s">
        <v>32</v>
      </c>
      <c r="AE585">
        <v>0.309</v>
      </c>
      <c r="AG585" s="2">
        <v>6.5</v>
      </c>
    </row>
    <row r="586" spans="1:33" x14ac:dyDescent="0.35">
      <c r="A586" t="s">
        <v>572</v>
      </c>
      <c r="B586" t="s">
        <v>152</v>
      </c>
      <c r="C586" t="s">
        <v>20</v>
      </c>
      <c r="D586" t="s">
        <v>53</v>
      </c>
      <c r="E586" t="s">
        <v>48</v>
      </c>
      <c r="F586">
        <v>2</v>
      </c>
      <c r="G586">
        <v>18.79</v>
      </c>
      <c r="H586">
        <v>75.21734883266582</v>
      </c>
      <c r="I586">
        <v>0</v>
      </c>
      <c r="J586">
        <v>0</v>
      </c>
      <c r="K586">
        <v>0</v>
      </c>
      <c r="L586">
        <v>0</v>
      </c>
      <c r="M586">
        <v>18.071700693562569</v>
      </c>
      <c r="N586">
        <v>4.3958190876233267</v>
      </c>
      <c r="O586">
        <v>2.3151313861482858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215</v>
      </c>
      <c r="V586">
        <v>0</v>
      </c>
      <c r="W586">
        <v>20</v>
      </c>
      <c r="X586">
        <v>100</v>
      </c>
      <c r="Y586" t="s">
        <v>512</v>
      </c>
      <c r="Z586" s="9">
        <v>4</v>
      </c>
      <c r="AA586">
        <v>40</v>
      </c>
      <c r="AB586">
        <v>44</v>
      </c>
      <c r="AC586">
        <v>300</v>
      </c>
      <c r="AD586" t="s">
        <v>32</v>
      </c>
      <c r="AE586">
        <v>0.309</v>
      </c>
      <c r="AG586" s="2">
        <v>7</v>
      </c>
    </row>
    <row r="587" spans="1:33" x14ac:dyDescent="0.35">
      <c r="A587" t="s">
        <v>572</v>
      </c>
      <c r="B587" t="s">
        <v>152</v>
      </c>
      <c r="C587" t="s">
        <v>20</v>
      </c>
      <c r="D587" t="s">
        <v>53</v>
      </c>
      <c r="E587" t="s">
        <v>48</v>
      </c>
      <c r="F587">
        <v>2</v>
      </c>
      <c r="G587">
        <v>18.79</v>
      </c>
      <c r="H587">
        <v>75.21734883266582</v>
      </c>
      <c r="I587">
        <v>0</v>
      </c>
      <c r="J587">
        <v>0</v>
      </c>
      <c r="K587">
        <v>0</v>
      </c>
      <c r="L587">
        <v>0</v>
      </c>
      <c r="M587">
        <v>18.071700693562569</v>
      </c>
      <c r="N587">
        <v>4.3958190876233267</v>
      </c>
      <c r="O587">
        <v>2.3151313861482858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215</v>
      </c>
      <c r="V587">
        <v>0</v>
      </c>
      <c r="W587">
        <v>20</v>
      </c>
      <c r="X587">
        <v>100</v>
      </c>
      <c r="Y587" t="s">
        <v>512</v>
      </c>
      <c r="Z587" s="9">
        <v>4</v>
      </c>
      <c r="AA587">
        <v>40</v>
      </c>
      <c r="AB587">
        <v>44</v>
      </c>
      <c r="AC587">
        <v>320</v>
      </c>
      <c r="AD587" t="s">
        <v>32</v>
      </c>
      <c r="AE587">
        <v>0.309</v>
      </c>
      <c r="AG587" s="2">
        <v>8.5</v>
      </c>
    </row>
    <row r="588" spans="1:33" x14ac:dyDescent="0.35">
      <c r="A588" t="s">
        <v>572</v>
      </c>
      <c r="B588" t="s">
        <v>152</v>
      </c>
      <c r="C588" t="s">
        <v>20</v>
      </c>
      <c r="D588" t="s">
        <v>53</v>
      </c>
      <c r="E588" t="s">
        <v>48</v>
      </c>
      <c r="F588">
        <v>2</v>
      </c>
      <c r="G588">
        <v>18.79</v>
      </c>
      <c r="H588">
        <v>75.21734883266582</v>
      </c>
      <c r="I588">
        <v>0</v>
      </c>
      <c r="J588">
        <v>0</v>
      </c>
      <c r="K588">
        <v>0</v>
      </c>
      <c r="L588">
        <v>0</v>
      </c>
      <c r="M588">
        <v>18.071700693562569</v>
      </c>
      <c r="N588">
        <v>4.3958190876233267</v>
      </c>
      <c r="O588">
        <v>2.3151313861482858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215</v>
      </c>
      <c r="V588">
        <v>0</v>
      </c>
      <c r="W588">
        <v>20</v>
      </c>
      <c r="X588">
        <v>100</v>
      </c>
      <c r="Y588" t="s">
        <v>512</v>
      </c>
      <c r="Z588" s="9">
        <v>4</v>
      </c>
      <c r="AA588">
        <v>40</v>
      </c>
      <c r="AB588">
        <v>44</v>
      </c>
      <c r="AC588">
        <v>340</v>
      </c>
      <c r="AD588" t="s">
        <v>32</v>
      </c>
      <c r="AE588">
        <v>0.309</v>
      </c>
      <c r="AG588" s="2">
        <v>8</v>
      </c>
    </row>
    <row r="589" spans="1:33" x14ac:dyDescent="0.35">
      <c r="A589" t="s">
        <v>572</v>
      </c>
      <c r="B589" t="s">
        <v>152</v>
      </c>
      <c r="C589" t="s">
        <v>20</v>
      </c>
      <c r="D589" t="s">
        <v>53</v>
      </c>
      <c r="E589" t="s">
        <v>48</v>
      </c>
      <c r="F589">
        <v>2</v>
      </c>
      <c r="G589">
        <v>18.79</v>
      </c>
      <c r="H589">
        <v>75.21734883266582</v>
      </c>
      <c r="I589">
        <v>0</v>
      </c>
      <c r="J589">
        <v>0</v>
      </c>
      <c r="K589">
        <v>0</v>
      </c>
      <c r="L589">
        <v>0</v>
      </c>
      <c r="M589">
        <v>18.071700693562569</v>
      </c>
      <c r="N589">
        <v>4.3958190876233267</v>
      </c>
      <c r="O589">
        <v>2.3151313861482858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215</v>
      </c>
      <c r="V589">
        <v>0</v>
      </c>
      <c r="W589">
        <v>20</v>
      </c>
      <c r="X589">
        <v>100</v>
      </c>
      <c r="Y589" t="s">
        <v>512</v>
      </c>
      <c r="Z589" s="9">
        <v>4</v>
      </c>
      <c r="AA589">
        <v>40</v>
      </c>
      <c r="AB589">
        <v>44</v>
      </c>
      <c r="AC589">
        <v>360</v>
      </c>
      <c r="AD589" t="s">
        <v>32</v>
      </c>
      <c r="AE589">
        <v>0.309</v>
      </c>
      <c r="AG589" s="2">
        <v>11</v>
      </c>
    </row>
    <row r="590" spans="1:33" x14ac:dyDescent="0.35">
      <c r="A590" t="s">
        <v>572</v>
      </c>
      <c r="B590" t="s">
        <v>152</v>
      </c>
      <c r="C590" t="s">
        <v>20</v>
      </c>
      <c r="D590" t="s">
        <v>54</v>
      </c>
      <c r="E590" t="s">
        <v>48</v>
      </c>
      <c r="F590">
        <v>2</v>
      </c>
      <c r="G590">
        <v>17.16</v>
      </c>
      <c r="H590">
        <v>53.929802846786309</v>
      </c>
      <c r="I590">
        <v>0</v>
      </c>
      <c r="J590">
        <v>0</v>
      </c>
      <c r="K590">
        <v>0</v>
      </c>
      <c r="L590">
        <v>0</v>
      </c>
      <c r="M590">
        <v>29.175139244982763</v>
      </c>
      <c r="N590">
        <v>5.3045707718150474</v>
      </c>
      <c r="O590">
        <v>11.590487136415877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215</v>
      </c>
      <c r="V590">
        <v>0</v>
      </c>
      <c r="W590">
        <v>20</v>
      </c>
      <c r="X590">
        <v>100</v>
      </c>
      <c r="Y590" t="s">
        <v>512</v>
      </c>
      <c r="Z590" s="9">
        <v>4</v>
      </c>
      <c r="AA590">
        <v>40</v>
      </c>
      <c r="AB590">
        <v>44</v>
      </c>
      <c r="AC590">
        <v>280</v>
      </c>
      <c r="AD590" t="s">
        <v>32</v>
      </c>
      <c r="AE590">
        <v>0.309</v>
      </c>
      <c r="AG590" s="2">
        <v>15</v>
      </c>
    </row>
    <row r="591" spans="1:33" x14ac:dyDescent="0.35">
      <c r="A591" t="s">
        <v>572</v>
      </c>
      <c r="B591" t="s">
        <v>152</v>
      </c>
      <c r="C591" t="s">
        <v>20</v>
      </c>
      <c r="D591" t="s">
        <v>54</v>
      </c>
      <c r="E591" t="s">
        <v>48</v>
      </c>
      <c r="F591">
        <v>2</v>
      </c>
      <c r="G591">
        <v>17.16</v>
      </c>
      <c r="H591">
        <v>53.929802846786309</v>
      </c>
      <c r="I591">
        <v>0</v>
      </c>
      <c r="J591">
        <v>0</v>
      </c>
      <c r="K591">
        <v>0</v>
      </c>
      <c r="L591">
        <v>0</v>
      </c>
      <c r="M591">
        <v>29.175139244982763</v>
      </c>
      <c r="N591">
        <v>5.3045707718150474</v>
      </c>
      <c r="O591">
        <v>11.590487136415877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215</v>
      </c>
      <c r="V591">
        <v>0</v>
      </c>
      <c r="W591">
        <v>20</v>
      </c>
      <c r="X591">
        <v>100</v>
      </c>
      <c r="Y591" t="s">
        <v>512</v>
      </c>
      <c r="Z591" s="9">
        <v>4</v>
      </c>
      <c r="AA591">
        <v>40</v>
      </c>
      <c r="AB591">
        <v>44</v>
      </c>
      <c r="AC591">
        <v>300</v>
      </c>
      <c r="AD591" t="s">
        <v>32</v>
      </c>
      <c r="AE591">
        <v>0.309</v>
      </c>
      <c r="AG591" s="2">
        <v>6</v>
      </c>
    </row>
    <row r="592" spans="1:33" x14ac:dyDescent="0.35">
      <c r="A592" t="s">
        <v>572</v>
      </c>
      <c r="B592" t="s">
        <v>152</v>
      </c>
      <c r="C592" t="s">
        <v>20</v>
      </c>
      <c r="D592" t="s">
        <v>54</v>
      </c>
      <c r="E592" t="s">
        <v>48</v>
      </c>
      <c r="F592">
        <v>2</v>
      </c>
      <c r="G592">
        <v>17.16</v>
      </c>
      <c r="H592">
        <v>53.929802846786309</v>
      </c>
      <c r="I592">
        <v>0</v>
      </c>
      <c r="J592">
        <v>0</v>
      </c>
      <c r="K592">
        <v>0</v>
      </c>
      <c r="L592">
        <v>0</v>
      </c>
      <c r="M592">
        <v>29.175139244982763</v>
      </c>
      <c r="N592">
        <v>5.3045707718150474</v>
      </c>
      <c r="O592">
        <v>11.590487136415877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215</v>
      </c>
      <c r="V592">
        <v>0</v>
      </c>
      <c r="W592">
        <v>20</v>
      </c>
      <c r="X592">
        <v>100</v>
      </c>
      <c r="Y592" t="s">
        <v>512</v>
      </c>
      <c r="Z592" s="9">
        <v>4</v>
      </c>
      <c r="AA592">
        <v>40</v>
      </c>
      <c r="AB592">
        <v>44</v>
      </c>
      <c r="AC592">
        <v>320</v>
      </c>
      <c r="AD592" t="s">
        <v>32</v>
      </c>
      <c r="AE592">
        <v>0.309</v>
      </c>
      <c r="AG592" s="2">
        <v>6.5</v>
      </c>
    </row>
    <row r="593" spans="1:33" x14ac:dyDescent="0.35">
      <c r="A593" t="s">
        <v>572</v>
      </c>
      <c r="B593" t="s">
        <v>152</v>
      </c>
      <c r="C593" t="s">
        <v>20</v>
      </c>
      <c r="D593" t="s">
        <v>54</v>
      </c>
      <c r="E593" t="s">
        <v>48</v>
      </c>
      <c r="F593">
        <v>2</v>
      </c>
      <c r="G593">
        <v>17.16</v>
      </c>
      <c r="H593">
        <v>53.929802846786309</v>
      </c>
      <c r="I593">
        <v>0</v>
      </c>
      <c r="J593">
        <v>0</v>
      </c>
      <c r="K593">
        <v>0</v>
      </c>
      <c r="L593">
        <v>0</v>
      </c>
      <c r="M593">
        <v>29.175139244982763</v>
      </c>
      <c r="N593">
        <v>5.3045707718150474</v>
      </c>
      <c r="O593">
        <v>11.590487136415877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215</v>
      </c>
      <c r="V593">
        <v>0</v>
      </c>
      <c r="W593">
        <v>20</v>
      </c>
      <c r="X593">
        <v>100</v>
      </c>
      <c r="Y593" t="s">
        <v>512</v>
      </c>
      <c r="Z593" s="9">
        <v>4</v>
      </c>
      <c r="AA593">
        <v>40</v>
      </c>
      <c r="AB593">
        <v>44</v>
      </c>
      <c r="AC593">
        <v>340</v>
      </c>
      <c r="AD593" t="s">
        <v>32</v>
      </c>
      <c r="AE593">
        <v>0.309</v>
      </c>
      <c r="AG593" s="2">
        <v>8</v>
      </c>
    </row>
    <row r="594" spans="1:33" x14ac:dyDescent="0.35">
      <c r="A594" t="s">
        <v>572</v>
      </c>
      <c r="B594" t="s">
        <v>152</v>
      </c>
      <c r="C594" t="s">
        <v>20</v>
      </c>
      <c r="D594" t="s">
        <v>54</v>
      </c>
      <c r="E594" t="s">
        <v>48</v>
      </c>
      <c r="F594">
        <v>2</v>
      </c>
      <c r="G594">
        <v>17.16</v>
      </c>
      <c r="H594">
        <v>53.929802846786309</v>
      </c>
      <c r="I594">
        <v>0</v>
      </c>
      <c r="J594">
        <v>0</v>
      </c>
      <c r="K594">
        <v>0</v>
      </c>
      <c r="L594">
        <v>0</v>
      </c>
      <c r="M594">
        <v>29.175139244982763</v>
      </c>
      <c r="N594">
        <v>5.3045707718150474</v>
      </c>
      <c r="O594">
        <v>11.590487136415877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215</v>
      </c>
      <c r="V594">
        <v>0</v>
      </c>
      <c r="W594">
        <v>20</v>
      </c>
      <c r="X594">
        <v>100</v>
      </c>
      <c r="Y594" t="s">
        <v>512</v>
      </c>
      <c r="Z594" s="9">
        <v>4</v>
      </c>
      <c r="AA594">
        <v>40</v>
      </c>
      <c r="AB594">
        <v>44</v>
      </c>
      <c r="AC594">
        <v>360</v>
      </c>
      <c r="AD594" t="s">
        <v>32</v>
      </c>
      <c r="AE594">
        <v>0.309</v>
      </c>
      <c r="AG594" s="2">
        <v>11</v>
      </c>
    </row>
    <row r="595" spans="1:33" x14ac:dyDescent="0.35">
      <c r="A595" t="s">
        <v>572</v>
      </c>
      <c r="B595" t="s">
        <v>152</v>
      </c>
      <c r="C595" t="s">
        <v>20</v>
      </c>
      <c r="D595" t="s">
        <v>55</v>
      </c>
      <c r="E595" t="s">
        <v>48</v>
      </c>
      <c r="F595">
        <v>2</v>
      </c>
      <c r="G595">
        <v>17.82</v>
      </c>
      <c r="H595">
        <v>87.61904761904762</v>
      </c>
      <c r="I595">
        <v>0</v>
      </c>
      <c r="J595">
        <v>0</v>
      </c>
      <c r="K595">
        <v>0</v>
      </c>
      <c r="L595">
        <v>0</v>
      </c>
      <c r="M595">
        <v>4.7619047619047619</v>
      </c>
      <c r="N595">
        <v>2.8571428571428572</v>
      </c>
      <c r="O595">
        <v>4.7619047619047619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215</v>
      </c>
      <c r="V595">
        <v>0</v>
      </c>
      <c r="W595">
        <v>20</v>
      </c>
      <c r="X595">
        <v>100</v>
      </c>
      <c r="Y595" t="s">
        <v>512</v>
      </c>
      <c r="Z595" s="9">
        <v>4</v>
      </c>
      <c r="AA595">
        <v>40</v>
      </c>
      <c r="AB595">
        <v>44</v>
      </c>
      <c r="AC595">
        <v>280</v>
      </c>
      <c r="AD595" t="s">
        <v>32</v>
      </c>
      <c r="AE595">
        <v>0.309</v>
      </c>
      <c r="AG595" s="2">
        <v>4</v>
      </c>
    </row>
    <row r="596" spans="1:33" x14ac:dyDescent="0.35">
      <c r="A596" t="s">
        <v>572</v>
      </c>
      <c r="B596" t="s">
        <v>152</v>
      </c>
      <c r="C596" t="s">
        <v>20</v>
      </c>
      <c r="D596" t="s">
        <v>55</v>
      </c>
      <c r="E596" t="s">
        <v>48</v>
      </c>
      <c r="F596">
        <v>2</v>
      </c>
      <c r="G596">
        <v>17.82</v>
      </c>
      <c r="H596">
        <v>87.61904761904762</v>
      </c>
      <c r="I596">
        <v>0</v>
      </c>
      <c r="J596">
        <v>0</v>
      </c>
      <c r="K596">
        <v>0</v>
      </c>
      <c r="L596">
        <v>0</v>
      </c>
      <c r="M596">
        <v>4.7619047619047619</v>
      </c>
      <c r="N596">
        <v>2.8571428571428572</v>
      </c>
      <c r="O596">
        <v>4.7619047619047619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215</v>
      </c>
      <c r="V596">
        <v>0</v>
      </c>
      <c r="W596">
        <v>20</v>
      </c>
      <c r="X596">
        <v>100</v>
      </c>
      <c r="Y596" t="s">
        <v>512</v>
      </c>
      <c r="Z596" s="9">
        <v>4</v>
      </c>
      <c r="AA596">
        <v>40</v>
      </c>
      <c r="AB596">
        <v>44</v>
      </c>
      <c r="AC596">
        <v>300</v>
      </c>
      <c r="AD596" t="s">
        <v>32</v>
      </c>
      <c r="AE596">
        <v>0.309</v>
      </c>
      <c r="AG596" s="2">
        <v>7</v>
      </c>
    </row>
    <row r="597" spans="1:33" x14ac:dyDescent="0.35">
      <c r="A597" t="s">
        <v>572</v>
      </c>
      <c r="B597" t="s">
        <v>152</v>
      </c>
      <c r="C597" t="s">
        <v>20</v>
      </c>
      <c r="D597" t="s">
        <v>55</v>
      </c>
      <c r="E597" t="s">
        <v>48</v>
      </c>
      <c r="F597">
        <v>2</v>
      </c>
      <c r="G597">
        <v>17.82</v>
      </c>
      <c r="H597">
        <v>87.61904761904762</v>
      </c>
      <c r="I597">
        <v>0</v>
      </c>
      <c r="J597">
        <v>0</v>
      </c>
      <c r="K597">
        <v>0</v>
      </c>
      <c r="L597">
        <v>0</v>
      </c>
      <c r="M597">
        <v>4.7619047619047619</v>
      </c>
      <c r="N597">
        <v>2.8571428571428572</v>
      </c>
      <c r="O597">
        <v>4.7619047619047619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215</v>
      </c>
      <c r="V597">
        <v>0</v>
      </c>
      <c r="W597">
        <v>20</v>
      </c>
      <c r="X597">
        <v>100</v>
      </c>
      <c r="Y597" t="s">
        <v>512</v>
      </c>
      <c r="Z597" s="9">
        <v>4</v>
      </c>
      <c r="AA597">
        <v>40</v>
      </c>
      <c r="AB597">
        <v>44</v>
      </c>
      <c r="AC597">
        <v>320</v>
      </c>
      <c r="AD597" t="s">
        <v>32</v>
      </c>
      <c r="AE597">
        <v>0.309</v>
      </c>
      <c r="AG597" s="2">
        <v>7.5</v>
      </c>
    </row>
    <row r="598" spans="1:33" x14ac:dyDescent="0.35">
      <c r="A598" t="s">
        <v>572</v>
      </c>
      <c r="B598" t="s">
        <v>152</v>
      </c>
      <c r="C598" t="s">
        <v>20</v>
      </c>
      <c r="D598" t="s">
        <v>55</v>
      </c>
      <c r="E598" t="s">
        <v>48</v>
      </c>
      <c r="F598">
        <v>2</v>
      </c>
      <c r="G598">
        <v>17.82</v>
      </c>
      <c r="H598">
        <v>87.61904761904762</v>
      </c>
      <c r="I598">
        <v>0</v>
      </c>
      <c r="J598">
        <v>0</v>
      </c>
      <c r="K598">
        <v>0</v>
      </c>
      <c r="L598">
        <v>0</v>
      </c>
      <c r="M598">
        <v>4.7619047619047619</v>
      </c>
      <c r="N598">
        <v>2.8571428571428572</v>
      </c>
      <c r="O598">
        <v>4.7619047619047619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215</v>
      </c>
      <c r="V598">
        <v>0</v>
      </c>
      <c r="W598">
        <v>20</v>
      </c>
      <c r="X598">
        <v>100</v>
      </c>
      <c r="Y598" t="s">
        <v>512</v>
      </c>
      <c r="Z598" s="9">
        <v>4</v>
      </c>
      <c r="AA598">
        <v>40</v>
      </c>
      <c r="AB598">
        <v>44</v>
      </c>
      <c r="AC598">
        <v>340</v>
      </c>
      <c r="AD598" t="s">
        <v>32</v>
      </c>
      <c r="AE598">
        <v>0.309</v>
      </c>
      <c r="AG598" s="2">
        <v>9</v>
      </c>
    </row>
    <row r="599" spans="1:33" x14ac:dyDescent="0.35">
      <c r="A599" t="s">
        <v>572</v>
      </c>
      <c r="B599" t="s">
        <v>152</v>
      </c>
      <c r="C599" t="s">
        <v>20</v>
      </c>
      <c r="D599" t="s">
        <v>55</v>
      </c>
      <c r="E599" t="s">
        <v>48</v>
      </c>
      <c r="F599">
        <v>2</v>
      </c>
      <c r="G599">
        <v>17.82</v>
      </c>
      <c r="H599">
        <v>87.61904761904762</v>
      </c>
      <c r="I599">
        <v>0</v>
      </c>
      <c r="J599">
        <v>0</v>
      </c>
      <c r="K599">
        <v>0</v>
      </c>
      <c r="L599">
        <v>0</v>
      </c>
      <c r="M599">
        <v>4.7619047619047619</v>
      </c>
      <c r="N599">
        <v>2.8571428571428572</v>
      </c>
      <c r="O599">
        <v>4.7619047619047619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215</v>
      </c>
      <c r="V599">
        <v>0</v>
      </c>
      <c r="W599">
        <v>20</v>
      </c>
      <c r="X599">
        <v>100</v>
      </c>
      <c r="Y599" t="s">
        <v>512</v>
      </c>
      <c r="Z599" s="9">
        <v>4</v>
      </c>
      <c r="AA599">
        <v>40</v>
      </c>
      <c r="AB599">
        <v>44</v>
      </c>
      <c r="AC599">
        <v>360</v>
      </c>
      <c r="AD599" t="s">
        <v>32</v>
      </c>
      <c r="AE599">
        <v>0.309</v>
      </c>
      <c r="AG599" s="2">
        <v>14</v>
      </c>
    </row>
    <row r="600" spans="1:33" x14ac:dyDescent="0.35">
      <c r="A600" t="s">
        <v>572</v>
      </c>
      <c r="B600" t="s">
        <v>152</v>
      </c>
      <c r="C600" t="s">
        <v>20</v>
      </c>
      <c r="D600" t="s">
        <v>47</v>
      </c>
      <c r="E600" t="s">
        <v>48</v>
      </c>
      <c r="F600">
        <v>2</v>
      </c>
      <c r="G600">
        <v>24.51</v>
      </c>
      <c r="H600">
        <v>40.122277416889567</v>
      </c>
      <c r="I600">
        <v>0</v>
      </c>
      <c r="J600">
        <v>0</v>
      </c>
      <c r="K600">
        <v>0</v>
      </c>
      <c r="L600">
        <v>0</v>
      </c>
      <c r="M600">
        <v>21.494077187619411</v>
      </c>
      <c r="N600">
        <v>33.912877340466181</v>
      </c>
      <c r="O600">
        <v>4.4707680550248368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215</v>
      </c>
      <c r="V600">
        <v>0</v>
      </c>
      <c r="W600">
        <v>20</v>
      </c>
      <c r="X600">
        <v>100</v>
      </c>
      <c r="Y600" t="s">
        <v>512</v>
      </c>
      <c r="Z600" s="9">
        <v>4</v>
      </c>
      <c r="AA600">
        <v>10</v>
      </c>
      <c r="AB600">
        <v>14</v>
      </c>
      <c r="AC600">
        <v>360</v>
      </c>
      <c r="AD600" t="s">
        <v>32</v>
      </c>
      <c r="AE600">
        <v>0.309</v>
      </c>
      <c r="AG600" s="2">
        <v>25.5</v>
      </c>
    </row>
    <row r="601" spans="1:33" x14ac:dyDescent="0.35">
      <c r="A601" t="s">
        <v>572</v>
      </c>
      <c r="B601" t="s">
        <v>152</v>
      </c>
      <c r="C601" t="s">
        <v>20</v>
      </c>
      <c r="D601" t="s">
        <v>47</v>
      </c>
      <c r="E601" t="s">
        <v>48</v>
      </c>
      <c r="F601">
        <v>2</v>
      </c>
      <c r="G601">
        <v>24.51</v>
      </c>
      <c r="H601">
        <v>40.122277416889567</v>
      </c>
      <c r="I601">
        <v>0</v>
      </c>
      <c r="J601">
        <v>0</v>
      </c>
      <c r="K601">
        <v>0</v>
      </c>
      <c r="L601">
        <v>0</v>
      </c>
      <c r="M601">
        <v>21.494077187619411</v>
      </c>
      <c r="N601">
        <v>33.912877340466181</v>
      </c>
      <c r="O601">
        <v>4.4707680550248368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215</v>
      </c>
      <c r="V601">
        <v>0</v>
      </c>
      <c r="W601">
        <v>20</v>
      </c>
      <c r="X601">
        <v>100</v>
      </c>
      <c r="Y601" t="s">
        <v>512</v>
      </c>
      <c r="Z601" s="9">
        <v>4</v>
      </c>
      <c r="AA601">
        <v>20</v>
      </c>
      <c r="AB601">
        <v>24</v>
      </c>
      <c r="AC601">
        <v>360</v>
      </c>
      <c r="AD601" t="s">
        <v>32</v>
      </c>
      <c r="AE601">
        <v>0.309</v>
      </c>
      <c r="AG601" s="2">
        <v>41.5</v>
      </c>
    </row>
    <row r="602" spans="1:33" x14ac:dyDescent="0.35">
      <c r="A602" t="s">
        <v>572</v>
      </c>
      <c r="B602" t="s">
        <v>152</v>
      </c>
      <c r="C602" t="s">
        <v>20</v>
      </c>
      <c r="D602" t="s">
        <v>47</v>
      </c>
      <c r="E602" t="s">
        <v>48</v>
      </c>
      <c r="F602">
        <v>2</v>
      </c>
      <c r="G602">
        <v>24.51</v>
      </c>
      <c r="H602">
        <v>40.122277416889567</v>
      </c>
      <c r="I602">
        <v>0</v>
      </c>
      <c r="J602">
        <v>0</v>
      </c>
      <c r="K602">
        <v>0</v>
      </c>
      <c r="L602">
        <v>0</v>
      </c>
      <c r="M602">
        <v>21.494077187619411</v>
      </c>
      <c r="N602">
        <v>33.912877340466181</v>
      </c>
      <c r="O602">
        <v>4.4707680550248368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215</v>
      </c>
      <c r="V602">
        <v>0</v>
      </c>
      <c r="W602">
        <v>20</v>
      </c>
      <c r="X602">
        <v>100</v>
      </c>
      <c r="Y602" t="s">
        <v>512</v>
      </c>
      <c r="Z602" s="9">
        <v>4</v>
      </c>
      <c r="AA602">
        <v>40</v>
      </c>
      <c r="AB602">
        <v>44</v>
      </c>
      <c r="AC602">
        <v>360</v>
      </c>
      <c r="AD602" t="s">
        <v>32</v>
      </c>
      <c r="AE602">
        <v>0.309</v>
      </c>
      <c r="AG602" s="2">
        <v>48</v>
      </c>
    </row>
    <row r="603" spans="1:33" x14ac:dyDescent="0.35">
      <c r="A603" t="s">
        <v>572</v>
      </c>
      <c r="B603" t="s">
        <v>152</v>
      </c>
      <c r="C603" t="s">
        <v>20</v>
      </c>
      <c r="D603" t="s">
        <v>47</v>
      </c>
      <c r="E603" t="s">
        <v>48</v>
      </c>
      <c r="F603">
        <v>2</v>
      </c>
      <c r="G603">
        <v>24.51</v>
      </c>
      <c r="H603">
        <v>40.122277416889567</v>
      </c>
      <c r="I603">
        <v>0</v>
      </c>
      <c r="J603">
        <v>0</v>
      </c>
      <c r="K603">
        <v>0</v>
      </c>
      <c r="L603">
        <v>0</v>
      </c>
      <c r="M603">
        <v>21.494077187619411</v>
      </c>
      <c r="N603">
        <v>33.912877340466181</v>
      </c>
      <c r="O603">
        <v>4.4707680550248368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215</v>
      </c>
      <c r="V603">
        <v>0</v>
      </c>
      <c r="W603">
        <v>20</v>
      </c>
      <c r="X603">
        <v>100</v>
      </c>
      <c r="Y603" t="s">
        <v>512</v>
      </c>
      <c r="Z603" s="9">
        <v>4</v>
      </c>
      <c r="AA603">
        <v>60</v>
      </c>
      <c r="AB603">
        <v>64</v>
      </c>
      <c r="AC603">
        <v>360</v>
      </c>
      <c r="AD603" t="s">
        <v>32</v>
      </c>
      <c r="AE603">
        <v>0.309</v>
      </c>
      <c r="AG603" s="2">
        <v>47</v>
      </c>
    </row>
    <row r="604" spans="1:33" x14ac:dyDescent="0.35">
      <c r="A604" t="s">
        <v>572</v>
      </c>
      <c r="B604" t="s">
        <v>152</v>
      </c>
      <c r="C604" t="s">
        <v>20</v>
      </c>
      <c r="D604" t="s">
        <v>49</v>
      </c>
      <c r="E604" t="s">
        <v>48</v>
      </c>
      <c r="F604">
        <v>2</v>
      </c>
      <c r="G604">
        <v>30.76</v>
      </c>
      <c r="H604">
        <v>20.974354085232147</v>
      </c>
      <c r="I604">
        <v>0</v>
      </c>
      <c r="J604">
        <v>0</v>
      </c>
      <c r="K604">
        <v>0</v>
      </c>
      <c r="L604">
        <v>0</v>
      </c>
      <c r="M604">
        <v>5.7202783868814953</v>
      </c>
      <c r="N604">
        <v>68.64334064257794</v>
      </c>
      <c r="O604">
        <v>4.6620268853084177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215</v>
      </c>
      <c r="V604">
        <v>0</v>
      </c>
      <c r="W604">
        <v>20</v>
      </c>
      <c r="X604">
        <v>100</v>
      </c>
      <c r="Y604" t="s">
        <v>512</v>
      </c>
      <c r="Z604" s="9">
        <v>4</v>
      </c>
      <c r="AA604">
        <v>10</v>
      </c>
      <c r="AB604">
        <v>14</v>
      </c>
      <c r="AC604">
        <v>320</v>
      </c>
      <c r="AD604" t="s">
        <v>32</v>
      </c>
      <c r="AE604">
        <v>0.309</v>
      </c>
      <c r="AG604" s="2">
        <v>72.5</v>
      </c>
    </row>
    <row r="605" spans="1:33" x14ac:dyDescent="0.35">
      <c r="A605" t="s">
        <v>572</v>
      </c>
      <c r="B605" t="s">
        <v>152</v>
      </c>
      <c r="C605" t="s">
        <v>20</v>
      </c>
      <c r="D605" t="s">
        <v>49</v>
      </c>
      <c r="E605" t="s">
        <v>48</v>
      </c>
      <c r="F605">
        <v>2</v>
      </c>
      <c r="G605">
        <v>30.76</v>
      </c>
      <c r="H605">
        <v>20.974354085232147</v>
      </c>
      <c r="I605">
        <v>0</v>
      </c>
      <c r="J605">
        <v>0</v>
      </c>
      <c r="K605">
        <v>0</v>
      </c>
      <c r="L605">
        <v>0</v>
      </c>
      <c r="M605">
        <v>5.7202783868814953</v>
      </c>
      <c r="N605">
        <v>68.64334064257794</v>
      </c>
      <c r="O605">
        <v>4.6620268853084177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215</v>
      </c>
      <c r="V605">
        <v>0</v>
      </c>
      <c r="W605">
        <v>20</v>
      </c>
      <c r="X605">
        <v>100</v>
      </c>
      <c r="Y605" t="s">
        <v>512</v>
      </c>
      <c r="Z605" s="9">
        <v>4</v>
      </c>
      <c r="AA605">
        <v>20</v>
      </c>
      <c r="AB605">
        <v>24</v>
      </c>
      <c r="AC605">
        <v>320</v>
      </c>
      <c r="AD605" t="s">
        <v>32</v>
      </c>
      <c r="AE605">
        <v>0.309</v>
      </c>
      <c r="AG605" s="2">
        <v>76.5</v>
      </c>
    </row>
    <row r="606" spans="1:33" x14ac:dyDescent="0.35">
      <c r="A606" t="s">
        <v>572</v>
      </c>
      <c r="B606" t="s">
        <v>152</v>
      </c>
      <c r="C606" t="s">
        <v>20</v>
      </c>
      <c r="D606" t="s">
        <v>49</v>
      </c>
      <c r="E606" t="s">
        <v>48</v>
      </c>
      <c r="F606">
        <v>2</v>
      </c>
      <c r="G606">
        <v>30.76</v>
      </c>
      <c r="H606">
        <v>20.974354085232147</v>
      </c>
      <c r="I606">
        <v>0</v>
      </c>
      <c r="J606">
        <v>0</v>
      </c>
      <c r="K606">
        <v>0</v>
      </c>
      <c r="L606">
        <v>0</v>
      </c>
      <c r="M606">
        <v>5.7202783868814953</v>
      </c>
      <c r="N606">
        <v>68.64334064257794</v>
      </c>
      <c r="O606">
        <v>4.6620268853084177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215</v>
      </c>
      <c r="V606">
        <v>0</v>
      </c>
      <c r="W606">
        <v>20</v>
      </c>
      <c r="X606">
        <v>100</v>
      </c>
      <c r="Y606" t="s">
        <v>512</v>
      </c>
      <c r="Z606" s="9">
        <v>4</v>
      </c>
      <c r="AA606">
        <v>40</v>
      </c>
      <c r="AB606">
        <v>44</v>
      </c>
      <c r="AC606">
        <v>320</v>
      </c>
      <c r="AD606" t="s">
        <v>32</v>
      </c>
      <c r="AE606">
        <v>0.309</v>
      </c>
      <c r="AG606" s="2">
        <v>78</v>
      </c>
    </row>
    <row r="607" spans="1:33" x14ac:dyDescent="0.35">
      <c r="A607" t="s">
        <v>572</v>
      </c>
      <c r="B607" t="s">
        <v>152</v>
      </c>
      <c r="C607" t="s">
        <v>20</v>
      </c>
      <c r="D607" t="s">
        <v>49</v>
      </c>
      <c r="E607" t="s">
        <v>48</v>
      </c>
      <c r="F607">
        <v>2</v>
      </c>
      <c r="G607">
        <v>30.76</v>
      </c>
      <c r="H607">
        <v>20.974354085232147</v>
      </c>
      <c r="I607">
        <v>0</v>
      </c>
      <c r="J607">
        <v>0</v>
      </c>
      <c r="K607">
        <v>0</v>
      </c>
      <c r="L607">
        <v>0</v>
      </c>
      <c r="M607">
        <v>5.7202783868814953</v>
      </c>
      <c r="N607">
        <v>68.64334064257794</v>
      </c>
      <c r="O607">
        <v>4.6620268853084177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215</v>
      </c>
      <c r="V607">
        <v>0</v>
      </c>
      <c r="W607">
        <v>20</v>
      </c>
      <c r="X607">
        <v>100</v>
      </c>
      <c r="Y607" t="s">
        <v>512</v>
      </c>
      <c r="Z607" s="9">
        <v>4</v>
      </c>
      <c r="AA607">
        <v>60</v>
      </c>
      <c r="AB607">
        <v>64</v>
      </c>
      <c r="AC607">
        <v>320</v>
      </c>
      <c r="AD607" t="s">
        <v>32</v>
      </c>
      <c r="AE607">
        <v>0.309</v>
      </c>
      <c r="AG607" s="2">
        <v>76.5</v>
      </c>
    </row>
    <row r="608" spans="1:33" x14ac:dyDescent="0.35">
      <c r="A608" t="s">
        <v>572</v>
      </c>
      <c r="B608" t="s">
        <v>152</v>
      </c>
      <c r="C608" t="s">
        <v>20</v>
      </c>
      <c r="D608" t="s">
        <v>50</v>
      </c>
      <c r="E608" t="s">
        <v>48</v>
      </c>
      <c r="F608">
        <v>2</v>
      </c>
      <c r="G608">
        <v>31.16</v>
      </c>
      <c r="H608">
        <v>11.639185257032009</v>
      </c>
      <c r="I608">
        <v>0</v>
      </c>
      <c r="J608">
        <v>0</v>
      </c>
      <c r="K608">
        <v>0</v>
      </c>
      <c r="L608">
        <v>0</v>
      </c>
      <c r="M608">
        <v>12.609117361784675</v>
      </c>
      <c r="N608">
        <v>72.744907856450041</v>
      </c>
      <c r="O608">
        <v>3.0067895247332688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215</v>
      </c>
      <c r="V608">
        <v>0</v>
      </c>
      <c r="W608">
        <v>20</v>
      </c>
      <c r="X608">
        <v>100</v>
      </c>
      <c r="Y608" t="s">
        <v>512</v>
      </c>
      <c r="Z608" s="9">
        <v>4</v>
      </c>
      <c r="AA608">
        <v>10</v>
      </c>
      <c r="AB608">
        <v>14</v>
      </c>
      <c r="AC608">
        <v>340</v>
      </c>
      <c r="AD608" t="s">
        <v>32</v>
      </c>
      <c r="AE608">
        <v>0.309</v>
      </c>
      <c r="AG608" s="2">
        <v>51</v>
      </c>
    </row>
    <row r="609" spans="1:33" x14ac:dyDescent="0.35">
      <c r="A609" t="s">
        <v>572</v>
      </c>
      <c r="B609" t="s">
        <v>152</v>
      </c>
      <c r="C609" t="s">
        <v>20</v>
      </c>
      <c r="D609" t="s">
        <v>50</v>
      </c>
      <c r="E609" t="s">
        <v>48</v>
      </c>
      <c r="F609">
        <v>2</v>
      </c>
      <c r="G609">
        <v>31.16</v>
      </c>
      <c r="H609">
        <v>11.639185257032009</v>
      </c>
      <c r="I609">
        <v>0</v>
      </c>
      <c r="J609">
        <v>0</v>
      </c>
      <c r="K609">
        <v>0</v>
      </c>
      <c r="L609">
        <v>0</v>
      </c>
      <c r="M609">
        <v>12.609117361784675</v>
      </c>
      <c r="N609">
        <v>72.744907856450041</v>
      </c>
      <c r="O609">
        <v>3.0067895247332688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215</v>
      </c>
      <c r="V609">
        <v>0</v>
      </c>
      <c r="W609">
        <v>20</v>
      </c>
      <c r="X609">
        <v>100</v>
      </c>
      <c r="Y609" t="s">
        <v>512</v>
      </c>
      <c r="Z609" s="9">
        <v>4</v>
      </c>
      <c r="AA609">
        <v>20</v>
      </c>
      <c r="AB609">
        <v>24</v>
      </c>
      <c r="AC609">
        <v>340</v>
      </c>
      <c r="AD609" t="s">
        <v>32</v>
      </c>
      <c r="AE609">
        <v>0.309</v>
      </c>
      <c r="AG609" s="2">
        <v>72</v>
      </c>
    </row>
    <row r="610" spans="1:33" x14ac:dyDescent="0.35">
      <c r="A610" t="s">
        <v>572</v>
      </c>
      <c r="B610" t="s">
        <v>152</v>
      </c>
      <c r="C610" t="s">
        <v>20</v>
      </c>
      <c r="D610" t="s">
        <v>50</v>
      </c>
      <c r="E610" t="s">
        <v>48</v>
      </c>
      <c r="F610">
        <v>2</v>
      </c>
      <c r="G610">
        <v>31.16</v>
      </c>
      <c r="H610">
        <v>11.639185257032009</v>
      </c>
      <c r="I610">
        <v>0</v>
      </c>
      <c r="J610">
        <v>0</v>
      </c>
      <c r="K610">
        <v>0</v>
      </c>
      <c r="L610">
        <v>0</v>
      </c>
      <c r="M610">
        <v>12.609117361784675</v>
      </c>
      <c r="N610">
        <v>72.744907856450041</v>
      </c>
      <c r="O610">
        <v>3.0067895247332688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215</v>
      </c>
      <c r="V610">
        <v>0</v>
      </c>
      <c r="W610">
        <v>20</v>
      </c>
      <c r="X610">
        <v>100</v>
      </c>
      <c r="Y610" t="s">
        <v>512</v>
      </c>
      <c r="Z610" s="9">
        <v>4</v>
      </c>
      <c r="AA610">
        <v>40</v>
      </c>
      <c r="AB610">
        <v>44</v>
      </c>
      <c r="AC610">
        <v>340</v>
      </c>
      <c r="AD610" t="s">
        <v>32</v>
      </c>
      <c r="AE610">
        <v>0.309</v>
      </c>
      <c r="AG610" s="2">
        <v>75</v>
      </c>
    </row>
    <row r="611" spans="1:33" x14ac:dyDescent="0.35">
      <c r="A611" t="s">
        <v>572</v>
      </c>
      <c r="B611" t="s">
        <v>152</v>
      </c>
      <c r="C611" t="s">
        <v>20</v>
      </c>
      <c r="D611" t="s">
        <v>50</v>
      </c>
      <c r="E611" t="s">
        <v>48</v>
      </c>
      <c r="F611">
        <v>2</v>
      </c>
      <c r="G611">
        <v>31.16</v>
      </c>
      <c r="H611">
        <v>11.639185257032009</v>
      </c>
      <c r="I611">
        <v>0</v>
      </c>
      <c r="J611">
        <v>0</v>
      </c>
      <c r="K611">
        <v>0</v>
      </c>
      <c r="L611">
        <v>0</v>
      </c>
      <c r="M611">
        <v>12.609117361784675</v>
      </c>
      <c r="N611">
        <v>72.744907856450041</v>
      </c>
      <c r="O611">
        <v>3.0067895247332688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215</v>
      </c>
      <c r="V611">
        <v>0</v>
      </c>
      <c r="W611">
        <v>20</v>
      </c>
      <c r="X611">
        <v>100</v>
      </c>
      <c r="Y611" t="s">
        <v>512</v>
      </c>
      <c r="Z611" s="9">
        <v>4</v>
      </c>
      <c r="AA611">
        <v>60</v>
      </c>
      <c r="AB611">
        <v>64</v>
      </c>
      <c r="AC611">
        <v>340</v>
      </c>
      <c r="AD611" t="s">
        <v>32</v>
      </c>
      <c r="AE611">
        <v>0.309</v>
      </c>
      <c r="AG611" s="2">
        <v>70.5</v>
      </c>
    </row>
    <row r="612" spans="1:33" x14ac:dyDescent="0.35">
      <c r="A612" t="s">
        <v>572</v>
      </c>
      <c r="B612" t="s">
        <v>152</v>
      </c>
      <c r="C612" t="s">
        <v>20</v>
      </c>
      <c r="D612" t="s">
        <v>51</v>
      </c>
      <c r="E612" t="s">
        <v>48</v>
      </c>
      <c r="F612">
        <v>2</v>
      </c>
      <c r="G612">
        <v>29.31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47.898338220918866</v>
      </c>
      <c r="N612">
        <v>49.853372434017594</v>
      </c>
      <c r="O612">
        <v>2.2482893450635384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215</v>
      </c>
      <c r="V612">
        <v>0</v>
      </c>
      <c r="W612">
        <v>20</v>
      </c>
      <c r="X612">
        <v>100</v>
      </c>
      <c r="Y612" t="s">
        <v>512</v>
      </c>
      <c r="Z612" s="9">
        <v>4</v>
      </c>
      <c r="AA612">
        <v>10</v>
      </c>
      <c r="AB612">
        <v>14</v>
      </c>
      <c r="AC612">
        <v>300</v>
      </c>
      <c r="AD612" t="s">
        <v>32</v>
      </c>
      <c r="AE612">
        <v>0.309</v>
      </c>
      <c r="AG612" s="2">
        <v>30</v>
      </c>
    </row>
    <row r="613" spans="1:33" x14ac:dyDescent="0.35">
      <c r="A613" t="s">
        <v>572</v>
      </c>
      <c r="B613" t="s">
        <v>152</v>
      </c>
      <c r="C613" t="s">
        <v>20</v>
      </c>
      <c r="D613" t="s">
        <v>51</v>
      </c>
      <c r="E613" t="s">
        <v>48</v>
      </c>
      <c r="F613">
        <v>2</v>
      </c>
      <c r="G613">
        <v>29.31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47.898338220918866</v>
      </c>
      <c r="N613">
        <v>49.853372434017594</v>
      </c>
      <c r="O613">
        <v>2.2482893450635384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215</v>
      </c>
      <c r="V613">
        <v>0</v>
      </c>
      <c r="W613">
        <v>20</v>
      </c>
      <c r="X613">
        <v>100</v>
      </c>
      <c r="Y613" t="s">
        <v>512</v>
      </c>
      <c r="Z613" s="9">
        <v>4</v>
      </c>
      <c r="AA613">
        <v>20</v>
      </c>
      <c r="AB613">
        <v>24</v>
      </c>
      <c r="AC613">
        <v>300</v>
      </c>
      <c r="AD613" t="s">
        <v>32</v>
      </c>
      <c r="AE613">
        <v>0.309</v>
      </c>
      <c r="AG613" s="2">
        <v>49</v>
      </c>
    </row>
    <row r="614" spans="1:33" x14ac:dyDescent="0.35">
      <c r="A614" t="s">
        <v>572</v>
      </c>
      <c r="B614" t="s">
        <v>152</v>
      </c>
      <c r="C614" t="s">
        <v>20</v>
      </c>
      <c r="D614" t="s">
        <v>51</v>
      </c>
      <c r="E614" t="s">
        <v>48</v>
      </c>
      <c r="F614">
        <v>2</v>
      </c>
      <c r="G614">
        <v>29.31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47.898338220918866</v>
      </c>
      <c r="N614">
        <v>49.853372434017594</v>
      </c>
      <c r="O614">
        <v>2.2482893450635384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215</v>
      </c>
      <c r="V614">
        <v>0</v>
      </c>
      <c r="W614">
        <v>20</v>
      </c>
      <c r="X614">
        <v>100</v>
      </c>
      <c r="Y614" t="s">
        <v>512</v>
      </c>
      <c r="Z614" s="9">
        <v>4</v>
      </c>
      <c r="AA614">
        <v>40</v>
      </c>
      <c r="AB614">
        <v>44</v>
      </c>
      <c r="AC614">
        <v>300</v>
      </c>
      <c r="AD614" t="s">
        <v>32</v>
      </c>
      <c r="AE614">
        <v>0.309</v>
      </c>
      <c r="AG614" s="2">
        <v>56.5</v>
      </c>
    </row>
    <row r="615" spans="1:33" x14ac:dyDescent="0.35">
      <c r="A615" t="s">
        <v>572</v>
      </c>
      <c r="B615" t="s">
        <v>152</v>
      </c>
      <c r="C615" t="s">
        <v>20</v>
      </c>
      <c r="D615" t="s">
        <v>51</v>
      </c>
      <c r="E615" t="s">
        <v>48</v>
      </c>
      <c r="F615">
        <v>2</v>
      </c>
      <c r="G615">
        <v>29.31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47.898338220918866</v>
      </c>
      <c r="N615">
        <v>49.853372434017594</v>
      </c>
      <c r="O615">
        <v>2.2482893450635384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215</v>
      </c>
      <c r="V615">
        <v>0</v>
      </c>
      <c r="W615">
        <v>20</v>
      </c>
      <c r="X615">
        <v>100</v>
      </c>
      <c r="Y615" t="s">
        <v>512</v>
      </c>
      <c r="Z615" s="9">
        <v>4</v>
      </c>
      <c r="AA615">
        <v>60</v>
      </c>
      <c r="AB615">
        <v>64</v>
      </c>
      <c r="AC615">
        <v>300</v>
      </c>
      <c r="AD615" t="s">
        <v>32</v>
      </c>
      <c r="AE615">
        <v>0.309</v>
      </c>
      <c r="AG615" s="2">
        <v>44</v>
      </c>
    </row>
    <row r="616" spans="1:33" x14ac:dyDescent="0.35">
      <c r="A616" t="s">
        <v>572</v>
      </c>
      <c r="B616" t="s">
        <v>152</v>
      </c>
      <c r="C616" t="s">
        <v>20</v>
      </c>
      <c r="D616" t="s">
        <v>52</v>
      </c>
      <c r="E616" t="s">
        <v>48</v>
      </c>
      <c r="F616">
        <v>2</v>
      </c>
      <c r="G616">
        <v>22.61</v>
      </c>
      <c r="H616">
        <v>4.7764615972487583</v>
      </c>
      <c r="I616">
        <v>0</v>
      </c>
      <c r="J616">
        <v>0</v>
      </c>
      <c r="K616">
        <v>0</v>
      </c>
      <c r="L616">
        <v>0</v>
      </c>
      <c r="M616">
        <v>85.976308750477642</v>
      </c>
      <c r="N616">
        <v>4.7764615972487583</v>
      </c>
      <c r="O616">
        <v>4.4707680550248368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215</v>
      </c>
      <c r="V616">
        <v>0</v>
      </c>
      <c r="W616">
        <v>20</v>
      </c>
      <c r="X616">
        <v>100</v>
      </c>
      <c r="Y616" t="s">
        <v>512</v>
      </c>
      <c r="Z616" s="9">
        <v>4</v>
      </c>
      <c r="AA616">
        <v>10</v>
      </c>
      <c r="AB616">
        <v>14</v>
      </c>
      <c r="AC616">
        <v>360</v>
      </c>
      <c r="AD616" t="s">
        <v>32</v>
      </c>
      <c r="AE616">
        <v>0.309</v>
      </c>
      <c r="AG616" s="2">
        <v>7</v>
      </c>
    </row>
    <row r="617" spans="1:33" x14ac:dyDescent="0.35">
      <c r="A617" t="s">
        <v>572</v>
      </c>
      <c r="B617" t="s">
        <v>152</v>
      </c>
      <c r="C617" t="s">
        <v>20</v>
      </c>
      <c r="D617" t="s">
        <v>52</v>
      </c>
      <c r="E617" t="s">
        <v>48</v>
      </c>
      <c r="F617">
        <v>2</v>
      </c>
      <c r="G617">
        <v>22.61</v>
      </c>
      <c r="H617">
        <v>4.7764615972487583</v>
      </c>
      <c r="I617">
        <v>0</v>
      </c>
      <c r="J617">
        <v>0</v>
      </c>
      <c r="K617">
        <v>0</v>
      </c>
      <c r="L617">
        <v>0</v>
      </c>
      <c r="M617">
        <v>85.976308750477642</v>
      </c>
      <c r="N617">
        <v>4.7764615972487583</v>
      </c>
      <c r="O617">
        <v>4.4707680550248368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215</v>
      </c>
      <c r="V617">
        <v>0</v>
      </c>
      <c r="W617">
        <v>20</v>
      </c>
      <c r="X617">
        <v>100</v>
      </c>
      <c r="Y617" t="s">
        <v>512</v>
      </c>
      <c r="Z617" s="9">
        <v>4</v>
      </c>
      <c r="AA617">
        <v>20</v>
      </c>
      <c r="AB617">
        <v>24</v>
      </c>
      <c r="AC617">
        <v>360</v>
      </c>
      <c r="AD617" t="s">
        <v>32</v>
      </c>
      <c r="AE617">
        <v>0.309</v>
      </c>
      <c r="AG617" s="2">
        <v>15</v>
      </c>
    </row>
    <row r="618" spans="1:33" x14ac:dyDescent="0.35">
      <c r="A618" t="s">
        <v>572</v>
      </c>
      <c r="B618" t="s">
        <v>152</v>
      </c>
      <c r="C618" t="s">
        <v>20</v>
      </c>
      <c r="D618" t="s">
        <v>52</v>
      </c>
      <c r="E618" t="s">
        <v>48</v>
      </c>
      <c r="F618">
        <v>2</v>
      </c>
      <c r="G618">
        <v>22.61</v>
      </c>
      <c r="H618">
        <v>4.7764615972487583</v>
      </c>
      <c r="I618">
        <v>0</v>
      </c>
      <c r="J618">
        <v>0</v>
      </c>
      <c r="K618">
        <v>0</v>
      </c>
      <c r="L618">
        <v>0</v>
      </c>
      <c r="M618">
        <v>85.976308750477642</v>
      </c>
      <c r="N618">
        <v>4.7764615972487583</v>
      </c>
      <c r="O618">
        <v>4.4707680550248368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215</v>
      </c>
      <c r="V618">
        <v>0</v>
      </c>
      <c r="W618">
        <v>20</v>
      </c>
      <c r="X618">
        <v>100</v>
      </c>
      <c r="Y618" t="s">
        <v>512</v>
      </c>
      <c r="Z618" s="9">
        <v>4</v>
      </c>
      <c r="AA618">
        <v>40</v>
      </c>
      <c r="AB618">
        <v>44</v>
      </c>
      <c r="AC618">
        <v>360</v>
      </c>
      <c r="AD618" t="s">
        <v>32</v>
      </c>
      <c r="AE618">
        <v>0.309</v>
      </c>
      <c r="AG618" s="2">
        <v>38</v>
      </c>
    </row>
    <row r="619" spans="1:33" x14ac:dyDescent="0.35">
      <c r="A619" t="s">
        <v>572</v>
      </c>
      <c r="B619" t="s">
        <v>152</v>
      </c>
      <c r="C619" t="s">
        <v>20</v>
      </c>
      <c r="D619" t="s">
        <v>52</v>
      </c>
      <c r="E619" t="s">
        <v>48</v>
      </c>
      <c r="F619">
        <v>2</v>
      </c>
      <c r="G619">
        <v>22.61</v>
      </c>
      <c r="H619">
        <v>4.7764615972487583</v>
      </c>
      <c r="I619">
        <v>0</v>
      </c>
      <c r="J619">
        <v>0</v>
      </c>
      <c r="K619">
        <v>0</v>
      </c>
      <c r="L619">
        <v>0</v>
      </c>
      <c r="M619">
        <v>85.976308750477642</v>
      </c>
      <c r="N619">
        <v>4.7764615972487583</v>
      </c>
      <c r="O619">
        <v>4.4707680550248368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215</v>
      </c>
      <c r="V619">
        <v>0</v>
      </c>
      <c r="W619">
        <v>20</v>
      </c>
      <c r="X619">
        <v>100</v>
      </c>
      <c r="Y619" t="s">
        <v>512</v>
      </c>
      <c r="Z619" s="9">
        <v>4</v>
      </c>
      <c r="AA619">
        <v>60</v>
      </c>
      <c r="AB619">
        <v>64</v>
      </c>
      <c r="AC619">
        <v>360</v>
      </c>
      <c r="AD619" t="s">
        <v>32</v>
      </c>
      <c r="AE619">
        <v>0.309</v>
      </c>
      <c r="AG619" s="2">
        <v>34</v>
      </c>
    </row>
    <row r="620" spans="1:33" x14ac:dyDescent="0.35">
      <c r="A620" t="s">
        <v>572</v>
      </c>
      <c r="B620" t="s">
        <v>152</v>
      </c>
      <c r="C620" t="s">
        <v>20</v>
      </c>
      <c r="D620" t="s">
        <v>53</v>
      </c>
      <c r="E620" t="s">
        <v>48</v>
      </c>
      <c r="F620">
        <v>2</v>
      </c>
      <c r="G620">
        <v>18.79</v>
      </c>
      <c r="H620">
        <v>75.21734883266582</v>
      </c>
      <c r="I620">
        <v>0</v>
      </c>
      <c r="J620">
        <v>0</v>
      </c>
      <c r="K620">
        <v>0</v>
      </c>
      <c r="L620">
        <v>0</v>
      </c>
      <c r="M620">
        <v>18.071700693562569</v>
      </c>
      <c r="N620">
        <v>4.3958190876233267</v>
      </c>
      <c r="O620">
        <v>2.3151313861482858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215</v>
      </c>
      <c r="V620">
        <v>0</v>
      </c>
      <c r="W620">
        <v>20</v>
      </c>
      <c r="X620">
        <v>100</v>
      </c>
      <c r="Y620" t="s">
        <v>512</v>
      </c>
      <c r="Z620" s="9">
        <v>4</v>
      </c>
      <c r="AA620">
        <v>10</v>
      </c>
      <c r="AB620">
        <v>14</v>
      </c>
      <c r="AC620">
        <v>360</v>
      </c>
      <c r="AD620" t="s">
        <v>32</v>
      </c>
      <c r="AE620">
        <v>0.309</v>
      </c>
      <c r="AG620" s="2">
        <v>2</v>
      </c>
    </row>
    <row r="621" spans="1:33" x14ac:dyDescent="0.35">
      <c r="A621" t="s">
        <v>572</v>
      </c>
      <c r="B621" t="s">
        <v>152</v>
      </c>
      <c r="C621" t="s">
        <v>20</v>
      </c>
      <c r="D621" t="s">
        <v>53</v>
      </c>
      <c r="E621" t="s">
        <v>48</v>
      </c>
      <c r="F621">
        <v>2</v>
      </c>
      <c r="G621">
        <v>18.79</v>
      </c>
      <c r="H621">
        <v>75.21734883266582</v>
      </c>
      <c r="I621">
        <v>0</v>
      </c>
      <c r="J621">
        <v>0</v>
      </c>
      <c r="K621">
        <v>0</v>
      </c>
      <c r="L621">
        <v>0</v>
      </c>
      <c r="M621">
        <v>18.071700693562569</v>
      </c>
      <c r="N621">
        <v>4.3958190876233267</v>
      </c>
      <c r="O621">
        <v>2.3151313861482858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215</v>
      </c>
      <c r="V621">
        <v>0</v>
      </c>
      <c r="W621">
        <v>20</v>
      </c>
      <c r="X621">
        <v>100</v>
      </c>
      <c r="Y621" t="s">
        <v>512</v>
      </c>
      <c r="Z621" s="9">
        <v>4</v>
      </c>
      <c r="AA621">
        <v>20</v>
      </c>
      <c r="AB621">
        <v>24</v>
      </c>
      <c r="AC621">
        <v>360</v>
      </c>
      <c r="AD621" t="s">
        <v>32</v>
      </c>
      <c r="AE621">
        <v>0.309</v>
      </c>
      <c r="AG621" s="2">
        <v>6</v>
      </c>
    </row>
    <row r="622" spans="1:33" x14ac:dyDescent="0.35">
      <c r="A622" t="s">
        <v>572</v>
      </c>
      <c r="B622" t="s">
        <v>152</v>
      </c>
      <c r="C622" t="s">
        <v>20</v>
      </c>
      <c r="D622" t="s">
        <v>53</v>
      </c>
      <c r="E622" t="s">
        <v>48</v>
      </c>
      <c r="F622">
        <v>2</v>
      </c>
      <c r="G622">
        <v>18.79</v>
      </c>
      <c r="H622">
        <v>75.21734883266582</v>
      </c>
      <c r="I622">
        <v>0</v>
      </c>
      <c r="J622">
        <v>0</v>
      </c>
      <c r="K622">
        <v>0</v>
      </c>
      <c r="L622">
        <v>0</v>
      </c>
      <c r="M622">
        <v>18.071700693562569</v>
      </c>
      <c r="N622">
        <v>4.3958190876233267</v>
      </c>
      <c r="O622">
        <v>2.3151313861482858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215</v>
      </c>
      <c r="V622">
        <v>0</v>
      </c>
      <c r="W622">
        <v>20</v>
      </c>
      <c r="X622">
        <v>100</v>
      </c>
      <c r="Y622" t="s">
        <v>512</v>
      </c>
      <c r="Z622" s="9">
        <v>4</v>
      </c>
      <c r="AA622">
        <v>40</v>
      </c>
      <c r="AB622">
        <v>44</v>
      </c>
      <c r="AC622">
        <v>360</v>
      </c>
      <c r="AD622" t="s">
        <v>32</v>
      </c>
      <c r="AE622">
        <v>0.309</v>
      </c>
      <c r="AG622" s="2">
        <v>8</v>
      </c>
    </row>
    <row r="623" spans="1:33" x14ac:dyDescent="0.35">
      <c r="A623" t="s">
        <v>572</v>
      </c>
      <c r="B623" t="s">
        <v>152</v>
      </c>
      <c r="C623" t="s">
        <v>20</v>
      </c>
      <c r="D623" t="s">
        <v>53</v>
      </c>
      <c r="E623" t="s">
        <v>48</v>
      </c>
      <c r="F623">
        <v>2</v>
      </c>
      <c r="G623">
        <v>18.79</v>
      </c>
      <c r="H623">
        <v>75.21734883266582</v>
      </c>
      <c r="I623">
        <v>0</v>
      </c>
      <c r="J623">
        <v>0</v>
      </c>
      <c r="K623">
        <v>0</v>
      </c>
      <c r="L623">
        <v>0</v>
      </c>
      <c r="M623">
        <v>18.071700693562569</v>
      </c>
      <c r="N623">
        <v>4.3958190876233267</v>
      </c>
      <c r="O623">
        <v>2.3151313861482858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215</v>
      </c>
      <c r="V623">
        <v>0</v>
      </c>
      <c r="W623">
        <v>20</v>
      </c>
      <c r="X623">
        <v>100</v>
      </c>
      <c r="Y623" t="s">
        <v>512</v>
      </c>
      <c r="Z623" s="9">
        <v>4</v>
      </c>
      <c r="AA623">
        <v>60</v>
      </c>
      <c r="AB623">
        <v>64</v>
      </c>
      <c r="AC623">
        <v>360</v>
      </c>
      <c r="AD623" t="s">
        <v>32</v>
      </c>
      <c r="AE623">
        <v>0.309</v>
      </c>
      <c r="AG623" s="2">
        <v>7</v>
      </c>
    </row>
    <row r="624" spans="1:33" x14ac:dyDescent="0.35">
      <c r="A624" t="s">
        <v>572</v>
      </c>
      <c r="B624" t="s">
        <v>152</v>
      </c>
      <c r="C624" t="s">
        <v>20</v>
      </c>
      <c r="D624" t="s">
        <v>54</v>
      </c>
      <c r="E624" t="s">
        <v>48</v>
      </c>
      <c r="F624">
        <v>2</v>
      </c>
      <c r="G624">
        <v>17.16</v>
      </c>
      <c r="H624">
        <v>53.929802846786309</v>
      </c>
      <c r="I624">
        <v>0</v>
      </c>
      <c r="J624">
        <v>0</v>
      </c>
      <c r="K624">
        <v>0</v>
      </c>
      <c r="L624">
        <v>0</v>
      </c>
      <c r="M624">
        <v>29.175139244982763</v>
      </c>
      <c r="N624">
        <v>5.3045707718150474</v>
      </c>
      <c r="O624">
        <v>11.590487136415877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215</v>
      </c>
      <c r="V624">
        <v>0</v>
      </c>
      <c r="W624">
        <v>20</v>
      </c>
      <c r="X624">
        <v>100</v>
      </c>
      <c r="Y624" t="s">
        <v>512</v>
      </c>
      <c r="Z624" s="9">
        <v>4</v>
      </c>
      <c r="AA624">
        <v>10</v>
      </c>
      <c r="AB624">
        <v>14</v>
      </c>
      <c r="AC624">
        <v>360</v>
      </c>
      <c r="AD624" t="s">
        <v>32</v>
      </c>
      <c r="AE624">
        <v>0.309</v>
      </c>
      <c r="AG624" s="2">
        <v>2</v>
      </c>
    </row>
    <row r="625" spans="1:36" x14ac:dyDescent="0.35">
      <c r="A625" t="s">
        <v>572</v>
      </c>
      <c r="B625" t="s">
        <v>152</v>
      </c>
      <c r="C625" t="s">
        <v>20</v>
      </c>
      <c r="D625" t="s">
        <v>54</v>
      </c>
      <c r="E625" t="s">
        <v>48</v>
      </c>
      <c r="F625">
        <v>2</v>
      </c>
      <c r="G625">
        <v>17.16</v>
      </c>
      <c r="H625">
        <v>53.929802846786309</v>
      </c>
      <c r="I625">
        <v>0</v>
      </c>
      <c r="J625">
        <v>0</v>
      </c>
      <c r="K625">
        <v>0</v>
      </c>
      <c r="L625">
        <v>0</v>
      </c>
      <c r="M625">
        <v>29.175139244982763</v>
      </c>
      <c r="N625">
        <v>5.3045707718150474</v>
      </c>
      <c r="O625">
        <v>11.590487136415877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215</v>
      </c>
      <c r="V625">
        <v>0</v>
      </c>
      <c r="W625">
        <v>20</v>
      </c>
      <c r="X625">
        <v>100</v>
      </c>
      <c r="Y625" t="s">
        <v>512</v>
      </c>
      <c r="Z625" s="9">
        <v>4</v>
      </c>
      <c r="AA625">
        <v>20</v>
      </c>
      <c r="AB625">
        <v>24</v>
      </c>
      <c r="AC625">
        <v>360</v>
      </c>
      <c r="AD625" t="s">
        <v>32</v>
      </c>
      <c r="AE625">
        <v>0.309</v>
      </c>
      <c r="AG625" s="2">
        <v>5</v>
      </c>
    </row>
    <row r="626" spans="1:36" x14ac:dyDescent="0.35">
      <c r="A626" t="s">
        <v>572</v>
      </c>
      <c r="B626" t="s">
        <v>152</v>
      </c>
      <c r="C626" t="s">
        <v>20</v>
      </c>
      <c r="D626" t="s">
        <v>54</v>
      </c>
      <c r="E626" t="s">
        <v>48</v>
      </c>
      <c r="F626">
        <v>2</v>
      </c>
      <c r="G626">
        <v>17.16</v>
      </c>
      <c r="H626">
        <v>53.929802846786309</v>
      </c>
      <c r="I626">
        <v>0</v>
      </c>
      <c r="J626">
        <v>0</v>
      </c>
      <c r="K626">
        <v>0</v>
      </c>
      <c r="L626">
        <v>0</v>
      </c>
      <c r="M626">
        <v>29.175139244982763</v>
      </c>
      <c r="N626">
        <v>5.3045707718150474</v>
      </c>
      <c r="O626">
        <v>11.590487136415877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215</v>
      </c>
      <c r="V626">
        <v>0</v>
      </c>
      <c r="W626">
        <v>20</v>
      </c>
      <c r="X626">
        <v>100</v>
      </c>
      <c r="Y626" t="s">
        <v>512</v>
      </c>
      <c r="Z626" s="9">
        <v>4</v>
      </c>
      <c r="AA626">
        <v>40</v>
      </c>
      <c r="AB626">
        <v>44</v>
      </c>
      <c r="AC626">
        <v>360</v>
      </c>
      <c r="AD626" t="s">
        <v>32</v>
      </c>
      <c r="AE626">
        <v>0.309</v>
      </c>
      <c r="AG626" s="2">
        <v>12.5</v>
      </c>
    </row>
    <row r="627" spans="1:36" x14ac:dyDescent="0.35">
      <c r="A627" t="s">
        <v>572</v>
      </c>
      <c r="B627" t="s">
        <v>152</v>
      </c>
      <c r="C627" t="s">
        <v>20</v>
      </c>
      <c r="D627" t="s">
        <v>54</v>
      </c>
      <c r="E627" t="s">
        <v>48</v>
      </c>
      <c r="F627">
        <v>2</v>
      </c>
      <c r="G627">
        <v>17.16</v>
      </c>
      <c r="H627">
        <v>53.929802846786309</v>
      </c>
      <c r="I627">
        <v>0</v>
      </c>
      <c r="J627">
        <v>0</v>
      </c>
      <c r="K627">
        <v>0</v>
      </c>
      <c r="L627">
        <v>0</v>
      </c>
      <c r="M627">
        <v>29.175139244982763</v>
      </c>
      <c r="N627">
        <v>5.3045707718150474</v>
      </c>
      <c r="O627">
        <v>11.590487136415877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215</v>
      </c>
      <c r="V627">
        <v>0</v>
      </c>
      <c r="W627">
        <v>20</v>
      </c>
      <c r="X627">
        <v>100</v>
      </c>
      <c r="Y627" t="s">
        <v>512</v>
      </c>
      <c r="Z627" s="9">
        <v>4</v>
      </c>
      <c r="AA627">
        <v>60</v>
      </c>
      <c r="AB627">
        <v>64</v>
      </c>
      <c r="AC627">
        <v>360</v>
      </c>
      <c r="AD627" t="s">
        <v>32</v>
      </c>
      <c r="AE627">
        <v>0.309</v>
      </c>
      <c r="AG627" s="2">
        <v>10.5</v>
      </c>
    </row>
    <row r="628" spans="1:36" x14ac:dyDescent="0.35">
      <c r="A628" t="s">
        <v>572</v>
      </c>
      <c r="B628" t="s">
        <v>152</v>
      </c>
      <c r="C628" t="s">
        <v>20</v>
      </c>
      <c r="D628" t="s">
        <v>55</v>
      </c>
      <c r="E628" t="s">
        <v>48</v>
      </c>
      <c r="F628">
        <v>2</v>
      </c>
      <c r="G628">
        <v>17.82</v>
      </c>
      <c r="H628">
        <v>87.61904761904762</v>
      </c>
      <c r="I628">
        <v>0</v>
      </c>
      <c r="J628">
        <v>0</v>
      </c>
      <c r="K628">
        <v>0</v>
      </c>
      <c r="L628">
        <v>0</v>
      </c>
      <c r="M628">
        <v>4.7619047619047619</v>
      </c>
      <c r="N628">
        <v>2.8571428571428572</v>
      </c>
      <c r="O628">
        <v>4.7619047619047619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215</v>
      </c>
      <c r="V628">
        <v>0</v>
      </c>
      <c r="W628">
        <v>20</v>
      </c>
      <c r="X628">
        <v>100</v>
      </c>
      <c r="Y628" t="s">
        <v>512</v>
      </c>
      <c r="Z628" s="9">
        <v>4</v>
      </c>
      <c r="AA628">
        <v>10</v>
      </c>
      <c r="AB628">
        <v>14</v>
      </c>
      <c r="AC628">
        <v>360</v>
      </c>
      <c r="AD628" t="s">
        <v>32</v>
      </c>
      <c r="AE628">
        <v>0.309</v>
      </c>
      <c r="AG628" s="2">
        <v>3</v>
      </c>
    </row>
    <row r="629" spans="1:36" x14ac:dyDescent="0.35">
      <c r="A629" t="s">
        <v>572</v>
      </c>
      <c r="B629" t="s">
        <v>152</v>
      </c>
      <c r="C629" t="s">
        <v>20</v>
      </c>
      <c r="D629" t="s">
        <v>55</v>
      </c>
      <c r="E629" t="s">
        <v>48</v>
      </c>
      <c r="F629">
        <v>2</v>
      </c>
      <c r="G629">
        <v>17.82</v>
      </c>
      <c r="H629">
        <v>87.61904761904762</v>
      </c>
      <c r="I629">
        <v>0</v>
      </c>
      <c r="J629">
        <v>0</v>
      </c>
      <c r="K629">
        <v>0</v>
      </c>
      <c r="L629">
        <v>0</v>
      </c>
      <c r="M629">
        <v>4.7619047619047619</v>
      </c>
      <c r="N629">
        <v>2.8571428571428572</v>
      </c>
      <c r="O629">
        <v>4.7619047619047619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215</v>
      </c>
      <c r="V629">
        <v>0</v>
      </c>
      <c r="W629">
        <v>20</v>
      </c>
      <c r="X629">
        <v>100</v>
      </c>
      <c r="Y629" t="s">
        <v>512</v>
      </c>
      <c r="Z629" s="9">
        <v>4</v>
      </c>
      <c r="AA629">
        <v>20</v>
      </c>
      <c r="AB629">
        <v>24</v>
      </c>
      <c r="AC629">
        <v>360</v>
      </c>
      <c r="AD629" t="s">
        <v>32</v>
      </c>
      <c r="AE629">
        <v>0.309</v>
      </c>
      <c r="AG629" s="2">
        <v>6</v>
      </c>
    </row>
    <row r="630" spans="1:36" x14ac:dyDescent="0.35">
      <c r="A630" t="s">
        <v>572</v>
      </c>
      <c r="B630" t="s">
        <v>152</v>
      </c>
      <c r="C630" t="s">
        <v>20</v>
      </c>
      <c r="D630" t="s">
        <v>55</v>
      </c>
      <c r="E630" t="s">
        <v>48</v>
      </c>
      <c r="F630">
        <v>2</v>
      </c>
      <c r="G630">
        <v>17.82</v>
      </c>
      <c r="H630">
        <v>87.61904761904762</v>
      </c>
      <c r="I630">
        <v>0</v>
      </c>
      <c r="J630">
        <v>0</v>
      </c>
      <c r="K630">
        <v>0</v>
      </c>
      <c r="L630">
        <v>0</v>
      </c>
      <c r="M630">
        <v>4.7619047619047619</v>
      </c>
      <c r="N630">
        <v>2.8571428571428572</v>
      </c>
      <c r="O630">
        <v>4.7619047619047619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215</v>
      </c>
      <c r="V630">
        <v>0</v>
      </c>
      <c r="W630">
        <v>20</v>
      </c>
      <c r="X630">
        <v>100</v>
      </c>
      <c r="Y630" t="s">
        <v>512</v>
      </c>
      <c r="Z630" s="9">
        <v>4</v>
      </c>
      <c r="AA630">
        <v>40</v>
      </c>
      <c r="AB630">
        <v>44</v>
      </c>
      <c r="AC630">
        <v>360</v>
      </c>
      <c r="AD630" t="s">
        <v>32</v>
      </c>
      <c r="AE630">
        <v>0.309</v>
      </c>
      <c r="AG630" s="2">
        <v>8</v>
      </c>
    </row>
    <row r="631" spans="1:36" x14ac:dyDescent="0.35">
      <c r="A631" t="s">
        <v>572</v>
      </c>
      <c r="B631" t="s">
        <v>152</v>
      </c>
      <c r="C631" t="s">
        <v>20</v>
      </c>
      <c r="D631" t="s">
        <v>55</v>
      </c>
      <c r="E631" t="s">
        <v>48</v>
      </c>
      <c r="F631">
        <v>2</v>
      </c>
      <c r="G631">
        <v>17.82</v>
      </c>
      <c r="H631">
        <v>87.61904761904762</v>
      </c>
      <c r="I631">
        <v>0</v>
      </c>
      <c r="J631">
        <v>0</v>
      </c>
      <c r="K631">
        <v>0</v>
      </c>
      <c r="L631">
        <v>0</v>
      </c>
      <c r="M631">
        <v>4.7619047619047619</v>
      </c>
      <c r="N631">
        <v>2.8571428571428572</v>
      </c>
      <c r="O631">
        <v>4.7619047619047619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215</v>
      </c>
      <c r="V631">
        <v>0</v>
      </c>
      <c r="W631">
        <v>20</v>
      </c>
      <c r="X631">
        <v>100</v>
      </c>
      <c r="Y631" t="s">
        <v>512</v>
      </c>
      <c r="Z631" s="9">
        <v>4</v>
      </c>
      <c r="AA631">
        <v>60</v>
      </c>
      <c r="AB631">
        <v>64</v>
      </c>
      <c r="AC631">
        <v>360</v>
      </c>
      <c r="AD631" t="s">
        <v>32</v>
      </c>
      <c r="AE631">
        <v>0.309</v>
      </c>
      <c r="AG631" s="2">
        <v>12</v>
      </c>
    </row>
    <row r="632" spans="1:36" x14ac:dyDescent="0.35">
      <c r="A632" t="s">
        <v>605</v>
      </c>
      <c r="B632" t="s">
        <v>153</v>
      </c>
      <c r="C632" t="s">
        <v>56</v>
      </c>
      <c r="D632" t="s">
        <v>57</v>
      </c>
      <c r="E632" t="s">
        <v>38</v>
      </c>
      <c r="F632">
        <v>2</v>
      </c>
      <c r="G632">
        <v>33.4</v>
      </c>
      <c r="H632">
        <v>-1</v>
      </c>
      <c r="I632">
        <v>0</v>
      </c>
      <c r="J632">
        <v>2.15</v>
      </c>
      <c r="K632">
        <v>2.15</v>
      </c>
      <c r="L632">
        <v>47.8</v>
      </c>
      <c r="M632">
        <v>10.7</v>
      </c>
      <c r="N632">
        <v>1.2</v>
      </c>
      <c r="O632">
        <v>36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215</v>
      </c>
      <c r="V632">
        <v>0</v>
      </c>
      <c r="W632">
        <v>9.0909090909090917</v>
      </c>
      <c r="X632">
        <v>18</v>
      </c>
      <c r="Y632" t="s">
        <v>512</v>
      </c>
      <c r="Z632" s="9">
        <v>19.444444444444443</v>
      </c>
      <c r="AA632">
        <v>15</v>
      </c>
      <c r="AB632">
        <v>34.444444444444443</v>
      </c>
      <c r="AC632">
        <v>350</v>
      </c>
      <c r="AD632" t="s">
        <v>32</v>
      </c>
      <c r="AE632">
        <v>0.309</v>
      </c>
      <c r="AF632" s="2">
        <v>46.5</v>
      </c>
      <c r="AG632" s="2">
        <v>22</v>
      </c>
      <c r="AH632" s="2">
        <v>24.5</v>
      </c>
      <c r="AI632" s="2">
        <v>21.1</v>
      </c>
      <c r="AJ632" s="2">
        <v>32.400000000000006</v>
      </c>
    </row>
    <row r="633" spans="1:36" x14ac:dyDescent="0.35">
      <c r="A633" t="s">
        <v>605</v>
      </c>
      <c r="B633" t="s">
        <v>153</v>
      </c>
      <c r="C633" t="s">
        <v>56</v>
      </c>
      <c r="D633" t="s">
        <v>58</v>
      </c>
      <c r="E633" t="s">
        <v>38</v>
      </c>
      <c r="F633">
        <v>2</v>
      </c>
      <c r="G633">
        <v>35.200000000000003</v>
      </c>
      <c r="H633">
        <v>-1</v>
      </c>
      <c r="I633">
        <v>0</v>
      </c>
      <c r="J633">
        <v>3.65</v>
      </c>
      <c r="K633">
        <v>3.65</v>
      </c>
      <c r="L633">
        <v>57.7</v>
      </c>
      <c r="M633">
        <v>11.8</v>
      </c>
      <c r="N633">
        <v>1</v>
      </c>
      <c r="O633">
        <v>22.2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215</v>
      </c>
      <c r="V633">
        <v>0</v>
      </c>
      <c r="W633">
        <v>9.0909090909090917</v>
      </c>
      <c r="X633">
        <v>18</v>
      </c>
      <c r="Y633" t="s">
        <v>512</v>
      </c>
      <c r="Z633" s="9">
        <v>19.444444444444443</v>
      </c>
      <c r="AA633">
        <v>15</v>
      </c>
      <c r="AB633">
        <v>34.444444444444443</v>
      </c>
      <c r="AC633">
        <v>350</v>
      </c>
      <c r="AD633" t="s">
        <v>32</v>
      </c>
      <c r="AE633">
        <v>0.309</v>
      </c>
      <c r="AF633" s="2">
        <v>28.599999999999998</v>
      </c>
      <c r="AG633" s="2">
        <v>20.9</v>
      </c>
      <c r="AH633" s="2">
        <v>7.7</v>
      </c>
      <c r="AI633" s="2">
        <v>27.4</v>
      </c>
      <c r="AJ633" s="2">
        <v>43.999999999999993</v>
      </c>
    </row>
    <row r="634" spans="1:36" x14ac:dyDescent="0.35">
      <c r="A634" t="s">
        <v>605</v>
      </c>
      <c r="B634" t="s">
        <v>153</v>
      </c>
      <c r="C634" t="s">
        <v>56</v>
      </c>
      <c r="D634" t="s">
        <v>59</v>
      </c>
      <c r="E634" t="s">
        <v>38</v>
      </c>
      <c r="F634">
        <v>2</v>
      </c>
      <c r="G634">
        <v>33.9</v>
      </c>
      <c r="H634">
        <v>-1</v>
      </c>
      <c r="I634">
        <v>0</v>
      </c>
      <c r="J634">
        <v>6.85</v>
      </c>
      <c r="K634">
        <v>6.85</v>
      </c>
      <c r="L634">
        <v>37</v>
      </c>
      <c r="M634">
        <v>15</v>
      </c>
      <c r="N634">
        <v>0.7</v>
      </c>
      <c r="O634">
        <v>33.6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215</v>
      </c>
      <c r="V634">
        <v>0</v>
      </c>
      <c r="W634">
        <v>9.0909090909090917</v>
      </c>
      <c r="X634">
        <v>18</v>
      </c>
      <c r="Y634" t="s">
        <v>512</v>
      </c>
      <c r="Z634" s="9">
        <v>19.444444444444443</v>
      </c>
      <c r="AA634">
        <v>15</v>
      </c>
      <c r="AB634">
        <v>34.444444444444443</v>
      </c>
      <c r="AC634">
        <v>350</v>
      </c>
      <c r="AD634" t="s">
        <v>32</v>
      </c>
      <c r="AE634">
        <v>0.309</v>
      </c>
      <c r="AF634" s="2">
        <v>41.5</v>
      </c>
      <c r="AG634" s="2">
        <v>28.1</v>
      </c>
      <c r="AH634" s="2">
        <v>13.4</v>
      </c>
      <c r="AI634" s="2">
        <v>30</v>
      </c>
      <c r="AJ634" s="2">
        <v>28.5</v>
      </c>
    </row>
    <row r="635" spans="1:36" x14ac:dyDescent="0.35">
      <c r="A635" t="s">
        <v>573</v>
      </c>
      <c r="B635" t="s">
        <v>154</v>
      </c>
      <c r="C635" t="s">
        <v>20</v>
      </c>
      <c r="D635" t="s">
        <v>45</v>
      </c>
      <c r="E635" t="s">
        <v>38</v>
      </c>
      <c r="F635">
        <v>2</v>
      </c>
      <c r="G635">
        <v>20.9</v>
      </c>
      <c r="H635">
        <v>52.8</v>
      </c>
      <c r="I635">
        <v>0</v>
      </c>
      <c r="J635">
        <v>0</v>
      </c>
      <c r="K635">
        <v>0</v>
      </c>
      <c r="L635">
        <v>0</v>
      </c>
      <c r="M635">
        <v>21.4</v>
      </c>
      <c r="N635">
        <v>20.5</v>
      </c>
      <c r="O635">
        <v>3.3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215</v>
      </c>
      <c r="V635">
        <v>0</v>
      </c>
      <c r="W635">
        <v>15</v>
      </c>
      <c r="X635">
        <v>10</v>
      </c>
      <c r="Y635" t="s">
        <v>512</v>
      </c>
      <c r="Z635" s="9">
        <v>24</v>
      </c>
      <c r="AA635">
        <v>0</v>
      </c>
      <c r="AB635">
        <v>24</v>
      </c>
      <c r="AC635">
        <v>240</v>
      </c>
      <c r="AD635" t="s">
        <v>147</v>
      </c>
      <c r="AE635">
        <v>8.9999999999999993E-3</v>
      </c>
      <c r="AF635" s="2">
        <v>59.638554216867462</v>
      </c>
      <c r="AG635" s="2">
        <v>22.289156626506024</v>
      </c>
      <c r="AH635" s="2">
        <v>37.349397590361441</v>
      </c>
      <c r="AI635" s="2">
        <v>20.481927710843383</v>
      </c>
      <c r="AJ635" s="2">
        <v>19.879518072289155</v>
      </c>
    </row>
    <row r="636" spans="1:36" x14ac:dyDescent="0.35">
      <c r="A636" t="s">
        <v>573</v>
      </c>
      <c r="B636" t="s">
        <v>154</v>
      </c>
      <c r="C636" t="s">
        <v>20</v>
      </c>
      <c r="D636" t="s">
        <v>45</v>
      </c>
      <c r="E636" t="s">
        <v>38</v>
      </c>
      <c r="F636">
        <v>2</v>
      </c>
      <c r="G636">
        <v>20.9</v>
      </c>
      <c r="H636">
        <v>52.8</v>
      </c>
      <c r="I636">
        <v>0</v>
      </c>
      <c r="J636">
        <v>0</v>
      </c>
      <c r="K636">
        <v>0</v>
      </c>
      <c r="L636">
        <v>0</v>
      </c>
      <c r="M636">
        <v>21.4</v>
      </c>
      <c r="N636">
        <v>20.5</v>
      </c>
      <c r="O636">
        <v>3.3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215</v>
      </c>
      <c r="V636">
        <v>0</v>
      </c>
      <c r="W636">
        <v>15</v>
      </c>
      <c r="X636">
        <v>10</v>
      </c>
      <c r="Y636" t="s">
        <v>512</v>
      </c>
      <c r="Z636" s="9">
        <v>24</v>
      </c>
      <c r="AA636">
        <v>30</v>
      </c>
      <c r="AB636">
        <v>54</v>
      </c>
      <c r="AC636">
        <v>240</v>
      </c>
      <c r="AD636" t="s">
        <v>147</v>
      </c>
      <c r="AE636">
        <v>8.9999999999999993E-3</v>
      </c>
      <c r="AF636" s="2">
        <v>60.240963855421683</v>
      </c>
      <c r="AG636" s="2">
        <v>27.710843373493972</v>
      </c>
      <c r="AH636" s="2">
        <v>32.53012048192771</v>
      </c>
      <c r="AI636" s="2">
        <v>28.915662650602414</v>
      </c>
      <c r="AJ636" s="2">
        <v>10.843373493975902</v>
      </c>
    </row>
    <row r="637" spans="1:36" x14ac:dyDescent="0.35">
      <c r="A637" t="s">
        <v>573</v>
      </c>
      <c r="B637" t="s">
        <v>154</v>
      </c>
      <c r="C637" t="s">
        <v>20</v>
      </c>
      <c r="D637" t="s">
        <v>45</v>
      </c>
      <c r="E637" t="s">
        <v>38</v>
      </c>
      <c r="F637">
        <v>2</v>
      </c>
      <c r="G637">
        <v>20.9</v>
      </c>
      <c r="H637">
        <v>52.8</v>
      </c>
      <c r="I637">
        <v>0</v>
      </c>
      <c r="J637">
        <v>0</v>
      </c>
      <c r="K637">
        <v>0</v>
      </c>
      <c r="L637">
        <v>0</v>
      </c>
      <c r="M637">
        <v>21.4</v>
      </c>
      <c r="N637">
        <v>20.5</v>
      </c>
      <c r="O637">
        <v>3.3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215</v>
      </c>
      <c r="V637">
        <v>0</v>
      </c>
      <c r="W637">
        <v>15</v>
      </c>
      <c r="X637">
        <v>10</v>
      </c>
      <c r="Y637" t="s">
        <v>512</v>
      </c>
      <c r="Z637" s="9">
        <v>24</v>
      </c>
      <c r="AA637">
        <v>60</v>
      </c>
      <c r="AB637">
        <v>84</v>
      </c>
      <c r="AC637">
        <v>240</v>
      </c>
      <c r="AD637" t="s">
        <v>147</v>
      </c>
      <c r="AE637">
        <v>8.9999999999999993E-3</v>
      </c>
      <c r="AF637" s="2">
        <v>45.783132530120483</v>
      </c>
      <c r="AG637" s="2">
        <v>19.277108433734938</v>
      </c>
      <c r="AH637" s="2">
        <v>26.506024096385545</v>
      </c>
      <c r="AI637" s="2">
        <v>25.30120481927711</v>
      </c>
      <c r="AJ637" s="2">
        <v>28.915662650602407</v>
      </c>
    </row>
    <row r="638" spans="1:36" x14ac:dyDescent="0.35">
      <c r="A638" t="s">
        <v>573</v>
      </c>
      <c r="B638" t="s">
        <v>154</v>
      </c>
      <c r="C638" t="s">
        <v>20</v>
      </c>
      <c r="D638" t="s">
        <v>45</v>
      </c>
      <c r="E638" t="s">
        <v>38</v>
      </c>
      <c r="F638">
        <v>2</v>
      </c>
      <c r="G638">
        <v>20.9</v>
      </c>
      <c r="H638">
        <v>52.8</v>
      </c>
      <c r="I638">
        <v>0</v>
      </c>
      <c r="J638">
        <v>0</v>
      </c>
      <c r="K638">
        <v>0</v>
      </c>
      <c r="L638">
        <v>0</v>
      </c>
      <c r="M638">
        <v>21.4</v>
      </c>
      <c r="N638">
        <v>20.5</v>
      </c>
      <c r="O638">
        <v>3.3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215</v>
      </c>
      <c r="V638">
        <v>0</v>
      </c>
      <c r="W638">
        <v>15</v>
      </c>
      <c r="X638">
        <v>10</v>
      </c>
      <c r="Y638" t="s">
        <v>512</v>
      </c>
      <c r="Z638" s="9">
        <v>26.5</v>
      </c>
      <c r="AA638">
        <v>0</v>
      </c>
      <c r="AB638">
        <v>26.5</v>
      </c>
      <c r="AC638">
        <v>265</v>
      </c>
      <c r="AD638" t="s">
        <v>147</v>
      </c>
      <c r="AE638">
        <v>8.9999999999999993E-3</v>
      </c>
      <c r="AF638" s="2">
        <v>53.012048192771076</v>
      </c>
      <c r="AG638" s="2">
        <v>19.879518072289155</v>
      </c>
      <c r="AH638" s="2">
        <v>33.132530120481924</v>
      </c>
      <c r="AI638" s="2">
        <v>23.493975903614459</v>
      </c>
      <c r="AJ638" s="2">
        <v>23.493975903614455</v>
      </c>
    </row>
    <row r="639" spans="1:36" x14ac:dyDescent="0.35">
      <c r="A639" t="s">
        <v>573</v>
      </c>
      <c r="B639" t="s">
        <v>154</v>
      </c>
      <c r="C639" t="s">
        <v>20</v>
      </c>
      <c r="D639" t="s">
        <v>45</v>
      </c>
      <c r="E639" t="s">
        <v>38</v>
      </c>
      <c r="F639">
        <v>2</v>
      </c>
      <c r="G639">
        <v>20.9</v>
      </c>
      <c r="H639">
        <v>52.8</v>
      </c>
      <c r="I639">
        <v>0</v>
      </c>
      <c r="J639">
        <v>0</v>
      </c>
      <c r="K639">
        <v>0</v>
      </c>
      <c r="L639">
        <v>0</v>
      </c>
      <c r="M639">
        <v>21.4</v>
      </c>
      <c r="N639">
        <v>20.5</v>
      </c>
      <c r="O639">
        <v>3.3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215</v>
      </c>
      <c r="V639">
        <v>0</v>
      </c>
      <c r="W639">
        <v>15</v>
      </c>
      <c r="X639">
        <v>10</v>
      </c>
      <c r="Y639" t="s">
        <v>512</v>
      </c>
      <c r="Z639" s="9">
        <v>26.5</v>
      </c>
      <c r="AA639">
        <v>30</v>
      </c>
      <c r="AB639">
        <v>56.5</v>
      </c>
      <c r="AC639">
        <v>265</v>
      </c>
      <c r="AD639" t="s">
        <v>147</v>
      </c>
      <c r="AE639">
        <v>8.9999999999999993E-3</v>
      </c>
      <c r="AF639" s="2">
        <v>48.192771084337345</v>
      </c>
      <c r="AG639" s="2">
        <v>19.879518072289155</v>
      </c>
      <c r="AH639" s="2">
        <v>28.31325301204819</v>
      </c>
      <c r="AI639" s="2">
        <v>30.120481927710852</v>
      </c>
      <c r="AJ639" s="2">
        <v>21.686746987951803</v>
      </c>
    </row>
    <row r="640" spans="1:36" x14ac:dyDescent="0.35">
      <c r="A640" t="s">
        <v>573</v>
      </c>
      <c r="B640" t="s">
        <v>154</v>
      </c>
      <c r="C640" t="s">
        <v>20</v>
      </c>
      <c r="D640" t="s">
        <v>45</v>
      </c>
      <c r="E640" t="s">
        <v>38</v>
      </c>
      <c r="F640">
        <v>2</v>
      </c>
      <c r="G640">
        <v>20.9</v>
      </c>
      <c r="H640">
        <v>52.8</v>
      </c>
      <c r="I640">
        <v>0</v>
      </c>
      <c r="J640">
        <v>0</v>
      </c>
      <c r="K640">
        <v>0</v>
      </c>
      <c r="L640">
        <v>0</v>
      </c>
      <c r="M640">
        <v>21.4</v>
      </c>
      <c r="N640">
        <v>20.5</v>
      </c>
      <c r="O640">
        <v>3.3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215</v>
      </c>
      <c r="V640">
        <v>0</v>
      </c>
      <c r="W640">
        <v>15</v>
      </c>
      <c r="X640">
        <v>10</v>
      </c>
      <c r="Y640" t="s">
        <v>512</v>
      </c>
      <c r="Z640" s="9">
        <v>26.5</v>
      </c>
      <c r="AA640">
        <v>60</v>
      </c>
      <c r="AB640">
        <v>86.5</v>
      </c>
      <c r="AC640">
        <v>265</v>
      </c>
      <c r="AD640" t="s">
        <v>147</v>
      </c>
      <c r="AE640">
        <v>8.9999999999999993E-3</v>
      </c>
      <c r="AF640" s="2">
        <v>43.373493975903614</v>
      </c>
      <c r="AG640" s="2">
        <v>18.674698795180721</v>
      </c>
      <c r="AH640" s="2">
        <v>24.69879518072289</v>
      </c>
      <c r="AI640" s="2">
        <v>28.915662650602421</v>
      </c>
      <c r="AJ640" s="2">
        <v>27.710843373493972</v>
      </c>
    </row>
    <row r="641" spans="1:36" x14ac:dyDescent="0.35">
      <c r="A641" t="s">
        <v>573</v>
      </c>
      <c r="B641" t="s">
        <v>154</v>
      </c>
      <c r="C641" t="s">
        <v>20</v>
      </c>
      <c r="D641" t="s">
        <v>45</v>
      </c>
      <c r="E641" t="s">
        <v>38</v>
      </c>
      <c r="F641">
        <v>2</v>
      </c>
      <c r="G641">
        <v>20.9</v>
      </c>
      <c r="H641">
        <v>52.8</v>
      </c>
      <c r="I641">
        <v>0</v>
      </c>
      <c r="J641">
        <v>0</v>
      </c>
      <c r="K641">
        <v>0</v>
      </c>
      <c r="L641">
        <v>0</v>
      </c>
      <c r="M641">
        <v>21.4</v>
      </c>
      <c r="N641">
        <v>20.5</v>
      </c>
      <c r="O641">
        <v>3.3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215</v>
      </c>
      <c r="V641">
        <v>0</v>
      </c>
      <c r="W641">
        <v>15</v>
      </c>
      <c r="X641">
        <v>10</v>
      </c>
      <c r="Y641" t="s">
        <v>512</v>
      </c>
      <c r="Z641" s="9">
        <v>29.5</v>
      </c>
      <c r="AA641">
        <v>0</v>
      </c>
      <c r="AB641">
        <v>29.5</v>
      </c>
      <c r="AC641">
        <v>295</v>
      </c>
      <c r="AD641" t="s">
        <v>147</v>
      </c>
      <c r="AE641">
        <v>8.9999999999999993E-3</v>
      </c>
      <c r="AF641" s="2">
        <v>40.963855421686745</v>
      </c>
      <c r="AG641" s="2">
        <v>19.879518072289155</v>
      </c>
      <c r="AH641" s="2">
        <v>21.08433734939759</v>
      </c>
      <c r="AI641" s="2">
        <v>44.578313253012055</v>
      </c>
      <c r="AJ641" s="2">
        <v>14.457831325301203</v>
      </c>
    </row>
    <row r="642" spans="1:36" x14ac:dyDescent="0.35">
      <c r="A642" t="s">
        <v>573</v>
      </c>
      <c r="B642" t="s">
        <v>154</v>
      </c>
      <c r="C642" t="s">
        <v>20</v>
      </c>
      <c r="D642" t="s">
        <v>45</v>
      </c>
      <c r="E642" t="s">
        <v>38</v>
      </c>
      <c r="F642">
        <v>2</v>
      </c>
      <c r="G642">
        <v>20.9</v>
      </c>
      <c r="H642">
        <v>52.8</v>
      </c>
      <c r="I642">
        <v>0</v>
      </c>
      <c r="J642">
        <v>0</v>
      </c>
      <c r="K642">
        <v>0</v>
      </c>
      <c r="L642">
        <v>0</v>
      </c>
      <c r="M642">
        <v>21.4</v>
      </c>
      <c r="N642">
        <v>20.5</v>
      </c>
      <c r="O642">
        <v>3.3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215</v>
      </c>
      <c r="V642">
        <v>0</v>
      </c>
      <c r="W642">
        <v>15</v>
      </c>
      <c r="X642">
        <v>10</v>
      </c>
      <c r="Y642" t="s">
        <v>512</v>
      </c>
      <c r="Z642" s="9">
        <v>29.5</v>
      </c>
      <c r="AA642">
        <v>30</v>
      </c>
      <c r="AB642">
        <v>59.5</v>
      </c>
      <c r="AC642">
        <v>295</v>
      </c>
      <c r="AD642" t="s">
        <v>147</v>
      </c>
      <c r="AE642">
        <v>8.9999999999999993E-3</v>
      </c>
      <c r="AF642" s="2">
        <v>37.349397590361441</v>
      </c>
      <c r="AG642" s="2">
        <v>15.66265060240964</v>
      </c>
      <c r="AH642" s="2">
        <v>21.686746987951803</v>
      </c>
      <c r="AI642" s="2">
        <v>40.963855421686745</v>
      </c>
      <c r="AJ642" s="2">
        <v>21.686746987951803</v>
      </c>
    </row>
    <row r="643" spans="1:36" x14ac:dyDescent="0.35">
      <c r="A643" t="s">
        <v>573</v>
      </c>
      <c r="B643" t="s">
        <v>154</v>
      </c>
      <c r="C643" t="s">
        <v>20</v>
      </c>
      <c r="D643" t="s">
        <v>45</v>
      </c>
      <c r="E643" t="s">
        <v>38</v>
      </c>
      <c r="F643">
        <v>2</v>
      </c>
      <c r="G643">
        <v>20.9</v>
      </c>
      <c r="H643">
        <v>52.8</v>
      </c>
      <c r="I643">
        <v>0</v>
      </c>
      <c r="J643">
        <v>0</v>
      </c>
      <c r="K643">
        <v>0</v>
      </c>
      <c r="L643">
        <v>0</v>
      </c>
      <c r="M643">
        <v>21.4</v>
      </c>
      <c r="N643">
        <v>20.5</v>
      </c>
      <c r="O643">
        <v>3.3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215</v>
      </c>
      <c r="V643">
        <v>0</v>
      </c>
      <c r="W643">
        <v>15</v>
      </c>
      <c r="X643">
        <v>10</v>
      </c>
      <c r="Y643" t="s">
        <v>512</v>
      </c>
      <c r="Z643" s="9">
        <v>29.5</v>
      </c>
      <c r="AA643">
        <v>60</v>
      </c>
      <c r="AB643">
        <v>89.5</v>
      </c>
      <c r="AC643">
        <v>295</v>
      </c>
      <c r="AD643" t="s">
        <v>147</v>
      </c>
      <c r="AE643">
        <v>8.9999999999999993E-3</v>
      </c>
      <c r="AF643" s="2">
        <v>34.939759036144579</v>
      </c>
      <c r="AG643" s="2">
        <v>13.855421686746986</v>
      </c>
      <c r="AH643" s="2">
        <v>21.08433734939759</v>
      </c>
      <c r="AI643" s="2">
        <v>48.192771084337352</v>
      </c>
      <c r="AJ643" s="2">
        <v>16.867469879518072</v>
      </c>
    </row>
    <row r="644" spans="1:36" x14ac:dyDescent="0.35">
      <c r="A644" t="s">
        <v>724</v>
      </c>
      <c r="B644" t="s">
        <v>155</v>
      </c>
      <c r="C644" t="s">
        <v>785</v>
      </c>
      <c r="D644" t="s">
        <v>60</v>
      </c>
      <c r="E644" t="s">
        <v>38</v>
      </c>
      <c r="F644">
        <v>2</v>
      </c>
      <c r="G644">
        <v>23.3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94.7</v>
      </c>
      <c r="N644">
        <v>0</v>
      </c>
      <c r="O644">
        <v>5.3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215</v>
      </c>
      <c r="V644">
        <v>0</v>
      </c>
      <c r="W644">
        <v>10</v>
      </c>
      <c r="X644">
        <v>10</v>
      </c>
      <c r="Y644" t="s">
        <v>512</v>
      </c>
      <c r="Z644">
        <v>33</v>
      </c>
      <c r="AA644" s="9">
        <v>60</v>
      </c>
      <c r="AB644">
        <v>93</v>
      </c>
      <c r="AC644">
        <v>350</v>
      </c>
      <c r="AD644" t="s">
        <v>32</v>
      </c>
      <c r="AE644">
        <v>0.309</v>
      </c>
      <c r="AF644">
        <v>24</v>
      </c>
      <c r="AG644" s="2">
        <v>18.94736842105263</v>
      </c>
      <c r="AH644" s="2">
        <v>5.0526315789473681</v>
      </c>
      <c r="AI644" s="2">
        <v>4.6315789473684212</v>
      </c>
      <c r="AJ644" s="2">
        <v>70.315789473684205</v>
      </c>
    </row>
    <row r="645" spans="1:36" x14ac:dyDescent="0.35">
      <c r="A645" t="s">
        <v>724</v>
      </c>
      <c r="B645" t="s">
        <v>155</v>
      </c>
      <c r="C645" t="s">
        <v>785</v>
      </c>
      <c r="D645" t="s">
        <v>182</v>
      </c>
      <c r="E645" t="s">
        <v>38</v>
      </c>
      <c r="F645">
        <v>2</v>
      </c>
      <c r="G645">
        <v>24.2</v>
      </c>
      <c r="H645">
        <v>0</v>
      </c>
      <c r="I645">
        <v>0</v>
      </c>
      <c r="J645">
        <v>0</v>
      </c>
      <c r="K645">
        <v>0</v>
      </c>
      <c r="L645">
        <v>35</v>
      </c>
      <c r="M645">
        <v>55.000000000000007</v>
      </c>
      <c r="N645">
        <v>6</v>
      </c>
      <c r="O645">
        <v>3.6000000000000005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215</v>
      </c>
      <c r="V645">
        <v>0</v>
      </c>
      <c r="W645">
        <v>10</v>
      </c>
      <c r="X645">
        <v>10</v>
      </c>
      <c r="Y645" t="s">
        <v>512</v>
      </c>
      <c r="Z645">
        <v>33</v>
      </c>
      <c r="AA645" s="9">
        <v>60</v>
      </c>
      <c r="AB645">
        <v>93</v>
      </c>
      <c r="AC645">
        <v>350</v>
      </c>
      <c r="AD645" t="s">
        <v>32</v>
      </c>
      <c r="AE645">
        <v>0.309</v>
      </c>
      <c r="AF645">
        <v>30.105263157894736</v>
      </c>
      <c r="AG645" s="2">
        <v>18.736842105263158</v>
      </c>
      <c r="AH645" s="2">
        <v>11.368421052631579</v>
      </c>
      <c r="AI645" s="2">
        <v>4.2105263157894735</v>
      </c>
      <c r="AJ645" s="2">
        <v>63.789473684210527</v>
      </c>
    </row>
    <row r="646" spans="1:36" x14ac:dyDescent="0.35">
      <c r="A646" t="s">
        <v>724</v>
      </c>
      <c r="B646" t="s">
        <v>155</v>
      </c>
      <c r="C646" t="s">
        <v>785</v>
      </c>
      <c r="D646" t="s">
        <v>61</v>
      </c>
      <c r="E646" t="s">
        <v>38</v>
      </c>
      <c r="F646">
        <v>2</v>
      </c>
      <c r="G646">
        <v>19.3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100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215</v>
      </c>
      <c r="V646">
        <v>0</v>
      </c>
      <c r="W646">
        <v>10</v>
      </c>
      <c r="X646">
        <v>10</v>
      </c>
      <c r="Y646" t="s">
        <v>512</v>
      </c>
      <c r="Z646">
        <v>33</v>
      </c>
      <c r="AA646" s="9">
        <v>60</v>
      </c>
      <c r="AB646">
        <v>93</v>
      </c>
      <c r="AC646">
        <v>350</v>
      </c>
      <c r="AD646" t="s">
        <v>32</v>
      </c>
      <c r="AE646">
        <v>0.309</v>
      </c>
      <c r="AF646">
        <v>12</v>
      </c>
      <c r="AG646" s="2">
        <v>8.2105263157894743</v>
      </c>
      <c r="AH646" s="2">
        <v>3.7894736842105261</v>
      </c>
      <c r="AI646" s="2">
        <v>2.1052631578947367</v>
      </c>
      <c r="AJ646" s="2">
        <v>84.631578947368425</v>
      </c>
    </row>
    <row r="647" spans="1:36" x14ac:dyDescent="0.35">
      <c r="A647" t="s">
        <v>724</v>
      </c>
      <c r="B647" t="s">
        <v>155</v>
      </c>
      <c r="C647" t="s">
        <v>785</v>
      </c>
      <c r="D647" t="s">
        <v>62</v>
      </c>
      <c r="E647" t="s">
        <v>38</v>
      </c>
      <c r="F647">
        <v>2</v>
      </c>
      <c r="G647">
        <v>22.3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100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215</v>
      </c>
      <c r="V647">
        <v>0</v>
      </c>
      <c r="W647">
        <v>10</v>
      </c>
      <c r="X647">
        <v>10</v>
      </c>
      <c r="Y647" t="s">
        <v>512</v>
      </c>
      <c r="Z647">
        <v>33</v>
      </c>
      <c r="AA647" s="9">
        <v>60</v>
      </c>
      <c r="AB647">
        <v>93</v>
      </c>
      <c r="AC647">
        <v>350</v>
      </c>
      <c r="AD647" t="s">
        <v>32</v>
      </c>
      <c r="AE647">
        <v>0.309</v>
      </c>
      <c r="AF647">
        <v>25.684210526315788</v>
      </c>
      <c r="AG647" s="2">
        <v>7.5789473684210522</v>
      </c>
      <c r="AH647" s="2">
        <v>18.105263157894736</v>
      </c>
      <c r="AI647" s="2">
        <v>4.8421052631578947</v>
      </c>
      <c r="AJ647" s="2">
        <v>68.84210526315789</v>
      </c>
    </row>
    <row r="648" spans="1:36" x14ac:dyDescent="0.35">
      <c r="A648" t="s">
        <v>724</v>
      </c>
      <c r="B648" t="s">
        <v>155</v>
      </c>
      <c r="C648" t="s">
        <v>785</v>
      </c>
      <c r="D648" t="s">
        <v>63</v>
      </c>
      <c r="E648" t="s">
        <v>38</v>
      </c>
      <c r="F648">
        <v>2</v>
      </c>
      <c r="G648">
        <v>15.5</v>
      </c>
      <c r="H648">
        <v>0</v>
      </c>
      <c r="I648">
        <v>0</v>
      </c>
      <c r="J648">
        <v>0</v>
      </c>
      <c r="K648">
        <v>0</v>
      </c>
      <c r="L648">
        <v>100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215</v>
      </c>
      <c r="V648">
        <v>0</v>
      </c>
      <c r="W648">
        <v>10</v>
      </c>
      <c r="X648">
        <v>10</v>
      </c>
      <c r="Y648" t="s">
        <v>512</v>
      </c>
      <c r="Z648">
        <v>33</v>
      </c>
      <c r="AA648" s="9">
        <v>60</v>
      </c>
      <c r="AB648">
        <v>93</v>
      </c>
      <c r="AC648">
        <v>350</v>
      </c>
      <c r="AD648" t="s">
        <v>32</v>
      </c>
      <c r="AE648">
        <v>0.309</v>
      </c>
      <c r="AF648">
        <v>27.157894736842103</v>
      </c>
      <c r="AG648" s="2">
        <v>5.6842105263157894</v>
      </c>
      <c r="AH648" s="2">
        <v>21.473684210526315</v>
      </c>
      <c r="AI648" s="2">
        <v>11.578947368421053</v>
      </c>
      <c r="AJ648" s="2">
        <v>60.842105263157897</v>
      </c>
    </row>
    <row r="649" spans="1:36" x14ac:dyDescent="0.35">
      <c r="A649" t="s">
        <v>724</v>
      </c>
      <c r="B649" t="s">
        <v>155</v>
      </c>
      <c r="C649" t="s">
        <v>785</v>
      </c>
      <c r="D649" t="s">
        <v>64</v>
      </c>
      <c r="E649" t="s">
        <v>38</v>
      </c>
      <c r="F649">
        <v>2</v>
      </c>
      <c r="G649">
        <v>15</v>
      </c>
      <c r="H649">
        <v>0</v>
      </c>
      <c r="I649">
        <v>0</v>
      </c>
      <c r="J649">
        <v>0</v>
      </c>
      <c r="K649">
        <v>0</v>
      </c>
      <c r="L649">
        <v>100</v>
      </c>
      <c r="M649">
        <v>0</v>
      </c>
      <c r="N649">
        <v>0</v>
      </c>
      <c r="O649">
        <v>0.1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215</v>
      </c>
      <c r="V649">
        <v>0</v>
      </c>
      <c r="W649">
        <v>10</v>
      </c>
      <c r="X649">
        <v>10</v>
      </c>
      <c r="Y649" t="s">
        <v>512</v>
      </c>
      <c r="Z649">
        <v>33</v>
      </c>
      <c r="AA649" s="9">
        <v>60</v>
      </c>
      <c r="AB649">
        <v>93</v>
      </c>
      <c r="AC649">
        <v>350</v>
      </c>
      <c r="AD649" t="s">
        <v>32</v>
      </c>
      <c r="AE649">
        <v>0.309</v>
      </c>
      <c r="AF649">
        <v>28.421052631578949</v>
      </c>
      <c r="AG649" s="2">
        <v>7.7894736842105265</v>
      </c>
      <c r="AH649" s="2">
        <v>20.631578947368421</v>
      </c>
      <c r="AI649" s="2">
        <v>9.0526315789473681</v>
      </c>
      <c r="AJ649" s="2">
        <v>61.05263157894737</v>
      </c>
    </row>
    <row r="650" spans="1:36" x14ac:dyDescent="0.35">
      <c r="A650" t="s">
        <v>724</v>
      </c>
      <c r="B650" t="s">
        <v>155</v>
      </c>
      <c r="C650" t="s">
        <v>785</v>
      </c>
      <c r="D650" t="s">
        <v>65</v>
      </c>
      <c r="E650" t="s">
        <v>38</v>
      </c>
      <c r="F650">
        <v>2</v>
      </c>
      <c r="G650">
        <v>33.6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100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215</v>
      </c>
      <c r="V650">
        <v>0</v>
      </c>
      <c r="W650">
        <v>10</v>
      </c>
      <c r="X650">
        <v>10</v>
      </c>
      <c r="Y650" t="s">
        <v>512</v>
      </c>
      <c r="Z650">
        <v>33</v>
      </c>
      <c r="AA650" s="9">
        <v>60</v>
      </c>
      <c r="AB650">
        <v>93</v>
      </c>
      <c r="AC650">
        <v>350</v>
      </c>
      <c r="AD650" t="s">
        <v>32</v>
      </c>
      <c r="AE650">
        <v>0.309</v>
      </c>
      <c r="AF650">
        <v>84</v>
      </c>
      <c r="AG650" s="2">
        <v>78.526315789473685</v>
      </c>
      <c r="AH650" s="2">
        <v>5.4736842105263159</v>
      </c>
      <c r="AI650" s="2">
        <v>4.6315789473684212</v>
      </c>
      <c r="AJ650" s="2">
        <v>9.8947368421052637</v>
      </c>
    </row>
    <row r="651" spans="1:36" x14ac:dyDescent="0.35">
      <c r="A651" t="s">
        <v>724</v>
      </c>
      <c r="B651" t="s">
        <v>155</v>
      </c>
      <c r="C651" t="s">
        <v>46</v>
      </c>
      <c r="D651" t="s">
        <v>118</v>
      </c>
      <c r="E651" t="s">
        <v>38</v>
      </c>
      <c r="F651">
        <v>2</v>
      </c>
      <c r="G651">
        <v>23.2</v>
      </c>
      <c r="H651">
        <v>9</v>
      </c>
      <c r="I651">
        <v>0</v>
      </c>
      <c r="J651">
        <v>0</v>
      </c>
      <c r="K651">
        <v>0</v>
      </c>
      <c r="L651">
        <v>0</v>
      </c>
      <c r="M651">
        <v>55.000000000000007</v>
      </c>
      <c r="N651">
        <v>25</v>
      </c>
      <c r="O651">
        <v>7.0000000000000009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215</v>
      </c>
      <c r="V651">
        <v>0</v>
      </c>
      <c r="W651">
        <v>10</v>
      </c>
      <c r="X651">
        <v>10</v>
      </c>
      <c r="Y651" t="s">
        <v>512</v>
      </c>
      <c r="Z651">
        <v>33</v>
      </c>
      <c r="AA651" s="9">
        <v>60</v>
      </c>
      <c r="AB651">
        <v>93</v>
      </c>
      <c r="AC651">
        <v>350</v>
      </c>
      <c r="AD651" t="s">
        <v>32</v>
      </c>
      <c r="AE651">
        <v>0.309</v>
      </c>
      <c r="AF651">
        <v>37.89473684210526</v>
      </c>
      <c r="AG651" s="2">
        <v>36</v>
      </c>
      <c r="AH651" s="2">
        <v>1.8947368421052631</v>
      </c>
      <c r="AI651" s="2">
        <v>4.6315789473684212</v>
      </c>
      <c r="AJ651" s="2">
        <v>56.421052631578945</v>
      </c>
    </row>
    <row r="652" spans="1:36" x14ac:dyDescent="0.35">
      <c r="A652" t="s">
        <v>724</v>
      </c>
      <c r="B652" s="14" t="s">
        <v>155</v>
      </c>
      <c r="C652" t="s">
        <v>46</v>
      </c>
      <c r="D652" t="s">
        <v>120</v>
      </c>
      <c r="E652" t="s">
        <v>38</v>
      </c>
      <c r="F652">
        <v>2</v>
      </c>
      <c r="G652">
        <v>17.899999999999999</v>
      </c>
      <c r="H652">
        <v>8</v>
      </c>
      <c r="I652">
        <v>0</v>
      </c>
      <c r="J652">
        <v>0</v>
      </c>
      <c r="K652">
        <v>0</v>
      </c>
      <c r="L652">
        <v>0</v>
      </c>
      <c r="M652">
        <v>56.999999999999993</v>
      </c>
      <c r="N652">
        <v>32</v>
      </c>
      <c r="O652">
        <v>26.400000000000002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215</v>
      </c>
      <c r="V652">
        <v>0</v>
      </c>
      <c r="W652">
        <v>10</v>
      </c>
      <c r="X652">
        <v>10</v>
      </c>
      <c r="Y652" t="s">
        <v>512</v>
      </c>
      <c r="Z652">
        <v>33</v>
      </c>
      <c r="AA652" s="9">
        <v>60</v>
      </c>
      <c r="AB652">
        <v>93</v>
      </c>
      <c r="AC652">
        <v>350</v>
      </c>
      <c r="AD652" t="s">
        <v>32</v>
      </c>
      <c r="AE652">
        <v>0.309</v>
      </c>
      <c r="AF652">
        <v>36.21052631578948</v>
      </c>
      <c r="AG652" s="2">
        <v>34.10526315789474</v>
      </c>
      <c r="AH652" s="2">
        <v>2.1052631578947367</v>
      </c>
      <c r="AI652" s="2">
        <v>3.1578947368421053</v>
      </c>
      <c r="AJ652" s="2">
        <v>58.736842105263158</v>
      </c>
    </row>
    <row r="653" spans="1:36" x14ac:dyDescent="0.35">
      <c r="A653" t="s">
        <v>724</v>
      </c>
      <c r="B653" t="s">
        <v>155</v>
      </c>
      <c r="C653" t="s">
        <v>46</v>
      </c>
      <c r="D653" t="s">
        <v>156</v>
      </c>
      <c r="E653" t="s">
        <v>38</v>
      </c>
      <c r="F653">
        <v>2</v>
      </c>
      <c r="G653">
        <v>14.7</v>
      </c>
      <c r="H653">
        <v>40</v>
      </c>
      <c r="I653">
        <v>0</v>
      </c>
      <c r="J653">
        <v>0</v>
      </c>
      <c r="K653">
        <v>0</v>
      </c>
      <c r="L653">
        <v>0</v>
      </c>
      <c r="M653">
        <v>43</v>
      </c>
      <c r="N653">
        <v>8</v>
      </c>
      <c r="O653">
        <v>24.4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215</v>
      </c>
      <c r="V653">
        <v>0</v>
      </c>
      <c r="W653">
        <v>10</v>
      </c>
      <c r="X653">
        <v>10</v>
      </c>
      <c r="Y653" t="s">
        <v>512</v>
      </c>
      <c r="Z653">
        <v>33</v>
      </c>
      <c r="AA653" s="9">
        <v>60</v>
      </c>
      <c r="AB653">
        <v>93</v>
      </c>
      <c r="AC653">
        <v>350</v>
      </c>
      <c r="AD653" t="s">
        <v>32</v>
      </c>
      <c r="AE653">
        <v>0.309</v>
      </c>
      <c r="AF653">
        <v>25.473684210526319</v>
      </c>
      <c r="AG653" s="2">
        <v>21.05263157894737</v>
      </c>
      <c r="AH653" s="2">
        <v>4.4210526315789478</v>
      </c>
      <c r="AI653" s="2">
        <v>2.3157894736842106</v>
      </c>
      <c r="AJ653" s="2">
        <v>70.94736842105263</v>
      </c>
    </row>
    <row r="654" spans="1:36" x14ac:dyDescent="0.35">
      <c r="A654" t="s">
        <v>724</v>
      </c>
      <c r="B654" t="s">
        <v>155</v>
      </c>
      <c r="C654" t="s">
        <v>46</v>
      </c>
      <c r="D654" t="s">
        <v>149</v>
      </c>
      <c r="E654" t="s">
        <v>38</v>
      </c>
      <c r="F654">
        <v>2</v>
      </c>
      <c r="G654">
        <v>21.2</v>
      </c>
      <c r="H654">
        <v>20</v>
      </c>
      <c r="I654">
        <v>0</v>
      </c>
      <c r="J654">
        <v>0</v>
      </c>
      <c r="K654">
        <v>0</v>
      </c>
      <c r="L654">
        <v>0</v>
      </c>
      <c r="M654">
        <v>65</v>
      </c>
      <c r="N654">
        <v>5</v>
      </c>
      <c r="O654">
        <v>7.6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215</v>
      </c>
      <c r="V654">
        <v>0</v>
      </c>
      <c r="W654">
        <v>10</v>
      </c>
      <c r="X654">
        <v>10</v>
      </c>
      <c r="Y654" t="s">
        <v>512</v>
      </c>
      <c r="Z654">
        <v>33</v>
      </c>
      <c r="AA654" s="9">
        <v>60</v>
      </c>
      <c r="AB654">
        <v>93</v>
      </c>
      <c r="AC654">
        <v>350</v>
      </c>
      <c r="AD654" t="s">
        <v>32</v>
      </c>
      <c r="AE654">
        <v>0.309</v>
      </c>
      <c r="AF654">
        <v>31.789473684210527</v>
      </c>
      <c r="AG654" s="2">
        <v>29.473684210526315</v>
      </c>
      <c r="AH654" s="2">
        <v>2.3157894736842106</v>
      </c>
      <c r="AI654" s="2">
        <v>12.631578947368421</v>
      </c>
      <c r="AJ654" s="2">
        <v>54.94736842105263</v>
      </c>
    </row>
    <row r="655" spans="1:36" x14ac:dyDescent="0.35">
      <c r="A655" t="s">
        <v>724</v>
      </c>
      <c r="B655" t="s">
        <v>155</v>
      </c>
      <c r="C655" t="s">
        <v>785</v>
      </c>
      <c r="D655" t="s">
        <v>60</v>
      </c>
      <c r="E655" t="s">
        <v>66</v>
      </c>
      <c r="F655">
        <v>2</v>
      </c>
      <c r="G655">
        <v>23.3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94.7</v>
      </c>
      <c r="N655">
        <v>0</v>
      </c>
      <c r="O655">
        <v>5.3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220</v>
      </c>
      <c r="V655">
        <v>106</v>
      </c>
      <c r="W655">
        <v>10</v>
      </c>
      <c r="X655">
        <v>10</v>
      </c>
      <c r="Y655" t="s">
        <v>512</v>
      </c>
      <c r="Z655">
        <v>33</v>
      </c>
      <c r="AA655" s="9">
        <v>60</v>
      </c>
      <c r="AB655">
        <v>93</v>
      </c>
      <c r="AC655">
        <v>350</v>
      </c>
      <c r="AD655" t="s">
        <v>32</v>
      </c>
      <c r="AE655">
        <v>0.309</v>
      </c>
      <c r="AF655">
        <v>15.456674473067915</v>
      </c>
      <c r="AG655" s="2">
        <v>11.943793911007026</v>
      </c>
      <c r="AH655" s="2">
        <v>3.5128805620608898</v>
      </c>
      <c r="AI655" s="2">
        <v>5.3864168618266977</v>
      </c>
      <c r="AJ655" s="2">
        <v>78.922716627634657</v>
      </c>
    </row>
    <row r="656" spans="1:36" x14ac:dyDescent="0.35">
      <c r="A656" t="s">
        <v>724</v>
      </c>
      <c r="B656" t="s">
        <v>155</v>
      </c>
      <c r="C656" t="s">
        <v>785</v>
      </c>
      <c r="D656" t="s">
        <v>182</v>
      </c>
      <c r="E656" t="s">
        <v>66</v>
      </c>
      <c r="F656">
        <v>2</v>
      </c>
      <c r="G656">
        <v>24.2</v>
      </c>
      <c r="H656">
        <v>0</v>
      </c>
      <c r="I656">
        <v>0</v>
      </c>
      <c r="J656">
        <v>0</v>
      </c>
      <c r="K656">
        <v>0</v>
      </c>
      <c r="L656">
        <v>35</v>
      </c>
      <c r="M656">
        <v>55.000000000000007</v>
      </c>
      <c r="N656">
        <v>6</v>
      </c>
      <c r="O656">
        <v>3.6000000000000005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220</v>
      </c>
      <c r="V656">
        <v>106</v>
      </c>
      <c r="W656">
        <v>10</v>
      </c>
      <c r="X656">
        <v>10</v>
      </c>
      <c r="Y656" t="s">
        <v>512</v>
      </c>
      <c r="Z656">
        <v>33</v>
      </c>
      <c r="AA656" s="9">
        <v>60</v>
      </c>
      <c r="AB656">
        <v>93</v>
      </c>
      <c r="AC656">
        <v>350</v>
      </c>
      <c r="AD656" t="s">
        <v>32</v>
      </c>
      <c r="AE656">
        <v>0.309</v>
      </c>
      <c r="AF656">
        <v>17.56440281030445</v>
      </c>
      <c r="AG656" s="2">
        <v>13.348946135831383</v>
      </c>
      <c r="AH656" s="2">
        <v>4.2154566744730682</v>
      </c>
      <c r="AI656" s="2">
        <v>9.8360655737704921</v>
      </c>
      <c r="AJ656" s="2">
        <v>72.131147540983605</v>
      </c>
    </row>
    <row r="657" spans="1:36" x14ac:dyDescent="0.35">
      <c r="A657" t="s">
        <v>724</v>
      </c>
      <c r="B657" t="s">
        <v>155</v>
      </c>
      <c r="C657" t="s">
        <v>785</v>
      </c>
      <c r="D657" t="s">
        <v>61</v>
      </c>
      <c r="E657" t="s">
        <v>66</v>
      </c>
      <c r="F657">
        <v>2</v>
      </c>
      <c r="G657">
        <v>19.3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100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220</v>
      </c>
      <c r="V657">
        <v>106</v>
      </c>
      <c r="W657">
        <v>10</v>
      </c>
      <c r="X657">
        <v>10</v>
      </c>
      <c r="Y657" t="s">
        <v>512</v>
      </c>
      <c r="Z657">
        <v>33</v>
      </c>
      <c r="AA657" s="9">
        <v>60</v>
      </c>
      <c r="AB657">
        <v>93</v>
      </c>
      <c r="AC657">
        <v>350</v>
      </c>
      <c r="AD657" t="s">
        <v>32</v>
      </c>
      <c r="AE657">
        <v>0.309</v>
      </c>
      <c r="AF657">
        <v>3.278688524590164</v>
      </c>
      <c r="AG657" s="2">
        <v>2.1077283372365341</v>
      </c>
      <c r="AH657" s="2">
        <v>1.1709601873536302</v>
      </c>
      <c r="AI657" s="2">
        <v>7.0257611241217797</v>
      </c>
      <c r="AJ657" s="2">
        <v>89.227166276346608</v>
      </c>
    </row>
    <row r="658" spans="1:36" x14ac:dyDescent="0.35">
      <c r="A658" t="s">
        <v>724</v>
      </c>
      <c r="B658" t="s">
        <v>155</v>
      </c>
      <c r="C658" t="s">
        <v>785</v>
      </c>
      <c r="D658" t="s">
        <v>62</v>
      </c>
      <c r="E658" t="s">
        <v>66</v>
      </c>
      <c r="F658">
        <v>2</v>
      </c>
      <c r="G658">
        <v>22.3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100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220</v>
      </c>
      <c r="V658">
        <v>106</v>
      </c>
      <c r="W658">
        <v>10</v>
      </c>
      <c r="X658">
        <v>10</v>
      </c>
      <c r="Y658" t="s">
        <v>512</v>
      </c>
      <c r="Z658">
        <v>33</v>
      </c>
      <c r="AA658" s="9">
        <v>60</v>
      </c>
      <c r="AB658">
        <v>93</v>
      </c>
      <c r="AC658">
        <v>350</v>
      </c>
      <c r="AD658" t="s">
        <v>32</v>
      </c>
      <c r="AE658">
        <v>0.309</v>
      </c>
      <c r="AF658">
        <v>16.393442622950818</v>
      </c>
      <c r="AG658" s="2">
        <v>15.22248243559719</v>
      </c>
      <c r="AH658" s="2">
        <v>1.1709601873536302</v>
      </c>
      <c r="AI658" s="2">
        <v>9.8360655737704921</v>
      </c>
      <c r="AJ658" s="2">
        <v>73.770491803278688</v>
      </c>
    </row>
    <row r="659" spans="1:36" x14ac:dyDescent="0.35">
      <c r="A659" t="s">
        <v>724</v>
      </c>
      <c r="B659" t="s">
        <v>155</v>
      </c>
      <c r="C659" t="s">
        <v>785</v>
      </c>
      <c r="D659" t="s">
        <v>63</v>
      </c>
      <c r="E659" t="s">
        <v>66</v>
      </c>
      <c r="F659">
        <v>2</v>
      </c>
      <c r="G659">
        <v>15.5</v>
      </c>
      <c r="H659">
        <v>0</v>
      </c>
      <c r="I659">
        <v>0</v>
      </c>
      <c r="J659">
        <v>0</v>
      </c>
      <c r="K659">
        <v>0</v>
      </c>
      <c r="L659">
        <v>100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220</v>
      </c>
      <c r="V659">
        <v>106</v>
      </c>
      <c r="W659">
        <v>10</v>
      </c>
      <c r="X659">
        <v>10</v>
      </c>
      <c r="Y659" t="s">
        <v>512</v>
      </c>
      <c r="Z659">
        <v>33</v>
      </c>
      <c r="AA659" s="9">
        <v>60</v>
      </c>
      <c r="AB659">
        <v>93</v>
      </c>
      <c r="AC659">
        <v>350</v>
      </c>
      <c r="AD659" t="s">
        <v>32</v>
      </c>
      <c r="AE659">
        <v>0.309</v>
      </c>
      <c r="AF659">
        <v>18.735362997658079</v>
      </c>
      <c r="AG659" s="2">
        <v>12.177985948477751</v>
      </c>
      <c r="AH659" s="2">
        <v>6.557377049180328</v>
      </c>
      <c r="AI659" s="2">
        <v>21.545667447306791</v>
      </c>
      <c r="AJ659" s="2">
        <v>58.782201405152222</v>
      </c>
    </row>
    <row r="660" spans="1:36" x14ac:dyDescent="0.35">
      <c r="A660" t="s">
        <v>724</v>
      </c>
      <c r="B660" t="s">
        <v>155</v>
      </c>
      <c r="C660" t="s">
        <v>785</v>
      </c>
      <c r="D660" t="s">
        <v>64</v>
      </c>
      <c r="E660" t="s">
        <v>66</v>
      </c>
      <c r="F660">
        <v>2</v>
      </c>
      <c r="G660">
        <v>15</v>
      </c>
      <c r="H660">
        <v>0</v>
      </c>
      <c r="I660">
        <v>0</v>
      </c>
      <c r="J660">
        <v>0</v>
      </c>
      <c r="K660">
        <v>0</v>
      </c>
      <c r="L660">
        <v>100</v>
      </c>
      <c r="M660">
        <v>0</v>
      </c>
      <c r="N660">
        <v>0</v>
      </c>
      <c r="O660">
        <v>0.1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220</v>
      </c>
      <c r="V660">
        <v>106</v>
      </c>
      <c r="W660">
        <v>10</v>
      </c>
      <c r="X660">
        <v>10</v>
      </c>
      <c r="Y660" t="s">
        <v>512</v>
      </c>
      <c r="Z660">
        <v>33</v>
      </c>
      <c r="AA660" s="9">
        <v>60</v>
      </c>
      <c r="AB660">
        <v>93</v>
      </c>
      <c r="AC660">
        <v>350</v>
      </c>
      <c r="AD660" t="s">
        <v>32</v>
      </c>
      <c r="AE660">
        <v>0.309</v>
      </c>
      <c r="AF660">
        <v>27.634660421545671</v>
      </c>
      <c r="AG660" s="2">
        <v>20.843091334894616</v>
      </c>
      <c r="AH660" s="2">
        <v>6.7915690866510543</v>
      </c>
      <c r="AI660" s="2">
        <v>32.084309133489462</v>
      </c>
      <c r="AJ660" s="2">
        <v>39.812646370023415</v>
      </c>
    </row>
    <row r="661" spans="1:36" x14ac:dyDescent="0.35">
      <c r="A661" t="s">
        <v>724</v>
      </c>
      <c r="B661" t="s">
        <v>155</v>
      </c>
      <c r="C661" t="s">
        <v>785</v>
      </c>
      <c r="D661" t="s">
        <v>65</v>
      </c>
      <c r="E661" t="s">
        <v>66</v>
      </c>
      <c r="F661">
        <v>2</v>
      </c>
      <c r="G661">
        <v>33.6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100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220</v>
      </c>
      <c r="V661">
        <v>106</v>
      </c>
      <c r="W661">
        <v>10</v>
      </c>
      <c r="X661">
        <v>10</v>
      </c>
      <c r="Y661" t="s">
        <v>512</v>
      </c>
      <c r="Z661">
        <v>33</v>
      </c>
      <c r="AA661" s="9">
        <v>60</v>
      </c>
      <c r="AB661">
        <v>93</v>
      </c>
      <c r="AC661">
        <v>350</v>
      </c>
      <c r="AD661" t="s">
        <v>32</v>
      </c>
      <c r="AE661">
        <v>0.309</v>
      </c>
      <c r="AF661">
        <v>58.548009367681502</v>
      </c>
      <c r="AG661" s="2">
        <v>51.522248243559723</v>
      </c>
      <c r="AH661" s="2">
        <v>7.0257611241217797</v>
      </c>
      <c r="AI661" s="2">
        <v>4.2154566744730682</v>
      </c>
      <c r="AJ661" s="2">
        <v>36.065573770491802</v>
      </c>
    </row>
    <row r="662" spans="1:36" x14ac:dyDescent="0.35">
      <c r="A662" t="s">
        <v>724</v>
      </c>
      <c r="B662" t="s">
        <v>155</v>
      </c>
      <c r="C662" t="s">
        <v>46</v>
      </c>
      <c r="D662" t="s">
        <v>118</v>
      </c>
      <c r="E662" t="s">
        <v>66</v>
      </c>
      <c r="F662">
        <v>2</v>
      </c>
      <c r="G662">
        <v>23.2</v>
      </c>
      <c r="H662">
        <v>9</v>
      </c>
      <c r="I662">
        <v>0</v>
      </c>
      <c r="J662">
        <v>0</v>
      </c>
      <c r="K662">
        <v>0</v>
      </c>
      <c r="L662">
        <v>0</v>
      </c>
      <c r="M662">
        <v>55.000000000000007</v>
      </c>
      <c r="N662">
        <v>25</v>
      </c>
      <c r="O662">
        <v>7.0000000000000009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220</v>
      </c>
      <c r="V662">
        <v>106</v>
      </c>
      <c r="W662">
        <v>10</v>
      </c>
      <c r="X662">
        <v>10</v>
      </c>
      <c r="Y662" t="s">
        <v>512</v>
      </c>
      <c r="Z662">
        <v>33</v>
      </c>
      <c r="AA662" s="9">
        <v>60</v>
      </c>
      <c r="AB662">
        <v>93</v>
      </c>
      <c r="AC662">
        <v>350</v>
      </c>
      <c r="AD662" t="s">
        <v>32</v>
      </c>
      <c r="AE662">
        <v>0.309</v>
      </c>
      <c r="AF662">
        <v>29.039812646370024</v>
      </c>
      <c r="AG662" s="2">
        <v>26.93208430913349</v>
      </c>
      <c r="AH662" s="2">
        <v>2.1077283372365341</v>
      </c>
      <c r="AI662" s="2">
        <v>13.114754098360656</v>
      </c>
      <c r="AJ662" s="2">
        <v>57.84543325526932</v>
      </c>
    </row>
    <row r="663" spans="1:36" x14ac:dyDescent="0.35">
      <c r="A663" t="s">
        <v>724</v>
      </c>
      <c r="B663" t="s">
        <v>155</v>
      </c>
      <c r="C663" t="s">
        <v>46</v>
      </c>
      <c r="D663" t="s">
        <v>122</v>
      </c>
      <c r="E663" t="s">
        <v>66</v>
      </c>
      <c r="F663">
        <v>2</v>
      </c>
      <c r="G663">
        <v>17.899999999999999</v>
      </c>
      <c r="H663">
        <v>8</v>
      </c>
      <c r="I663">
        <v>0</v>
      </c>
      <c r="J663">
        <v>0</v>
      </c>
      <c r="K663">
        <v>0</v>
      </c>
      <c r="L663">
        <v>0</v>
      </c>
      <c r="M663">
        <v>56.999999999999993</v>
      </c>
      <c r="N663">
        <v>32</v>
      </c>
      <c r="O663">
        <v>26.400000000000002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220</v>
      </c>
      <c r="V663">
        <v>106</v>
      </c>
      <c r="W663">
        <v>10</v>
      </c>
      <c r="X663">
        <v>10</v>
      </c>
      <c r="Y663" t="s">
        <v>512</v>
      </c>
      <c r="Z663">
        <v>33</v>
      </c>
      <c r="AA663" s="9">
        <v>60</v>
      </c>
      <c r="AB663">
        <v>93</v>
      </c>
      <c r="AC663">
        <v>350</v>
      </c>
      <c r="AD663" t="s">
        <v>32</v>
      </c>
      <c r="AE663">
        <v>0.309</v>
      </c>
      <c r="AF663">
        <v>32.55269320843091</v>
      </c>
      <c r="AG663" s="2">
        <v>25.05854800936768</v>
      </c>
      <c r="AH663" s="2">
        <v>7.4941451990632322</v>
      </c>
      <c r="AI663" s="2">
        <v>10.304449648711945</v>
      </c>
      <c r="AJ663" s="2">
        <v>56.440281030444964</v>
      </c>
    </row>
    <row r="664" spans="1:36" x14ac:dyDescent="0.35">
      <c r="A664" t="s">
        <v>724</v>
      </c>
      <c r="B664" t="s">
        <v>155</v>
      </c>
      <c r="C664" t="s">
        <v>46</v>
      </c>
      <c r="D664" t="s">
        <v>723</v>
      </c>
      <c r="E664" t="s">
        <v>66</v>
      </c>
      <c r="F664">
        <v>2</v>
      </c>
      <c r="G664">
        <v>14.7</v>
      </c>
      <c r="H664">
        <v>40</v>
      </c>
      <c r="I664">
        <v>0</v>
      </c>
      <c r="J664">
        <v>0</v>
      </c>
      <c r="K664">
        <v>0</v>
      </c>
      <c r="L664">
        <v>0</v>
      </c>
      <c r="M664">
        <v>43</v>
      </c>
      <c r="N664">
        <v>8</v>
      </c>
      <c r="O664">
        <v>24.4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220</v>
      </c>
      <c r="V664">
        <v>106</v>
      </c>
      <c r="W664">
        <v>10</v>
      </c>
      <c r="X664">
        <v>10</v>
      </c>
      <c r="Y664" t="s">
        <v>512</v>
      </c>
      <c r="Z664">
        <v>33</v>
      </c>
      <c r="AA664" s="9">
        <v>60</v>
      </c>
      <c r="AB664">
        <v>93</v>
      </c>
      <c r="AC664">
        <v>350</v>
      </c>
      <c r="AD664" t="s">
        <v>32</v>
      </c>
      <c r="AE664">
        <v>0.309</v>
      </c>
      <c r="AF664">
        <v>37.236533957845438</v>
      </c>
      <c r="AG664" s="2">
        <v>26.463700234192039</v>
      </c>
      <c r="AH664" s="2">
        <v>10.772833723653395</v>
      </c>
      <c r="AI664" s="2">
        <v>5.6206088992974239</v>
      </c>
      <c r="AJ664" s="2">
        <v>56.440281030444964</v>
      </c>
    </row>
    <row r="665" spans="1:36" x14ac:dyDescent="0.35">
      <c r="A665" t="s">
        <v>724</v>
      </c>
      <c r="B665" t="s">
        <v>155</v>
      </c>
      <c r="C665" t="s">
        <v>46</v>
      </c>
      <c r="D665" t="s">
        <v>149</v>
      </c>
      <c r="E665" t="s">
        <v>66</v>
      </c>
      <c r="F665">
        <v>2</v>
      </c>
      <c r="G665">
        <v>21.2</v>
      </c>
      <c r="H665">
        <v>20</v>
      </c>
      <c r="I665">
        <v>0</v>
      </c>
      <c r="J665">
        <v>0</v>
      </c>
      <c r="K665">
        <v>0</v>
      </c>
      <c r="L665">
        <v>0</v>
      </c>
      <c r="M665">
        <v>65</v>
      </c>
      <c r="N665">
        <v>5</v>
      </c>
      <c r="O665">
        <v>7.6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220</v>
      </c>
      <c r="V665">
        <v>106</v>
      </c>
      <c r="W665">
        <v>10</v>
      </c>
      <c r="X665">
        <v>10</v>
      </c>
      <c r="Y665" t="s">
        <v>512</v>
      </c>
      <c r="Z665">
        <v>33</v>
      </c>
      <c r="AA665" s="9">
        <v>60</v>
      </c>
      <c r="AB665">
        <v>93</v>
      </c>
      <c r="AC665">
        <v>350</v>
      </c>
      <c r="AD665" t="s">
        <v>32</v>
      </c>
      <c r="AE665">
        <v>0.309</v>
      </c>
      <c r="AF665">
        <v>25.292740046838411</v>
      </c>
      <c r="AG665" s="2">
        <v>17.798594847775178</v>
      </c>
      <c r="AH665" s="2">
        <v>7.4941451990632322</v>
      </c>
      <c r="AI665" s="2">
        <v>27.400468384074944</v>
      </c>
      <c r="AJ665" s="2">
        <v>46.838407494145201</v>
      </c>
    </row>
    <row r="666" spans="1:36" x14ac:dyDescent="0.35">
      <c r="A666" t="s">
        <v>724</v>
      </c>
      <c r="B666" t="s">
        <v>155</v>
      </c>
      <c r="C666" t="s">
        <v>785</v>
      </c>
      <c r="D666" t="s">
        <v>60</v>
      </c>
      <c r="E666" t="s">
        <v>67</v>
      </c>
      <c r="F666">
        <v>2</v>
      </c>
      <c r="G666">
        <v>23.3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64.863013698630141</v>
      </c>
      <c r="N666">
        <v>0</v>
      </c>
      <c r="O666">
        <v>3.6301369863013697</v>
      </c>
      <c r="P666">
        <v>0</v>
      </c>
      <c r="Q666">
        <v>0</v>
      </c>
      <c r="R666">
        <v>0</v>
      </c>
      <c r="S666">
        <v>31.506849315068493</v>
      </c>
      <c r="T666">
        <v>0</v>
      </c>
      <c r="U666" t="s">
        <v>221</v>
      </c>
      <c r="V666">
        <v>46</v>
      </c>
      <c r="W666">
        <v>10</v>
      </c>
      <c r="X666">
        <v>10</v>
      </c>
      <c r="Y666" t="s">
        <v>512</v>
      </c>
      <c r="Z666">
        <v>33</v>
      </c>
      <c r="AA666" s="9">
        <v>60</v>
      </c>
      <c r="AB666">
        <v>93</v>
      </c>
      <c r="AC666">
        <v>350</v>
      </c>
      <c r="AD666" t="s">
        <v>32</v>
      </c>
      <c r="AE666">
        <v>0.309</v>
      </c>
      <c r="AF666">
        <v>12.403100775193797</v>
      </c>
      <c r="AG666" s="2">
        <v>6.459948320413436</v>
      </c>
      <c r="AH666" s="2">
        <v>5.9431524547803614</v>
      </c>
      <c r="AI666" s="2">
        <v>27.648578811369507</v>
      </c>
      <c r="AJ666" s="2">
        <v>59.948320413436697</v>
      </c>
    </row>
    <row r="667" spans="1:36" x14ac:dyDescent="0.35">
      <c r="A667" t="s">
        <v>724</v>
      </c>
      <c r="B667" t="s">
        <v>155</v>
      </c>
      <c r="C667" t="s">
        <v>785</v>
      </c>
      <c r="D667" t="s">
        <v>182</v>
      </c>
      <c r="E667" t="s">
        <v>67</v>
      </c>
      <c r="F667">
        <v>2</v>
      </c>
      <c r="G667">
        <v>24.2</v>
      </c>
      <c r="H667">
        <v>0</v>
      </c>
      <c r="I667">
        <v>0</v>
      </c>
      <c r="J667">
        <v>0</v>
      </c>
      <c r="K667">
        <v>0</v>
      </c>
      <c r="L667">
        <v>24.03846153846154</v>
      </c>
      <c r="M667">
        <v>37.774725274725277</v>
      </c>
      <c r="N667">
        <v>4.1208791208791204</v>
      </c>
      <c r="O667">
        <v>2.4725274725274731</v>
      </c>
      <c r="P667">
        <v>0</v>
      </c>
      <c r="Q667">
        <v>0</v>
      </c>
      <c r="R667">
        <v>0</v>
      </c>
      <c r="S667">
        <v>31.593406593406591</v>
      </c>
      <c r="T667">
        <v>0</v>
      </c>
      <c r="U667" t="s">
        <v>221</v>
      </c>
      <c r="V667">
        <v>46</v>
      </c>
      <c r="W667">
        <v>10</v>
      </c>
      <c r="X667">
        <v>10</v>
      </c>
      <c r="Y667" t="s">
        <v>512</v>
      </c>
      <c r="Z667">
        <v>33</v>
      </c>
      <c r="AA667" s="9">
        <v>60</v>
      </c>
      <c r="AB667">
        <v>93</v>
      </c>
      <c r="AC667">
        <v>350</v>
      </c>
      <c r="AD667" t="s">
        <v>32</v>
      </c>
      <c r="AE667">
        <v>0.309</v>
      </c>
      <c r="AF667">
        <v>19.379844961240313</v>
      </c>
      <c r="AG667" s="2">
        <v>15.245478036175712</v>
      </c>
      <c r="AH667" s="2">
        <v>4.1343669250646</v>
      </c>
      <c r="AI667" s="2">
        <v>28.165374677002585</v>
      </c>
      <c r="AJ667" s="2">
        <v>51.162790697674424</v>
      </c>
    </row>
    <row r="668" spans="1:36" x14ac:dyDescent="0.35">
      <c r="A668" t="s">
        <v>724</v>
      </c>
      <c r="B668" t="s">
        <v>155</v>
      </c>
      <c r="C668" t="s">
        <v>785</v>
      </c>
      <c r="D668" t="s">
        <v>61</v>
      </c>
      <c r="E668" t="s">
        <v>67</v>
      </c>
      <c r="F668">
        <v>2</v>
      </c>
      <c r="G668">
        <v>19.3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68.493150684931507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31.506849315068493</v>
      </c>
      <c r="T668">
        <v>0</v>
      </c>
      <c r="U668" t="s">
        <v>221</v>
      </c>
      <c r="V668">
        <v>46</v>
      </c>
      <c r="W668">
        <v>10</v>
      </c>
      <c r="X668">
        <v>10</v>
      </c>
      <c r="Y668" t="s">
        <v>512</v>
      </c>
      <c r="Z668">
        <v>33</v>
      </c>
      <c r="AA668" s="9">
        <v>60</v>
      </c>
      <c r="AB668">
        <v>93</v>
      </c>
      <c r="AC668">
        <v>350</v>
      </c>
      <c r="AD668" t="s">
        <v>32</v>
      </c>
      <c r="AE668">
        <v>0.309</v>
      </c>
      <c r="AF668">
        <v>9.5607235142118867</v>
      </c>
      <c r="AG668" s="2">
        <v>6.7183462532299743</v>
      </c>
      <c r="AH668" s="2">
        <v>2.842377260981912</v>
      </c>
      <c r="AI668" s="2">
        <v>31.782945736434108</v>
      </c>
      <c r="AJ668" s="2">
        <v>57.881136950904391</v>
      </c>
    </row>
    <row r="669" spans="1:36" x14ac:dyDescent="0.35">
      <c r="A669" t="s">
        <v>724</v>
      </c>
      <c r="B669" t="s">
        <v>155</v>
      </c>
      <c r="C669" t="s">
        <v>785</v>
      </c>
      <c r="D669" t="s">
        <v>62</v>
      </c>
      <c r="E669" t="s">
        <v>67</v>
      </c>
      <c r="F669">
        <v>2</v>
      </c>
      <c r="G669">
        <v>22.3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68.493150684931507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31.506849315068493</v>
      </c>
      <c r="T669">
        <v>0</v>
      </c>
      <c r="U669" t="s">
        <v>221</v>
      </c>
      <c r="V669">
        <v>46</v>
      </c>
      <c r="W669">
        <v>10</v>
      </c>
      <c r="X669">
        <v>10</v>
      </c>
      <c r="Y669" t="s">
        <v>512</v>
      </c>
      <c r="Z669">
        <v>33</v>
      </c>
      <c r="AA669" s="9">
        <v>60</v>
      </c>
      <c r="AB669">
        <v>93</v>
      </c>
      <c r="AC669">
        <v>350</v>
      </c>
      <c r="AD669" t="s">
        <v>32</v>
      </c>
      <c r="AE669">
        <v>0.309</v>
      </c>
      <c r="AF669">
        <v>22.997416020671832</v>
      </c>
      <c r="AG669" s="2">
        <v>17.054263565891471</v>
      </c>
      <c r="AH669" s="2">
        <v>5.9431524547803614</v>
      </c>
      <c r="AI669" s="2">
        <v>26.614987080103358</v>
      </c>
      <c r="AJ669" s="2">
        <v>49.612403100775197</v>
      </c>
    </row>
    <row r="670" spans="1:36" x14ac:dyDescent="0.35">
      <c r="A670" t="s">
        <v>724</v>
      </c>
      <c r="B670" t="s">
        <v>155</v>
      </c>
      <c r="C670" t="s">
        <v>785</v>
      </c>
      <c r="D670" t="s">
        <v>63</v>
      </c>
      <c r="E670" t="s">
        <v>67</v>
      </c>
      <c r="F670">
        <v>2</v>
      </c>
      <c r="G670">
        <v>15.5</v>
      </c>
      <c r="H670">
        <v>0</v>
      </c>
      <c r="I670">
        <v>0</v>
      </c>
      <c r="J670">
        <v>0</v>
      </c>
      <c r="K670">
        <v>0</v>
      </c>
      <c r="L670">
        <v>43.209876543209873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56.79012345679012</v>
      </c>
      <c r="T670">
        <v>0</v>
      </c>
      <c r="U670" t="s">
        <v>221</v>
      </c>
      <c r="V670">
        <v>46</v>
      </c>
      <c r="W670">
        <v>10</v>
      </c>
      <c r="X670">
        <v>10</v>
      </c>
      <c r="Y670" t="s">
        <v>512</v>
      </c>
      <c r="Z670">
        <v>33</v>
      </c>
      <c r="AA670" s="9">
        <v>60</v>
      </c>
      <c r="AB670">
        <v>93</v>
      </c>
      <c r="AC670">
        <v>350</v>
      </c>
      <c r="AD670" t="s">
        <v>32</v>
      </c>
      <c r="AE670">
        <v>0.309</v>
      </c>
      <c r="AF670">
        <v>29.974160206718345</v>
      </c>
      <c r="AG670" s="2">
        <v>10.335917312661499</v>
      </c>
      <c r="AH670" s="2">
        <v>19.638242894056848</v>
      </c>
      <c r="AI670" s="2">
        <v>24.031007751937985</v>
      </c>
      <c r="AJ670" s="2">
        <v>45.736434108527128</v>
      </c>
    </row>
    <row r="671" spans="1:36" x14ac:dyDescent="0.35">
      <c r="A671" t="s">
        <v>724</v>
      </c>
      <c r="B671" t="s">
        <v>155</v>
      </c>
      <c r="C671" t="s">
        <v>785</v>
      </c>
      <c r="D671" t="s">
        <v>64</v>
      </c>
      <c r="E671" t="s">
        <v>67</v>
      </c>
      <c r="F671">
        <v>2</v>
      </c>
      <c r="G671">
        <v>15</v>
      </c>
      <c r="H671">
        <v>0</v>
      </c>
      <c r="I671">
        <v>0</v>
      </c>
      <c r="J671">
        <v>0</v>
      </c>
      <c r="K671">
        <v>0</v>
      </c>
      <c r="L671">
        <v>43.156596794081388</v>
      </c>
      <c r="M671">
        <v>0</v>
      </c>
      <c r="N671">
        <v>0</v>
      </c>
      <c r="O671">
        <v>0.12330456226880397</v>
      </c>
      <c r="P671">
        <v>0</v>
      </c>
      <c r="Q671">
        <v>0</v>
      </c>
      <c r="R671">
        <v>0</v>
      </c>
      <c r="S671">
        <v>56.72009864364982</v>
      </c>
      <c r="T671">
        <v>0</v>
      </c>
      <c r="U671" t="s">
        <v>221</v>
      </c>
      <c r="V671">
        <v>46</v>
      </c>
      <c r="W671">
        <v>10</v>
      </c>
      <c r="X671">
        <v>10</v>
      </c>
      <c r="Y671" t="s">
        <v>512</v>
      </c>
      <c r="Z671">
        <v>33</v>
      </c>
      <c r="AA671" s="9">
        <v>60</v>
      </c>
      <c r="AB671">
        <v>93</v>
      </c>
      <c r="AC671">
        <v>350</v>
      </c>
      <c r="AD671" t="s">
        <v>32</v>
      </c>
      <c r="AE671">
        <v>0.309</v>
      </c>
      <c r="AF671">
        <v>31.007751937984494</v>
      </c>
      <c r="AG671" s="2">
        <v>10.335917312661499</v>
      </c>
      <c r="AH671" s="2">
        <v>20.671834625322997</v>
      </c>
      <c r="AI671" s="2">
        <v>38.24289405684754</v>
      </c>
      <c r="AJ671" s="2">
        <v>29.715762273901809</v>
      </c>
    </row>
    <row r="672" spans="1:36" x14ac:dyDescent="0.35">
      <c r="A672" t="s">
        <v>724</v>
      </c>
      <c r="B672" t="s">
        <v>155</v>
      </c>
      <c r="C672" t="s">
        <v>785</v>
      </c>
      <c r="D672" t="s">
        <v>65</v>
      </c>
      <c r="E672" t="s">
        <v>67</v>
      </c>
      <c r="F672">
        <v>2</v>
      </c>
      <c r="G672">
        <v>33.6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68.493150684931507</v>
      </c>
      <c r="O672">
        <v>0</v>
      </c>
      <c r="P672">
        <v>0</v>
      </c>
      <c r="Q672">
        <v>0</v>
      </c>
      <c r="R672">
        <v>0</v>
      </c>
      <c r="S672">
        <v>31.506849315068493</v>
      </c>
      <c r="T672">
        <v>0</v>
      </c>
      <c r="U672" t="s">
        <v>221</v>
      </c>
      <c r="V672">
        <v>46</v>
      </c>
      <c r="W672">
        <v>10</v>
      </c>
      <c r="X672">
        <v>10</v>
      </c>
      <c r="Y672" t="s">
        <v>512</v>
      </c>
      <c r="Z672">
        <v>33</v>
      </c>
      <c r="AA672" s="9">
        <v>60</v>
      </c>
      <c r="AB672">
        <v>93</v>
      </c>
      <c r="AC672">
        <v>350</v>
      </c>
      <c r="AD672" t="s">
        <v>32</v>
      </c>
      <c r="AE672">
        <v>0.309</v>
      </c>
      <c r="AF672">
        <v>74.935400516795866</v>
      </c>
      <c r="AG672" s="2">
        <v>72.609819121447032</v>
      </c>
      <c r="AH672" s="2">
        <v>2.3255813953488373</v>
      </c>
      <c r="AI672" s="2">
        <v>21.963824289405682</v>
      </c>
      <c r="AJ672" s="2">
        <v>2.5839793281653747</v>
      </c>
    </row>
    <row r="673" spans="1:36" x14ac:dyDescent="0.35">
      <c r="A673" t="s">
        <v>724</v>
      </c>
      <c r="B673" t="s">
        <v>155</v>
      </c>
      <c r="C673" t="s">
        <v>46</v>
      </c>
      <c r="D673" t="s">
        <v>118</v>
      </c>
      <c r="E673" t="s">
        <v>67</v>
      </c>
      <c r="F673">
        <v>2</v>
      </c>
      <c r="G673">
        <v>23.2</v>
      </c>
      <c r="H673">
        <v>6.3380281690140841</v>
      </c>
      <c r="I673">
        <v>0</v>
      </c>
      <c r="J673">
        <v>0</v>
      </c>
      <c r="K673">
        <v>0</v>
      </c>
      <c r="L673">
        <v>0</v>
      </c>
      <c r="M673">
        <v>38.732394366197184</v>
      </c>
      <c r="N673">
        <v>17.6056338028169</v>
      </c>
      <c r="O673">
        <v>4.9295774647887329</v>
      </c>
      <c r="P673">
        <v>0</v>
      </c>
      <c r="Q673">
        <v>0</v>
      </c>
      <c r="R673">
        <v>0</v>
      </c>
      <c r="S673">
        <v>32.394366197183103</v>
      </c>
      <c r="T673">
        <v>0</v>
      </c>
      <c r="U673" t="s">
        <v>221</v>
      </c>
      <c r="V673">
        <v>46</v>
      </c>
      <c r="W673">
        <v>10</v>
      </c>
      <c r="X673">
        <v>10</v>
      </c>
      <c r="Y673" t="s">
        <v>512</v>
      </c>
      <c r="Z673">
        <v>33</v>
      </c>
      <c r="AA673" s="9">
        <v>60</v>
      </c>
      <c r="AB673">
        <v>93</v>
      </c>
      <c r="AC673">
        <v>350</v>
      </c>
      <c r="AD673" t="s">
        <v>32</v>
      </c>
      <c r="AE673">
        <v>0.309</v>
      </c>
      <c r="AF673">
        <v>29.198966408268735</v>
      </c>
      <c r="AG673" s="2">
        <v>26.873385012919897</v>
      </c>
      <c r="AH673" s="2">
        <v>2.3255813953488373</v>
      </c>
      <c r="AI673" s="2">
        <v>27.131782945736433</v>
      </c>
      <c r="AJ673" s="2">
        <v>43.152454780361758</v>
      </c>
    </row>
    <row r="674" spans="1:36" x14ac:dyDescent="0.35">
      <c r="A674" t="s">
        <v>724</v>
      </c>
      <c r="B674" t="s">
        <v>155</v>
      </c>
      <c r="C674" t="s">
        <v>46</v>
      </c>
      <c r="D674" t="s">
        <v>122</v>
      </c>
      <c r="E674" t="s">
        <v>67</v>
      </c>
      <c r="F674">
        <v>2</v>
      </c>
      <c r="G674">
        <v>17.899999999999999</v>
      </c>
      <c r="H674">
        <v>4.7225501770956315</v>
      </c>
      <c r="I674">
        <v>0</v>
      </c>
      <c r="J674">
        <v>0</v>
      </c>
      <c r="K674">
        <v>0</v>
      </c>
      <c r="L674">
        <v>0</v>
      </c>
      <c r="M674">
        <v>33.648170011806371</v>
      </c>
      <c r="N674">
        <v>18.890200708382526</v>
      </c>
      <c r="O674">
        <v>15.584415584415584</v>
      </c>
      <c r="P674">
        <v>0</v>
      </c>
      <c r="Q674">
        <v>0</v>
      </c>
      <c r="R674">
        <v>0</v>
      </c>
      <c r="S674">
        <v>27.154663518299881</v>
      </c>
      <c r="T674">
        <v>0</v>
      </c>
      <c r="U674" t="s">
        <v>221</v>
      </c>
      <c r="V674">
        <v>46</v>
      </c>
      <c r="W674">
        <v>10</v>
      </c>
      <c r="X674">
        <v>10</v>
      </c>
      <c r="Y674" t="s">
        <v>512</v>
      </c>
      <c r="Z674">
        <v>33</v>
      </c>
      <c r="AA674" s="9">
        <v>60</v>
      </c>
      <c r="AB674">
        <v>93</v>
      </c>
      <c r="AC674">
        <v>350</v>
      </c>
      <c r="AD674" t="s">
        <v>32</v>
      </c>
      <c r="AE674">
        <v>0.309</v>
      </c>
      <c r="AF674">
        <v>28.940568475452196</v>
      </c>
      <c r="AG674" s="2">
        <v>26.098191214470283</v>
      </c>
      <c r="AH674" s="2">
        <v>2.842377260981912</v>
      </c>
      <c r="AI674" s="2">
        <v>47.02842377260982</v>
      </c>
      <c r="AJ674" s="2">
        <v>24.031007751937985</v>
      </c>
    </row>
    <row r="675" spans="1:36" x14ac:dyDescent="0.35">
      <c r="A675" t="s">
        <v>724</v>
      </c>
      <c r="B675" t="s">
        <v>155</v>
      </c>
      <c r="C675" t="s">
        <v>46</v>
      </c>
      <c r="D675" t="s">
        <v>723</v>
      </c>
      <c r="E675" t="s">
        <v>67</v>
      </c>
      <c r="F675">
        <v>2</v>
      </c>
      <c r="G675">
        <v>14.7</v>
      </c>
      <c r="H675">
        <v>24.783147459727385</v>
      </c>
      <c r="I675">
        <v>0</v>
      </c>
      <c r="J675">
        <v>0</v>
      </c>
      <c r="K675">
        <v>0</v>
      </c>
      <c r="L675">
        <v>0</v>
      </c>
      <c r="M675">
        <v>26.641883519206939</v>
      </c>
      <c r="N675">
        <v>4.9566294919454768</v>
      </c>
      <c r="O675">
        <v>15.117719950433703</v>
      </c>
      <c r="P675">
        <v>0</v>
      </c>
      <c r="Q675">
        <v>0</v>
      </c>
      <c r="R675">
        <v>0</v>
      </c>
      <c r="S675">
        <v>28.500619578686493</v>
      </c>
      <c r="T675">
        <v>0</v>
      </c>
      <c r="U675" t="s">
        <v>221</v>
      </c>
      <c r="V675">
        <v>46</v>
      </c>
      <c r="W675">
        <v>10</v>
      </c>
      <c r="X675">
        <v>10</v>
      </c>
      <c r="Y675" t="s">
        <v>512</v>
      </c>
      <c r="Z675">
        <v>33</v>
      </c>
      <c r="AA675" s="9">
        <v>60</v>
      </c>
      <c r="AB675">
        <v>93</v>
      </c>
      <c r="AC675">
        <v>350</v>
      </c>
      <c r="AD675" t="s">
        <v>32</v>
      </c>
      <c r="AE675">
        <v>0.309</v>
      </c>
      <c r="AF675">
        <v>24.031007751937985</v>
      </c>
      <c r="AG675" s="2">
        <v>20.671834625322997</v>
      </c>
      <c r="AH675" s="2">
        <v>3.3591731266149871</v>
      </c>
      <c r="AI675" s="2">
        <v>18.863049095607234</v>
      </c>
      <c r="AJ675" s="2">
        <v>56.330749354005171</v>
      </c>
    </row>
    <row r="676" spans="1:36" x14ac:dyDescent="0.35">
      <c r="A676" t="s">
        <v>724</v>
      </c>
      <c r="B676" t="s">
        <v>155</v>
      </c>
      <c r="C676" t="s">
        <v>46</v>
      </c>
      <c r="D676" t="s">
        <v>149</v>
      </c>
      <c r="E676" t="s">
        <v>67</v>
      </c>
      <c r="F676">
        <v>2</v>
      </c>
      <c r="G676">
        <v>21.2</v>
      </c>
      <c r="H676">
        <v>13.92757660167131</v>
      </c>
      <c r="I676">
        <v>0</v>
      </c>
      <c r="J676">
        <v>0</v>
      </c>
      <c r="K676">
        <v>0</v>
      </c>
      <c r="L676">
        <v>0</v>
      </c>
      <c r="M676">
        <v>45.264623955431752</v>
      </c>
      <c r="N676">
        <v>3.4818941504178276</v>
      </c>
      <c r="O676">
        <v>5.2924791086350975</v>
      </c>
      <c r="P676">
        <v>0</v>
      </c>
      <c r="Q676">
        <v>0</v>
      </c>
      <c r="R676">
        <v>0</v>
      </c>
      <c r="S676">
        <v>32.033426183844007</v>
      </c>
      <c r="T676">
        <v>0</v>
      </c>
      <c r="U676" t="s">
        <v>221</v>
      </c>
      <c r="V676">
        <v>46</v>
      </c>
      <c r="W676">
        <v>10</v>
      </c>
      <c r="X676">
        <v>10</v>
      </c>
      <c r="Y676" t="s">
        <v>512</v>
      </c>
      <c r="Z676">
        <v>33</v>
      </c>
      <c r="AA676" s="9">
        <v>60</v>
      </c>
      <c r="AB676">
        <v>93</v>
      </c>
      <c r="AC676">
        <v>350</v>
      </c>
      <c r="AD676" t="s">
        <v>32</v>
      </c>
      <c r="AE676">
        <v>0.309</v>
      </c>
      <c r="AF676">
        <v>25.839793281653748</v>
      </c>
      <c r="AG676" s="2">
        <v>20.155038759689923</v>
      </c>
      <c r="AH676" s="2">
        <v>5.684754521963824</v>
      </c>
      <c r="AI676" s="2">
        <v>33.333333333333329</v>
      </c>
      <c r="AJ676" s="2">
        <v>39.534883720930232</v>
      </c>
    </row>
    <row r="677" spans="1:36" x14ac:dyDescent="0.35">
      <c r="A677" t="s">
        <v>606</v>
      </c>
      <c r="B677" t="s">
        <v>157</v>
      </c>
      <c r="C677" t="s">
        <v>26</v>
      </c>
      <c r="D677" t="s">
        <v>68</v>
      </c>
      <c r="E677" t="s">
        <v>69</v>
      </c>
      <c r="F677">
        <v>1</v>
      </c>
      <c r="G677">
        <v>18.399999999999999</v>
      </c>
      <c r="H677">
        <v>-1</v>
      </c>
      <c r="I677">
        <v>31</v>
      </c>
      <c r="J677">
        <v>22.9</v>
      </c>
      <c r="K677">
        <v>15</v>
      </c>
      <c r="L677">
        <v>17.12</v>
      </c>
      <c r="M677">
        <v>4.28</v>
      </c>
      <c r="N677">
        <v>8.5</v>
      </c>
      <c r="O677">
        <v>1.3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215</v>
      </c>
      <c r="V677">
        <v>0</v>
      </c>
      <c r="W677">
        <v>9.0909090909090917</v>
      </c>
      <c r="X677">
        <v>10</v>
      </c>
      <c r="Y677" t="s">
        <v>512</v>
      </c>
      <c r="Z677" s="9">
        <v>30</v>
      </c>
      <c r="AA677">
        <v>30</v>
      </c>
      <c r="AB677">
        <v>60</v>
      </c>
      <c r="AC677">
        <v>300</v>
      </c>
      <c r="AD677" t="s">
        <v>25</v>
      </c>
      <c r="AE677">
        <v>0.22800000000000001</v>
      </c>
      <c r="AF677" s="2">
        <v>40.762463343108507</v>
      </c>
      <c r="AG677" s="2">
        <v>22.385141739980448</v>
      </c>
      <c r="AH677" s="2">
        <v>18.377321603128056</v>
      </c>
    </row>
    <row r="678" spans="1:36" x14ac:dyDescent="0.35">
      <c r="A678" t="s">
        <v>606</v>
      </c>
      <c r="B678" t="s">
        <v>157</v>
      </c>
      <c r="C678" t="s">
        <v>26</v>
      </c>
      <c r="D678" t="s">
        <v>70</v>
      </c>
      <c r="E678" t="s">
        <v>69</v>
      </c>
      <c r="F678">
        <v>1</v>
      </c>
      <c r="G678">
        <v>15.3</v>
      </c>
      <c r="H678">
        <v>-1</v>
      </c>
      <c r="I678">
        <v>16.8</v>
      </c>
      <c r="J678">
        <v>24.8</v>
      </c>
      <c r="K678">
        <v>16.899999999999999</v>
      </c>
      <c r="L678">
        <v>20.480000000000004</v>
      </c>
      <c r="M678">
        <v>5.120000000000001</v>
      </c>
      <c r="N678">
        <v>8.5</v>
      </c>
      <c r="O678">
        <v>7.4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215</v>
      </c>
      <c r="V678">
        <v>0</v>
      </c>
      <c r="W678">
        <v>9.0909090909090917</v>
      </c>
      <c r="X678">
        <v>10</v>
      </c>
      <c r="Y678" t="s">
        <v>512</v>
      </c>
      <c r="Z678" s="9">
        <v>30</v>
      </c>
      <c r="AA678">
        <v>30</v>
      </c>
      <c r="AB678">
        <v>60</v>
      </c>
      <c r="AC678">
        <v>300</v>
      </c>
      <c r="AD678" t="s">
        <v>25</v>
      </c>
      <c r="AE678">
        <v>0.22800000000000001</v>
      </c>
      <c r="AF678" s="2">
        <v>39.296187683284458</v>
      </c>
      <c r="AG678" s="2">
        <v>27.468230694037143</v>
      </c>
      <c r="AH678" s="2">
        <v>11.827956989247312</v>
      </c>
    </row>
    <row r="679" spans="1:36" x14ac:dyDescent="0.35">
      <c r="A679" t="s">
        <v>606</v>
      </c>
      <c r="B679" t="s">
        <v>157</v>
      </c>
      <c r="C679" t="s">
        <v>26</v>
      </c>
      <c r="D679" t="s">
        <v>71</v>
      </c>
      <c r="E679" t="s">
        <v>69</v>
      </c>
      <c r="F679">
        <v>1</v>
      </c>
      <c r="G679">
        <v>18.100000000000001</v>
      </c>
      <c r="H679">
        <v>-1</v>
      </c>
      <c r="I679">
        <v>23.6</v>
      </c>
      <c r="J679">
        <v>22.7</v>
      </c>
      <c r="K679">
        <v>16.100000000000001</v>
      </c>
      <c r="L679">
        <v>21.040000000000003</v>
      </c>
      <c r="M679">
        <v>5.2600000000000007</v>
      </c>
      <c r="N679">
        <v>5.4</v>
      </c>
      <c r="O679">
        <v>6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215</v>
      </c>
      <c r="V679">
        <v>0</v>
      </c>
      <c r="W679">
        <v>9.0909090909090917</v>
      </c>
      <c r="X679">
        <v>10</v>
      </c>
      <c r="Y679" t="s">
        <v>512</v>
      </c>
      <c r="Z679" s="9">
        <v>30</v>
      </c>
      <c r="AA679">
        <v>30</v>
      </c>
      <c r="AB679">
        <v>60</v>
      </c>
      <c r="AC679">
        <v>300</v>
      </c>
      <c r="AD679" t="s">
        <v>25</v>
      </c>
      <c r="AE679">
        <v>0.22800000000000001</v>
      </c>
      <c r="AF679" s="2">
        <v>37.243401759530791</v>
      </c>
      <c r="AG679" s="2">
        <v>20.136852394916911</v>
      </c>
      <c r="AH679" s="2">
        <v>17.10654936461388</v>
      </c>
    </row>
    <row r="680" spans="1:36" x14ac:dyDescent="0.35">
      <c r="A680" t="s">
        <v>606</v>
      </c>
      <c r="B680" t="s">
        <v>157</v>
      </c>
      <c r="C680" t="s">
        <v>26</v>
      </c>
      <c r="D680" t="s">
        <v>72</v>
      </c>
      <c r="E680" t="s">
        <v>69</v>
      </c>
      <c r="F680">
        <v>1</v>
      </c>
      <c r="G680">
        <v>16.8</v>
      </c>
      <c r="H680">
        <v>-1</v>
      </c>
      <c r="I680">
        <v>16.8</v>
      </c>
      <c r="J680">
        <v>23.5</v>
      </c>
      <c r="K680">
        <v>12.9</v>
      </c>
      <c r="L680">
        <v>26.8</v>
      </c>
      <c r="M680">
        <v>6.7</v>
      </c>
      <c r="N680">
        <v>5.4</v>
      </c>
      <c r="O680">
        <v>8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215</v>
      </c>
      <c r="V680">
        <v>0</v>
      </c>
      <c r="W680">
        <v>9.0909090909090917</v>
      </c>
      <c r="X680">
        <v>10</v>
      </c>
      <c r="Y680" t="s">
        <v>512</v>
      </c>
      <c r="Z680" s="9">
        <v>30</v>
      </c>
      <c r="AA680">
        <v>30</v>
      </c>
      <c r="AB680">
        <v>60</v>
      </c>
      <c r="AC680">
        <v>300</v>
      </c>
      <c r="AD680" t="s">
        <v>25</v>
      </c>
      <c r="AE680">
        <v>0.22800000000000001</v>
      </c>
      <c r="AF680" s="2">
        <v>33.137829912023463</v>
      </c>
      <c r="AG680" s="2">
        <v>20.43010752688172</v>
      </c>
      <c r="AH680" s="2">
        <v>12.707722385141739</v>
      </c>
    </row>
    <row r="681" spans="1:36" x14ac:dyDescent="0.35">
      <c r="A681" t="s">
        <v>606</v>
      </c>
      <c r="B681" t="s">
        <v>157</v>
      </c>
      <c r="C681" t="s">
        <v>26</v>
      </c>
      <c r="D681" t="s">
        <v>73</v>
      </c>
      <c r="E681" t="s">
        <v>69</v>
      </c>
      <c r="F681">
        <v>1</v>
      </c>
      <c r="G681">
        <v>17.399999999999999</v>
      </c>
      <c r="H681">
        <v>-1</v>
      </c>
      <c r="I681">
        <v>10.6</v>
      </c>
      <c r="J681">
        <v>18.2</v>
      </c>
      <c r="K681">
        <v>17.600000000000001</v>
      </c>
      <c r="L681">
        <v>27.04</v>
      </c>
      <c r="M681">
        <v>6.76</v>
      </c>
      <c r="N681">
        <v>9.1</v>
      </c>
      <c r="O681">
        <v>10.7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215</v>
      </c>
      <c r="V681">
        <v>0</v>
      </c>
      <c r="W681">
        <v>9.0909090909090917</v>
      </c>
      <c r="X681">
        <v>10</v>
      </c>
      <c r="Y681" t="s">
        <v>512</v>
      </c>
      <c r="Z681" s="9">
        <v>30</v>
      </c>
      <c r="AA681">
        <v>30</v>
      </c>
      <c r="AB681">
        <v>60</v>
      </c>
      <c r="AC681">
        <v>300</v>
      </c>
      <c r="AD681" t="s">
        <v>25</v>
      </c>
      <c r="AE681">
        <v>0.22800000000000001</v>
      </c>
      <c r="AF681" s="2">
        <v>33.040078201368523</v>
      </c>
      <c r="AG681" s="2">
        <v>21.896383186705766</v>
      </c>
      <c r="AH681" s="2">
        <v>11.143695014662756</v>
      </c>
    </row>
    <row r="682" spans="1:36" x14ac:dyDescent="0.35">
      <c r="A682" t="s">
        <v>606</v>
      </c>
      <c r="B682" t="s">
        <v>157</v>
      </c>
      <c r="C682" t="s">
        <v>26</v>
      </c>
      <c r="D682" t="s">
        <v>74</v>
      </c>
      <c r="E682" t="s">
        <v>69</v>
      </c>
      <c r="F682">
        <v>1</v>
      </c>
      <c r="G682">
        <v>18.3</v>
      </c>
      <c r="H682">
        <v>-1</v>
      </c>
      <c r="I682">
        <v>23.8</v>
      </c>
      <c r="J682">
        <v>23.7</v>
      </c>
      <c r="K682">
        <v>16.3</v>
      </c>
      <c r="L682">
        <v>16.080000000000002</v>
      </c>
      <c r="M682">
        <v>4.0200000000000005</v>
      </c>
      <c r="N682">
        <v>6.1</v>
      </c>
      <c r="O682">
        <v>10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215</v>
      </c>
      <c r="V682">
        <v>0</v>
      </c>
      <c r="W682">
        <v>9.0909090909090917</v>
      </c>
      <c r="X682">
        <v>10</v>
      </c>
      <c r="Y682" t="s">
        <v>512</v>
      </c>
      <c r="Z682" s="9">
        <v>30</v>
      </c>
      <c r="AA682">
        <v>30</v>
      </c>
      <c r="AB682">
        <v>60</v>
      </c>
      <c r="AC682">
        <v>300</v>
      </c>
      <c r="AD682" t="s">
        <v>25</v>
      </c>
      <c r="AE682">
        <v>0.22800000000000001</v>
      </c>
      <c r="AF682" s="2">
        <v>31.476050830889541</v>
      </c>
      <c r="AG682" s="2">
        <v>17.790811339198438</v>
      </c>
      <c r="AH682" s="2">
        <v>13.685239491691103</v>
      </c>
    </row>
    <row r="683" spans="1:36" x14ac:dyDescent="0.35">
      <c r="A683" t="s">
        <v>606</v>
      </c>
      <c r="B683" t="s">
        <v>157</v>
      </c>
      <c r="C683" t="s">
        <v>26</v>
      </c>
      <c r="D683" t="s">
        <v>75</v>
      </c>
      <c r="E683" t="s">
        <v>69</v>
      </c>
      <c r="F683">
        <v>1</v>
      </c>
      <c r="G683">
        <v>18</v>
      </c>
      <c r="H683">
        <v>-1</v>
      </c>
      <c r="I683">
        <v>20.100000000000001</v>
      </c>
      <c r="J683">
        <v>8.3000000000000007</v>
      </c>
      <c r="K683">
        <v>17.5</v>
      </c>
      <c r="L683">
        <v>28.960000000000004</v>
      </c>
      <c r="M683">
        <v>7.2400000000000011</v>
      </c>
      <c r="N683">
        <v>8.1</v>
      </c>
      <c r="O683">
        <v>9.8000000000000007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215</v>
      </c>
      <c r="V683">
        <v>0</v>
      </c>
      <c r="W683">
        <v>9.0909090909090917</v>
      </c>
      <c r="X683">
        <v>10</v>
      </c>
      <c r="Y683" t="s">
        <v>512</v>
      </c>
      <c r="Z683" s="9">
        <v>30</v>
      </c>
      <c r="AA683">
        <v>30</v>
      </c>
      <c r="AB683">
        <v>60</v>
      </c>
      <c r="AC683">
        <v>300</v>
      </c>
      <c r="AD683" t="s">
        <v>25</v>
      </c>
      <c r="AE683">
        <v>0.22800000000000001</v>
      </c>
      <c r="AF683" s="2">
        <v>29.814271749755619</v>
      </c>
      <c r="AG683" s="2">
        <v>20.039100684261975</v>
      </c>
      <c r="AH683" s="2">
        <v>9.7751710654936463</v>
      </c>
    </row>
    <row r="684" spans="1:36" x14ac:dyDescent="0.35">
      <c r="A684" t="s">
        <v>606</v>
      </c>
      <c r="B684" t="s">
        <v>157</v>
      </c>
      <c r="C684" t="s">
        <v>26</v>
      </c>
      <c r="D684" t="s">
        <v>76</v>
      </c>
      <c r="E684" t="s">
        <v>69</v>
      </c>
      <c r="F684">
        <v>1</v>
      </c>
      <c r="G684">
        <v>17.600000000000001</v>
      </c>
      <c r="H684">
        <v>-1</v>
      </c>
      <c r="I684">
        <v>18.3</v>
      </c>
      <c r="J684">
        <v>23.2</v>
      </c>
      <c r="K684">
        <v>17.3</v>
      </c>
      <c r="L684">
        <v>22.080000000000002</v>
      </c>
      <c r="M684">
        <v>5.5200000000000005</v>
      </c>
      <c r="N684">
        <v>4.9000000000000004</v>
      </c>
      <c r="O684">
        <v>8.8000000000000007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215</v>
      </c>
      <c r="V684">
        <v>0</v>
      </c>
      <c r="W684">
        <v>9.0909090909090917</v>
      </c>
      <c r="X684">
        <v>10</v>
      </c>
      <c r="Y684" t="s">
        <v>512</v>
      </c>
      <c r="Z684" s="9">
        <v>30</v>
      </c>
      <c r="AA684">
        <v>30</v>
      </c>
      <c r="AB684">
        <v>60</v>
      </c>
      <c r="AC684">
        <v>300</v>
      </c>
      <c r="AD684" t="s">
        <v>25</v>
      </c>
      <c r="AE684">
        <v>0.22800000000000001</v>
      </c>
      <c r="AF684" s="2">
        <v>25.219941348973606</v>
      </c>
      <c r="AG684" s="2">
        <v>13.685239491691103</v>
      </c>
      <c r="AH684" s="2">
        <v>11.534701857282501</v>
      </c>
    </row>
    <row r="685" spans="1:36" x14ac:dyDescent="0.35">
      <c r="A685" t="s">
        <v>606</v>
      </c>
      <c r="B685" t="s">
        <v>157</v>
      </c>
      <c r="C685" t="s">
        <v>26</v>
      </c>
      <c r="D685" t="s">
        <v>68</v>
      </c>
      <c r="E685" t="s">
        <v>69</v>
      </c>
      <c r="F685">
        <v>2</v>
      </c>
      <c r="G685">
        <v>18.399999999999999</v>
      </c>
      <c r="H685">
        <v>-1</v>
      </c>
      <c r="I685">
        <v>31</v>
      </c>
      <c r="J685">
        <v>22.9</v>
      </c>
      <c r="K685">
        <v>15</v>
      </c>
      <c r="L685">
        <v>17.12</v>
      </c>
      <c r="M685">
        <v>4.28</v>
      </c>
      <c r="N685">
        <v>8.5</v>
      </c>
      <c r="O685">
        <v>1.3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215</v>
      </c>
      <c r="V685">
        <v>0</v>
      </c>
      <c r="W685">
        <v>9.0909090909090917</v>
      </c>
      <c r="X685">
        <v>10</v>
      </c>
      <c r="Y685" t="s">
        <v>512</v>
      </c>
      <c r="Z685" s="9">
        <v>30</v>
      </c>
      <c r="AA685">
        <v>30</v>
      </c>
      <c r="AB685">
        <v>60</v>
      </c>
      <c r="AC685">
        <v>300</v>
      </c>
      <c r="AD685" t="s">
        <v>25</v>
      </c>
      <c r="AE685">
        <v>0.22800000000000001</v>
      </c>
      <c r="AF685" s="2">
        <v>66.568914956011724</v>
      </c>
      <c r="AG685" s="2">
        <v>40.762463343108507</v>
      </c>
      <c r="AH685" s="2">
        <v>25.806451612903224</v>
      </c>
    </row>
    <row r="686" spans="1:36" x14ac:dyDescent="0.35">
      <c r="A686" t="s">
        <v>606</v>
      </c>
      <c r="B686" t="s">
        <v>157</v>
      </c>
      <c r="C686" t="s">
        <v>26</v>
      </c>
      <c r="D686" t="s">
        <v>70</v>
      </c>
      <c r="E686" t="s">
        <v>69</v>
      </c>
      <c r="F686">
        <v>2</v>
      </c>
      <c r="G686">
        <v>15.3</v>
      </c>
      <c r="H686">
        <v>-1</v>
      </c>
      <c r="I686">
        <v>16.8</v>
      </c>
      <c r="J686">
        <v>24.8</v>
      </c>
      <c r="K686">
        <v>16.899999999999999</v>
      </c>
      <c r="L686">
        <v>20.480000000000004</v>
      </c>
      <c r="M686">
        <v>5.120000000000001</v>
      </c>
      <c r="N686">
        <v>8.5</v>
      </c>
      <c r="O686">
        <v>7.4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215</v>
      </c>
      <c r="V686">
        <v>0</v>
      </c>
      <c r="W686">
        <v>9.0909090909090917</v>
      </c>
      <c r="X686">
        <v>10</v>
      </c>
      <c r="Y686" t="s">
        <v>512</v>
      </c>
      <c r="Z686" s="9">
        <v>30</v>
      </c>
      <c r="AA686">
        <v>30</v>
      </c>
      <c r="AB686">
        <v>60</v>
      </c>
      <c r="AC686">
        <v>300</v>
      </c>
      <c r="AD686" t="s">
        <v>25</v>
      </c>
      <c r="AE686">
        <v>0.22800000000000001</v>
      </c>
      <c r="AF686" s="2">
        <v>54.545454545454547</v>
      </c>
      <c r="AG686" s="2">
        <v>39.296187683284458</v>
      </c>
      <c r="AH686" s="2">
        <v>15.249266862170089</v>
      </c>
    </row>
    <row r="687" spans="1:36" x14ac:dyDescent="0.35">
      <c r="A687" t="s">
        <v>606</v>
      </c>
      <c r="B687" t="s">
        <v>157</v>
      </c>
      <c r="C687" t="s">
        <v>26</v>
      </c>
      <c r="D687" t="s">
        <v>71</v>
      </c>
      <c r="E687" t="s">
        <v>69</v>
      </c>
      <c r="F687">
        <v>2</v>
      </c>
      <c r="G687">
        <v>18.100000000000001</v>
      </c>
      <c r="H687">
        <v>-1</v>
      </c>
      <c r="I687">
        <v>23.6</v>
      </c>
      <c r="J687">
        <v>22.7</v>
      </c>
      <c r="K687">
        <v>16.100000000000001</v>
      </c>
      <c r="L687">
        <v>21.040000000000003</v>
      </c>
      <c r="M687">
        <v>5.2600000000000007</v>
      </c>
      <c r="N687">
        <v>5.4</v>
      </c>
      <c r="O687">
        <v>6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215</v>
      </c>
      <c r="V687">
        <v>0</v>
      </c>
      <c r="W687">
        <v>9.0909090909090917</v>
      </c>
      <c r="X687">
        <v>10</v>
      </c>
      <c r="Y687" t="s">
        <v>512</v>
      </c>
      <c r="Z687" s="9">
        <v>30</v>
      </c>
      <c r="AA687">
        <v>30</v>
      </c>
      <c r="AB687">
        <v>60</v>
      </c>
      <c r="AC687">
        <v>300</v>
      </c>
      <c r="AD687" t="s">
        <v>25</v>
      </c>
      <c r="AE687">
        <v>0.22800000000000001</v>
      </c>
      <c r="AF687" s="2">
        <v>62.854349951124142</v>
      </c>
      <c r="AG687" s="2">
        <v>37.243401759530791</v>
      </c>
      <c r="AH687" s="2">
        <v>25.610948191593351</v>
      </c>
    </row>
    <row r="688" spans="1:36" x14ac:dyDescent="0.35">
      <c r="A688" t="s">
        <v>606</v>
      </c>
      <c r="B688" t="s">
        <v>157</v>
      </c>
      <c r="C688" t="s">
        <v>26</v>
      </c>
      <c r="D688" t="s">
        <v>72</v>
      </c>
      <c r="E688" t="s">
        <v>69</v>
      </c>
      <c r="F688">
        <v>2</v>
      </c>
      <c r="G688">
        <v>16.8</v>
      </c>
      <c r="H688">
        <v>-1</v>
      </c>
      <c r="I688">
        <v>16.8</v>
      </c>
      <c r="J688">
        <v>23.5</v>
      </c>
      <c r="K688">
        <v>12.9</v>
      </c>
      <c r="L688">
        <v>26.8</v>
      </c>
      <c r="M688">
        <v>6.7</v>
      </c>
      <c r="N688">
        <v>5.4</v>
      </c>
      <c r="O688">
        <v>8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215</v>
      </c>
      <c r="V688">
        <v>0</v>
      </c>
      <c r="W688">
        <v>9.0909090909090917</v>
      </c>
      <c r="X688">
        <v>10</v>
      </c>
      <c r="Y688" t="s">
        <v>512</v>
      </c>
      <c r="Z688" s="9">
        <v>30</v>
      </c>
      <c r="AA688">
        <v>30</v>
      </c>
      <c r="AB688">
        <v>60</v>
      </c>
      <c r="AC688">
        <v>300</v>
      </c>
      <c r="AD688" t="s">
        <v>25</v>
      </c>
      <c r="AE688">
        <v>0.22800000000000001</v>
      </c>
      <c r="AF688" s="2">
        <v>58.455522971652002</v>
      </c>
      <c r="AG688" s="2">
        <v>33.137829912023456</v>
      </c>
      <c r="AH688" s="2">
        <v>25.317693059628542</v>
      </c>
    </row>
    <row r="689" spans="1:34" x14ac:dyDescent="0.35">
      <c r="A689" t="s">
        <v>606</v>
      </c>
      <c r="B689" t="s">
        <v>157</v>
      </c>
      <c r="C689" t="s">
        <v>26</v>
      </c>
      <c r="D689" t="s">
        <v>73</v>
      </c>
      <c r="E689" t="s">
        <v>69</v>
      </c>
      <c r="F689">
        <v>2</v>
      </c>
      <c r="G689">
        <v>17.399999999999999</v>
      </c>
      <c r="H689">
        <v>-1</v>
      </c>
      <c r="I689">
        <v>10.6</v>
      </c>
      <c r="J689">
        <v>18.2</v>
      </c>
      <c r="K689">
        <v>17.600000000000001</v>
      </c>
      <c r="L689">
        <v>27.04</v>
      </c>
      <c r="M689">
        <v>6.76</v>
      </c>
      <c r="N689">
        <v>9.1</v>
      </c>
      <c r="O689">
        <v>10.7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215</v>
      </c>
      <c r="V689">
        <v>0</v>
      </c>
      <c r="W689">
        <v>9.0909090909090917</v>
      </c>
      <c r="X689">
        <v>10</v>
      </c>
      <c r="Y689" t="s">
        <v>512</v>
      </c>
      <c r="Z689" s="9">
        <v>30</v>
      </c>
      <c r="AA689">
        <v>30</v>
      </c>
      <c r="AB689">
        <v>60</v>
      </c>
      <c r="AC689">
        <v>300</v>
      </c>
      <c r="AD689" t="s">
        <v>25</v>
      </c>
      <c r="AE689">
        <v>0.22800000000000001</v>
      </c>
      <c r="AF689" s="2">
        <v>49.364613880742908</v>
      </c>
      <c r="AG689" s="2">
        <v>33.040078201368523</v>
      </c>
      <c r="AH689" s="2">
        <v>16.324535679374389</v>
      </c>
    </row>
    <row r="690" spans="1:34" x14ac:dyDescent="0.35">
      <c r="A690" t="s">
        <v>606</v>
      </c>
      <c r="B690" t="s">
        <v>157</v>
      </c>
      <c r="C690" t="s">
        <v>26</v>
      </c>
      <c r="D690" t="s">
        <v>74</v>
      </c>
      <c r="E690" t="s">
        <v>69</v>
      </c>
      <c r="F690">
        <v>2</v>
      </c>
      <c r="G690">
        <v>18.3</v>
      </c>
      <c r="H690">
        <v>-1</v>
      </c>
      <c r="I690">
        <v>23.8</v>
      </c>
      <c r="J690">
        <v>23.7</v>
      </c>
      <c r="K690">
        <v>16.3</v>
      </c>
      <c r="L690">
        <v>16.080000000000002</v>
      </c>
      <c r="M690">
        <v>4.0200000000000005</v>
      </c>
      <c r="N690">
        <v>6.1</v>
      </c>
      <c r="O690">
        <v>10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215</v>
      </c>
      <c r="V690">
        <v>0</v>
      </c>
      <c r="W690">
        <v>9.0909090909090917</v>
      </c>
      <c r="X690">
        <v>10</v>
      </c>
      <c r="Y690" t="s">
        <v>512</v>
      </c>
      <c r="Z690" s="9">
        <v>30</v>
      </c>
      <c r="AA690">
        <v>30</v>
      </c>
      <c r="AB690">
        <v>60</v>
      </c>
      <c r="AC690">
        <v>300</v>
      </c>
      <c r="AD690" t="s">
        <v>25</v>
      </c>
      <c r="AE690">
        <v>0.22800000000000001</v>
      </c>
      <c r="AF690" s="2">
        <v>44.770283479960895</v>
      </c>
      <c r="AG690" s="2">
        <v>31.476050830889541</v>
      </c>
      <c r="AH690" s="2">
        <v>13.294232649071358</v>
      </c>
    </row>
    <row r="691" spans="1:34" x14ac:dyDescent="0.35">
      <c r="A691" t="s">
        <v>606</v>
      </c>
      <c r="B691" t="s">
        <v>157</v>
      </c>
      <c r="C691" t="s">
        <v>26</v>
      </c>
      <c r="D691" t="s">
        <v>75</v>
      </c>
      <c r="E691" t="s">
        <v>69</v>
      </c>
      <c r="F691">
        <v>2</v>
      </c>
      <c r="G691">
        <v>18</v>
      </c>
      <c r="H691">
        <v>-1</v>
      </c>
      <c r="I691">
        <v>20.100000000000001</v>
      </c>
      <c r="J691">
        <v>8.3000000000000007</v>
      </c>
      <c r="K691">
        <v>17.5</v>
      </c>
      <c r="L691">
        <v>28.960000000000004</v>
      </c>
      <c r="M691">
        <v>7.2400000000000011</v>
      </c>
      <c r="N691">
        <v>8.1</v>
      </c>
      <c r="O691">
        <v>9.8000000000000007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215</v>
      </c>
      <c r="V691">
        <v>0</v>
      </c>
      <c r="W691">
        <v>9.0909090909090917</v>
      </c>
      <c r="X691">
        <v>10</v>
      </c>
      <c r="Y691" t="s">
        <v>512</v>
      </c>
      <c r="Z691" s="9">
        <v>30</v>
      </c>
      <c r="AA691">
        <v>30</v>
      </c>
      <c r="AB691">
        <v>60</v>
      </c>
      <c r="AC691">
        <v>300</v>
      </c>
      <c r="AD691" t="s">
        <v>25</v>
      </c>
      <c r="AE691">
        <v>0.22800000000000001</v>
      </c>
      <c r="AF691" s="2">
        <v>55.52297165200391</v>
      </c>
      <c r="AG691" s="2">
        <v>29.814271749755623</v>
      </c>
      <c r="AH691" s="2">
        <v>25.708699902248288</v>
      </c>
    </row>
    <row r="692" spans="1:34" x14ac:dyDescent="0.35">
      <c r="A692" t="s">
        <v>606</v>
      </c>
      <c r="B692" t="s">
        <v>157</v>
      </c>
      <c r="C692" t="s">
        <v>26</v>
      </c>
      <c r="D692" t="s">
        <v>76</v>
      </c>
      <c r="E692" t="s">
        <v>69</v>
      </c>
      <c r="F692">
        <v>2</v>
      </c>
      <c r="G692">
        <v>17.600000000000001</v>
      </c>
      <c r="H692">
        <v>-1</v>
      </c>
      <c r="I692">
        <v>18.3</v>
      </c>
      <c r="J692">
        <v>23.2</v>
      </c>
      <c r="K692">
        <v>17.3</v>
      </c>
      <c r="L692">
        <v>22.080000000000002</v>
      </c>
      <c r="M692">
        <v>5.5200000000000005</v>
      </c>
      <c r="N692">
        <v>4.9000000000000004</v>
      </c>
      <c r="O692">
        <v>8.8000000000000007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215</v>
      </c>
      <c r="V692">
        <v>0</v>
      </c>
      <c r="W692">
        <v>9.0909090909090917</v>
      </c>
      <c r="X692">
        <v>10</v>
      </c>
      <c r="Y692" t="s">
        <v>512</v>
      </c>
      <c r="Z692" s="9">
        <v>30</v>
      </c>
      <c r="AA692">
        <v>30</v>
      </c>
      <c r="AB692">
        <v>60</v>
      </c>
      <c r="AC692">
        <v>300</v>
      </c>
      <c r="AD692" t="s">
        <v>25</v>
      </c>
      <c r="AE692">
        <v>0.22800000000000001</v>
      </c>
      <c r="AF692" s="2">
        <v>47.214076246334308</v>
      </c>
      <c r="AG692" s="2">
        <v>25.219941348973606</v>
      </c>
      <c r="AH692" s="2">
        <v>21.994134897360702</v>
      </c>
    </row>
    <row r="693" spans="1:34" x14ac:dyDescent="0.35">
      <c r="A693" t="s">
        <v>606</v>
      </c>
      <c r="B693" t="s">
        <v>157</v>
      </c>
      <c r="C693" t="s">
        <v>26</v>
      </c>
      <c r="D693" t="s">
        <v>68</v>
      </c>
      <c r="E693" t="s">
        <v>77</v>
      </c>
      <c r="F693">
        <v>1</v>
      </c>
      <c r="G693">
        <v>18.399999999999999</v>
      </c>
      <c r="H693">
        <v>-1</v>
      </c>
      <c r="I693">
        <v>16.8</v>
      </c>
      <c r="J693">
        <v>26.9</v>
      </c>
      <c r="K693">
        <v>20.8</v>
      </c>
      <c r="L693">
        <v>20.560000000000002</v>
      </c>
      <c r="M693">
        <v>5.1400000000000006</v>
      </c>
      <c r="N693">
        <v>7</v>
      </c>
      <c r="O693">
        <v>2.8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215</v>
      </c>
      <c r="V693">
        <v>0</v>
      </c>
      <c r="W693">
        <v>9.0909090909090917</v>
      </c>
      <c r="X693">
        <v>10</v>
      </c>
      <c r="Y693" t="s">
        <v>512</v>
      </c>
      <c r="Z693" s="9">
        <v>30</v>
      </c>
      <c r="AA693">
        <v>30</v>
      </c>
      <c r="AB693">
        <v>60</v>
      </c>
      <c r="AC693">
        <v>300</v>
      </c>
      <c r="AD693" t="s">
        <v>25</v>
      </c>
      <c r="AE693">
        <v>0.22800000000000001</v>
      </c>
      <c r="AF693" s="2">
        <v>50.537634408602152</v>
      </c>
      <c r="AG693" s="2">
        <v>31.867057673509287</v>
      </c>
      <c r="AH693" s="2">
        <v>18.670576735092865</v>
      </c>
    </row>
    <row r="694" spans="1:34" x14ac:dyDescent="0.35">
      <c r="A694" t="s">
        <v>606</v>
      </c>
      <c r="B694" t="s">
        <v>157</v>
      </c>
      <c r="C694" t="s">
        <v>26</v>
      </c>
      <c r="D694" t="s">
        <v>70</v>
      </c>
      <c r="E694" t="s">
        <v>77</v>
      </c>
      <c r="F694">
        <v>1</v>
      </c>
      <c r="G694">
        <v>15.3</v>
      </c>
      <c r="H694">
        <v>-1</v>
      </c>
      <c r="I694">
        <v>18.3</v>
      </c>
      <c r="J694">
        <v>23</v>
      </c>
      <c r="K694">
        <v>19</v>
      </c>
      <c r="L694">
        <v>24.8</v>
      </c>
      <c r="M694">
        <v>6.2</v>
      </c>
      <c r="N694">
        <v>5.9</v>
      </c>
      <c r="O694">
        <v>2.9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215</v>
      </c>
      <c r="V694">
        <v>0</v>
      </c>
      <c r="W694">
        <v>9.0909090909090917</v>
      </c>
      <c r="X694">
        <v>10</v>
      </c>
      <c r="Y694" t="s">
        <v>512</v>
      </c>
      <c r="Z694" s="9">
        <v>30</v>
      </c>
      <c r="AA694">
        <v>30</v>
      </c>
      <c r="AB694">
        <v>60</v>
      </c>
      <c r="AC694">
        <v>300</v>
      </c>
      <c r="AD694" t="s">
        <v>25</v>
      </c>
      <c r="AE694">
        <v>0.22800000000000001</v>
      </c>
      <c r="AF694" s="2">
        <v>46.138807429130011</v>
      </c>
      <c r="AG694" s="2">
        <v>28.347996089931577</v>
      </c>
      <c r="AH694" s="2">
        <v>17.790811339198438</v>
      </c>
    </row>
    <row r="695" spans="1:34" x14ac:dyDescent="0.35">
      <c r="A695" t="s">
        <v>606</v>
      </c>
      <c r="B695" t="s">
        <v>157</v>
      </c>
      <c r="C695" t="s">
        <v>26</v>
      </c>
      <c r="D695" t="s">
        <v>71</v>
      </c>
      <c r="E695" t="s">
        <v>77</v>
      </c>
      <c r="F695">
        <v>1</v>
      </c>
      <c r="G695">
        <v>18.100000000000001</v>
      </c>
      <c r="H695">
        <v>-1</v>
      </c>
      <c r="I695">
        <v>25.6</v>
      </c>
      <c r="J695">
        <v>27.7</v>
      </c>
      <c r="K695">
        <v>19.899999999999999</v>
      </c>
      <c r="L695">
        <v>17.680000000000003</v>
      </c>
      <c r="M695">
        <v>4.4200000000000008</v>
      </c>
      <c r="N695">
        <v>2.6</v>
      </c>
      <c r="O695">
        <v>2.1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215</v>
      </c>
      <c r="V695">
        <v>0</v>
      </c>
      <c r="W695">
        <v>9.0909090909090917</v>
      </c>
      <c r="X695">
        <v>10</v>
      </c>
      <c r="Y695" t="s">
        <v>512</v>
      </c>
      <c r="Z695" s="9">
        <v>30</v>
      </c>
      <c r="AA695">
        <v>30</v>
      </c>
      <c r="AB695">
        <v>60</v>
      </c>
      <c r="AC695">
        <v>300</v>
      </c>
      <c r="AD695" t="s">
        <v>25</v>
      </c>
      <c r="AE695">
        <v>0.22800000000000001</v>
      </c>
      <c r="AF695" s="2">
        <v>44.37927663734115</v>
      </c>
      <c r="AG695" s="2">
        <v>30.498533724340177</v>
      </c>
      <c r="AH695" s="2">
        <v>13.880742913000976</v>
      </c>
    </row>
    <row r="696" spans="1:34" x14ac:dyDescent="0.35">
      <c r="A696" t="s">
        <v>606</v>
      </c>
      <c r="B696" t="s">
        <v>157</v>
      </c>
      <c r="C696" t="s">
        <v>26</v>
      </c>
      <c r="D696" t="s">
        <v>72</v>
      </c>
      <c r="E696" t="s">
        <v>77</v>
      </c>
      <c r="F696">
        <v>1</v>
      </c>
      <c r="G696">
        <v>16.8</v>
      </c>
      <c r="H696">
        <v>-1</v>
      </c>
      <c r="I696">
        <v>27.7</v>
      </c>
      <c r="J696">
        <v>27.8</v>
      </c>
      <c r="K696">
        <v>18.399999999999999</v>
      </c>
      <c r="L696">
        <v>15.36</v>
      </c>
      <c r="M696">
        <v>3.84</v>
      </c>
      <c r="N696">
        <v>4.9000000000000004</v>
      </c>
      <c r="O696">
        <v>2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215</v>
      </c>
      <c r="V696">
        <v>0</v>
      </c>
      <c r="W696">
        <v>9.0909090909090917</v>
      </c>
      <c r="X696">
        <v>10</v>
      </c>
      <c r="Y696" t="s">
        <v>512</v>
      </c>
      <c r="Z696" s="9">
        <v>30</v>
      </c>
      <c r="AA696">
        <v>30</v>
      </c>
      <c r="AB696">
        <v>60</v>
      </c>
      <c r="AC696">
        <v>300</v>
      </c>
      <c r="AD696" t="s">
        <v>25</v>
      </c>
      <c r="AE696">
        <v>0.22800000000000001</v>
      </c>
      <c r="AF696" s="2">
        <v>42.424242424242422</v>
      </c>
      <c r="AG696" s="2">
        <v>25.12218963831867</v>
      </c>
      <c r="AH696" s="2">
        <v>17.302052785923756</v>
      </c>
    </row>
    <row r="697" spans="1:34" x14ac:dyDescent="0.35">
      <c r="A697" t="s">
        <v>606</v>
      </c>
      <c r="B697" t="s">
        <v>157</v>
      </c>
      <c r="C697" t="s">
        <v>26</v>
      </c>
      <c r="D697" t="s">
        <v>73</v>
      </c>
      <c r="E697" t="s">
        <v>77</v>
      </c>
      <c r="F697">
        <v>1</v>
      </c>
      <c r="G697">
        <v>17.399999999999999</v>
      </c>
      <c r="H697">
        <v>-1</v>
      </c>
      <c r="I697">
        <v>14.5</v>
      </c>
      <c r="J697">
        <v>26.7</v>
      </c>
      <c r="K697">
        <v>21.2</v>
      </c>
      <c r="L697">
        <v>21.28</v>
      </c>
      <c r="M697">
        <v>5.32</v>
      </c>
      <c r="N697">
        <v>5.6</v>
      </c>
      <c r="O697">
        <v>5.4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215</v>
      </c>
      <c r="V697">
        <v>0</v>
      </c>
      <c r="W697">
        <v>9.0909090909090917</v>
      </c>
      <c r="X697">
        <v>10</v>
      </c>
      <c r="Y697" t="s">
        <v>512</v>
      </c>
      <c r="Z697" s="9">
        <v>30</v>
      </c>
      <c r="AA697">
        <v>30</v>
      </c>
      <c r="AB697">
        <v>60</v>
      </c>
      <c r="AC697">
        <v>300</v>
      </c>
      <c r="AD697" t="s">
        <v>25</v>
      </c>
      <c r="AE697">
        <v>0.22800000000000001</v>
      </c>
      <c r="AF697" s="2">
        <v>42.130987292277617</v>
      </c>
      <c r="AG697" s="2">
        <v>29.61876832844575</v>
      </c>
      <c r="AH697" s="2">
        <v>12.512218963831867</v>
      </c>
    </row>
    <row r="698" spans="1:34" x14ac:dyDescent="0.35">
      <c r="A698" t="s">
        <v>606</v>
      </c>
      <c r="B698" t="s">
        <v>157</v>
      </c>
      <c r="C698" t="s">
        <v>26</v>
      </c>
      <c r="D698" t="s">
        <v>74</v>
      </c>
      <c r="E698" t="s">
        <v>77</v>
      </c>
      <c r="F698">
        <v>1</v>
      </c>
      <c r="G698">
        <v>18.3</v>
      </c>
      <c r="H698">
        <v>-1</v>
      </c>
      <c r="I698">
        <v>23.1</v>
      </c>
      <c r="J698">
        <v>24.5</v>
      </c>
      <c r="K698">
        <v>16.399999999999999</v>
      </c>
      <c r="L698">
        <v>21.52</v>
      </c>
      <c r="M698">
        <v>5.38</v>
      </c>
      <c r="N698">
        <v>4.5</v>
      </c>
      <c r="O698">
        <v>4.5999999999999996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215</v>
      </c>
      <c r="V698">
        <v>0</v>
      </c>
      <c r="W698">
        <v>9.0909090909090917</v>
      </c>
      <c r="X698">
        <v>10</v>
      </c>
      <c r="Y698" t="s">
        <v>512</v>
      </c>
      <c r="Z698" s="9">
        <v>30</v>
      </c>
      <c r="AA698">
        <v>30</v>
      </c>
      <c r="AB698">
        <v>60</v>
      </c>
      <c r="AC698">
        <v>300</v>
      </c>
      <c r="AD698" t="s">
        <v>25</v>
      </c>
      <c r="AE698">
        <v>0.22800000000000001</v>
      </c>
      <c r="AF698" s="2">
        <v>41.251221896383186</v>
      </c>
      <c r="AG698" s="2">
        <v>28.250244379276641</v>
      </c>
      <c r="AH698" s="2">
        <v>13.000977517106548</v>
      </c>
    </row>
    <row r="699" spans="1:34" x14ac:dyDescent="0.35">
      <c r="A699" t="s">
        <v>606</v>
      </c>
      <c r="B699" t="s">
        <v>157</v>
      </c>
      <c r="C699" t="s">
        <v>26</v>
      </c>
      <c r="D699" t="s">
        <v>75</v>
      </c>
      <c r="E699" t="s">
        <v>77</v>
      </c>
      <c r="F699">
        <v>1</v>
      </c>
      <c r="G699">
        <v>18</v>
      </c>
      <c r="H699">
        <v>-1</v>
      </c>
      <c r="I699">
        <v>30.1</v>
      </c>
      <c r="J699">
        <v>25.4</v>
      </c>
      <c r="K699">
        <v>18.899999999999999</v>
      </c>
      <c r="L699">
        <v>15.92</v>
      </c>
      <c r="M699">
        <v>3.98</v>
      </c>
      <c r="N699">
        <v>3.4</v>
      </c>
      <c r="O699">
        <v>2.2000000000000002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215</v>
      </c>
      <c r="V699">
        <v>0</v>
      </c>
      <c r="W699">
        <v>9.0909090909090917</v>
      </c>
      <c r="X699">
        <v>10</v>
      </c>
      <c r="Y699" t="s">
        <v>512</v>
      </c>
      <c r="Z699" s="9">
        <v>30</v>
      </c>
      <c r="AA699">
        <v>30</v>
      </c>
      <c r="AB699">
        <v>60</v>
      </c>
      <c r="AC699">
        <v>300</v>
      </c>
      <c r="AD699" t="s">
        <v>25</v>
      </c>
      <c r="AE699">
        <v>0.22800000000000001</v>
      </c>
      <c r="AF699" s="2">
        <v>30.303030303030305</v>
      </c>
      <c r="AG699" s="2">
        <v>18.963831867057674</v>
      </c>
      <c r="AH699" s="2">
        <v>11.339198435972628</v>
      </c>
    </row>
    <row r="700" spans="1:34" x14ac:dyDescent="0.35">
      <c r="A700" t="s">
        <v>606</v>
      </c>
      <c r="B700" t="s">
        <v>157</v>
      </c>
      <c r="C700" t="s">
        <v>26</v>
      </c>
      <c r="D700" t="s">
        <v>76</v>
      </c>
      <c r="E700" t="s">
        <v>77</v>
      </c>
      <c r="F700">
        <v>1</v>
      </c>
      <c r="G700">
        <v>17.600000000000001</v>
      </c>
      <c r="H700">
        <v>-1</v>
      </c>
      <c r="I700">
        <v>30.1</v>
      </c>
      <c r="J700">
        <v>25.9</v>
      </c>
      <c r="K700">
        <v>17</v>
      </c>
      <c r="L700">
        <v>17.52</v>
      </c>
      <c r="M700">
        <v>4.38</v>
      </c>
      <c r="N700">
        <v>3.8</v>
      </c>
      <c r="O700">
        <v>1.4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215</v>
      </c>
      <c r="V700">
        <v>0</v>
      </c>
      <c r="W700">
        <v>9.0909090909090917</v>
      </c>
      <c r="X700">
        <v>10</v>
      </c>
      <c r="Y700" t="s">
        <v>512</v>
      </c>
      <c r="Z700" s="9">
        <v>30</v>
      </c>
      <c r="AA700">
        <v>30</v>
      </c>
      <c r="AB700">
        <v>60</v>
      </c>
      <c r="AC700">
        <v>300</v>
      </c>
      <c r="AD700" t="s">
        <v>25</v>
      </c>
      <c r="AE700">
        <v>0.22800000000000001</v>
      </c>
      <c r="AF700" s="2">
        <v>39.393939393939391</v>
      </c>
      <c r="AG700" s="2">
        <v>23.851417399804497</v>
      </c>
      <c r="AH700" s="2">
        <v>15.542521994134898</v>
      </c>
    </row>
    <row r="701" spans="1:34" x14ac:dyDescent="0.35">
      <c r="A701" t="s">
        <v>606</v>
      </c>
      <c r="B701" t="s">
        <v>157</v>
      </c>
      <c r="C701" t="s">
        <v>26</v>
      </c>
      <c r="D701" t="s">
        <v>68</v>
      </c>
      <c r="E701" t="s">
        <v>77</v>
      </c>
      <c r="F701">
        <v>2</v>
      </c>
      <c r="G701">
        <v>18.399999999999999</v>
      </c>
      <c r="H701">
        <v>-1</v>
      </c>
      <c r="I701">
        <v>16.8</v>
      </c>
      <c r="J701">
        <v>26.9</v>
      </c>
      <c r="K701">
        <v>20.8</v>
      </c>
      <c r="L701">
        <v>20.560000000000002</v>
      </c>
      <c r="M701">
        <v>5.1400000000000006</v>
      </c>
      <c r="N701">
        <v>7</v>
      </c>
      <c r="O701">
        <v>2.8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215</v>
      </c>
      <c r="V701">
        <v>0</v>
      </c>
      <c r="W701">
        <v>9.0909090909090917</v>
      </c>
      <c r="X701">
        <v>10</v>
      </c>
      <c r="Y701" t="s">
        <v>512</v>
      </c>
      <c r="Z701" s="9">
        <v>30</v>
      </c>
      <c r="AA701">
        <v>30</v>
      </c>
      <c r="AB701">
        <v>60</v>
      </c>
      <c r="AC701">
        <v>300</v>
      </c>
      <c r="AD701" t="s">
        <v>25</v>
      </c>
      <c r="AE701">
        <v>0.22800000000000001</v>
      </c>
      <c r="AF701" s="2">
        <v>70.967741935483872</v>
      </c>
      <c r="AG701" s="2">
        <v>50.537634408602152</v>
      </c>
      <c r="AH701" s="2">
        <v>20.43010752688172</v>
      </c>
    </row>
    <row r="702" spans="1:34" x14ac:dyDescent="0.35">
      <c r="A702" t="s">
        <v>606</v>
      </c>
      <c r="B702" t="s">
        <v>157</v>
      </c>
      <c r="C702" t="s">
        <v>26</v>
      </c>
      <c r="D702" t="s">
        <v>70</v>
      </c>
      <c r="E702" t="s">
        <v>77</v>
      </c>
      <c r="F702">
        <v>2</v>
      </c>
      <c r="G702">
        <v>15.3</v>
      </c>
      <c r="H702">
        <v>-1</v>
      </c>
      <c r="I702">
        <v>18.3</v>
      </c>
      <c r="J702">
        <v>23</v>
      </c>
      <c r="K702">
        <v>19</v>
      </c>
      <c r="L702">
        <v>24.8</v>
      </c>
      <c r="M702">
        <v>6.2</v>
      </c>
      <c r="N702">
        <v>5.9</v>
      </c>
      <c r="O702">
        <v>2.9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215</v>
      </c>
      <c r="V702">
        <v>0</v>
      </c>
      <c r="W702">
        <v>9.0909090909090917</v>
      </c>
      <c r="X702">
        <v>10</v>
      </c>
      <c r="Y702" t="s">
        <v>512</v>
      </c>
      <c r="Z702" s="9">
        <v>30</v>
      </c>
      <c r="AA702">
        <v>30</v>
      </c>
      <c r="AB702">
        <v>60</v>
      </c>
      <c r="AC702">
        <v>300</v>
      </c>
      <c r="AD702" t="s">
        <v>25</v>
      </c>
      <c r="AE702">
        <v>0.22800000000000001</v>
      </c>
      <c r="AF702" s="2">
        <v>63.538611925708693</v>
      </c>
      <c r="AG702" s="2">
        <v>46.138807429130004</v>
      </c>
      <c r="AH702" s="2">
        <v>17.399804496578692</v>
      </c>
    </row>
    <row r="703" spans="1:34" x14ac:dyDescent="0.35">
      <c r="A703" t="s">
        <v>606</v>
      </c>
      <c r="B703" t="s">
        <v>157</v>
      </c>
      <c r="C703" t="s">
        <v>26</v>
      </c>
      <c r="D703" t="s">
        <v>71</v>
      </c>
      <c r="E703" t="s">
        <v>77</v>
      </c>
      <c r="F703">
        <v>2</v>
      </c>
      <c r="G703">
        <v>18.100000000000001</v>
      </c>
      <c r="H703">
        <v>-1</v>
      </c>
      <c r="I703">
        <v>25.6</v>
      </c>
      <c r="J703">
        <v>27.7</v>
      </c>
      <c r="K703">
        <v>19.899999999999999</v>
      </c>
      <c r="L703">
        <v>17.680000000000003</v>
      </c>
      <c r="M703">
        <v>4.4200000000000008</v>
      </c>
      <c r="N703">
        <v>2.6</v>
      </c>
      <c r="O703">
        <v>2.1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215</v>
      </c>
      <c r="V703">
        <v>0</v>
      </c>
      <c r="W703">
        <v>9.0909090909090917</v>
      </c>
      <c r="X703">
        <v>10</v>
      </c>
      <c r="Y703" t="s">
        <v>512</v>
      </c>
      <c r="Z703" s="9">
        <v>30</v>
      </c>
      <c r="AA703">
        <v>30</v>
      </c>
      <c r="AB703">
        <v>60</v>
      </c>
      <c r="AC703">
        <v>300</v>
      </c>
      <c r="AD703" t="s">
        <v>25</v>
      </c>
      <c r="AE703">
        <v>0.22800000000000001</v>
      </c>
      <c r="AF703" s="2">
        <v>58.94428152492668</v>
      </c>
      <c r="AG703" s="2">
        <v>44.37927663734115</v>
      </c>
      <c r="AH703" s="2">
        <v>14.565004887585534</v>
      </c>
    </row>
    <row r="704" spans="1:34" x14ac:dyDescent="0.35">
      <c r="A704" t="s">
        <v>606</v>
      </c>
      <c r="B704" t="s">
        <v>157</v>
      </c>
      <c r="C704" t="s">
        <v>26</v>
      </c>
      <c r="D704" t="s">
        <v>72</v>
      </c>
      <c r="E704" t="s">
        <v>77</v>
      </c>
      <c r="F704">
        <v>2</v>
      </c>
      <c r="G704">
        <v>16.8</v>
      </c>
      <c r="H704">
        <v>-1</v>
      </c>
      <c r="I704">
        <v>27.7</v>
      </c>
      <c r="J704">
        <v>27.8</v>
      </c>
      <c r="K704">
        <v>18.399999999999999</v>
      </c>
      <c r="L704">
        <v>15.36</v>
      </c>
      <c r="M704">
        <v>3.84</v>
      </c>
      <c r="N704">
        <v>4.9000000000000004</v>
      </c>
      <c r="O704">
        <v>2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215</v>
      </c>
      <c r="V704">
        <v>0</v>
      </c>
      <c r="W704">
        <v>9.0909090909090917</v>
      </c>
      <c r="X704">
        <v>10</v>
      </c>
      <c r="Y704" t="s">
        <v>512</v>
      </c>
      <c r="Z704" s="9">
        <v>30</v>
      </c>
      <c r="AA704">
        <v>30</v>
      </c>
      <c r="AB704">
        <v>60</v>
      </c>
      <c r="AC704">
        <v>300</v>
      </c>
      <c r="AD704" t="s">
        <v>25</v>
      </c>
      <c r="AE704">
        <v>0.22800000000000001</v>
      </c>
      <c r="AF704" s="2">
        <v>63.049853372434015</v>
      </c>
      <c r="AG704" s="2">
        <v>42.424242424242422</v>
      </c>
      <c r="AH704" s="2">
        <v>20.625610948191593</v>
      </c>
    </row>
    <row r="705" spans="1:36" x14ac:dyDescent="0.35">
      <c r="A705" t="s">
        <v>606</v>
      </c>
      <c r="B705" t="s">
        <v>157</v>
      </c>
      <c r="C705" t="s">
        <v>26</v>
      </c>
      <c r="D705" t="s">
        <v>73</v>
      </c>
      <c r="E705" t="s">
        <v>77</v>
      </c>
      <c r="F705">
        <v>2</v>
      </c>
      <c r="G705">
        <v>17.399999999999999</v>
      </c>
      <c r="H705">
        <v>-1</v>
      </c>
      <c r="I705">
        <v>14.5</v>
      </c>
      <c r="J705">
        <v>26.7</v>
      </c>
      <c r="K705">
        <v>21.2</v>
      </c>
      <c r="L705">
        <v>21.28</v>
      </c>
      <c r="M705">
        <v>5.32</v>
      </c>
      <c r="N705">
        <v>5.6</v>
      </c>
      <c r="O705">
        <v>5.4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215</v>
      </c>
      <c r="V705">
        <v>0</v>
      </c>
      <c r="W705">
        <v>9.0909090909090917</v>
      </c>
      <c r="X705">
        <v>10</v>
      </c>
      <c r="Y705" t="s">
        <v>512</v>
      </c>
      <c r="Z705" s="9">
        <v>30</v>
      </c>
      <c r="AA705">
        <v>30</v>
      </c>
      <c r="AB705">
        <v>60</v>
      </c>
      <c r="AC705">
        <v>300</v>
      </c>
      <c r="AD705" t="s">
        <v>25</v>
      </c>
      <c r="AE705">
        <v>0.22800000000000001</v>
      </c>
      <c r="AF705" s="2">
        <v>66.959921798631484</v>
      </c>
      <c r="AG705" s="2">
        <v>42.130987292277617</v>
      </c>
      <c r="AH705" s="2">
        <v>24.82893450635386</v>
      </c>
    </row>
    <row r="706" spans="1:36" x14ac:dyDescent="0.35">
      <c r="A706" t="s">
        <v>606</v>
      </c>
      <c r="B706" t="s">
        <v>157</v>
      </c>
      <c r="C706" t="s">
        <v>26</v>
      </c>
      <c r="D706" t="s">
        <v>74</v>
      </c>
      <c r="E706" t="s">
        <v>77</v>
      </c>
      <c r="F706">
        <v>2</v>
      </c>
      <c r="G706">
        <v>18.3</v>
      </c>
      <c r="H706">
        <v>-1</v>
      </c>
      <c r="I706">
        <v>23.1</v>
      </c>
      <c r="J706">
        <v>24.5</v>
      </c>
      <c r="K706">
        <v>16.399999999999999</v>
      </c>
      <c r="L706">
        <v>21.52</v>
      </c>
      <c r="M706">
        <v>5.38</v>
      </c>
      <c r="N706">
        <v>4.5</v>
      </c>
      <c r="O706">
        <v>4.5999999999999996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215</v>
      </c>
      <c r="V706">
        <v>0</v>
      </c>
      <c r="W706">
        <v>9.0909090909090917</v>
      </c>
      <c r="X706">
        <v>10</v>
      </c>
      <c r="Y706" t="s">
        <v>512</v>
      </c>
      <c r="Z706" s="9">
        <v>30</v>
      </c>
      <c r="AA706">
        <v>30</v>
      </c>
      <c r="AB706">
        <v>60</v>
      </c>
      <c r="AC706">
        <v>300</v>
      </c>
      <c r="AD706" t="s">
        <v>25</v>
      </c>
      <c r="AE706">
        <v>0.22800000000000001</v>
      </c>
      <c r="AF706" s="2">
        <v>61.779081133919846</v>
      </c>
      <c r="AG706" s="2">
        <v>41.251221896383186</v>
      </c>
      <c r="AH706" s="2">
        <v>20.527859237536656</v>
      </c>
    </row>
    <row r="707" spans="1:36" x14ac:dyDescent="0.35">
      <c r="A707" t="s">
        <v>606</v>
      </c>
      <c r="B707" t="s">
        <v>157</v>
      </c>
      <c r="C707" t="s">
        <v>26</v>
      </c>
      <c r="D707" t="s">
        <v>75</v>
      </c>
      <c r="E707" t="s">
        <v>77</v>
      </c>
      <c r="F707">
        <v>2</v>
      </c>
      <c r="G707">
        <v>18</v>
      </c>
      <c r="H707">
        <v>-1</v>
      </c>
      <c r="I707">
        <v>30.1</v>
      </c>
      <c r="J707">
        <v>25.4</v>
      </c>
      <c r="K707">
        <v>18.899999999999999</v>
      </c>
      <c r="L707">
        <v>15.92</v>
      </c>
      <c r="M707">
        <v>3.98</v>
      </c>
      <c r="N707">
        <v>3.4</v>
      </c>
      <c r="O707">
        <v>2.2000000000000002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215</v>
      </c>
      <c r="V707">
        <v>0</v>
      </c>
      <c r="W707">
        <v>9.0909090909090917</v>
      </c>
      <c r="X707">
        <v>10</v>
      </c>
      <c r="Y707" t="s">
        <v>512</v>
      </c>
      <c r="Z707" s="9">
        <v>30</v>
      </c>
      <c r="AA707">
        <v>30</v>
      </c>
      <c r="AB707">
        <v>60</v>
      </c>
      <c r="AC707">
        <v>300</v>
      </c>
      <c r="AD707" t="s">
        <v>25</v>
      </c>
      <c r="AE707">
        <v>0.22800000000000001</v>
      </c>
      <c r="AF707" s="2">
        <v>46.82306940371457</v>
      </c>
      <c r="AG707" s="2">
        <v>30.303030303030305</v>
      </c>
      <c r="AH707" s="2">
        <v>16.520039100684262</v>
      </c>
    </row>
    <row r="708" spans="1:36" x14ac:dyDescent="0.35">
      <c r="A708" t="s">
        <v>606</v>
      </c>
      <c r="B708" t="s">
        <v>157</v>
      </c>
      <c r="C708" t="s">
        <v>26</v>
      </c>
      <c r="D708" t="s">
        <v>76</v>
      </c>
      <c r="E708" t="s">
        <v>77</v>
      </c>
      <c r="F708">
        <v>2</v>
      </c>
      <c r="G708">
        <v>17.600000000000001</v>
      </c>
      <c r="H708">
        <v>-1</v>
      </c>
      <c r="I708">
        <v>30.1</v>
      </c>
      <c r="J708">
        <v>25.9</v>
      </c>
      <c r="K708">
        <v>17</v>
      </c>
      <c r="L708">
        <v>17.52</v>
      </c>
      <c r="M708">
        <v>4.38</v>
      </c>
      <c r="N708">
        <v>3.8</v>
      </c>
      <c r="O708">
        <v>1.4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215</v>
      </c>
      <c r="V708">
        <v>0</v>
      </c>
      <c r="W708">
        <v>9.0909090909090917</v>
      </c>
      <c r="X708">
        <v>10</v>
      </c>
      <c r="Y708" t="s">
        <v>512</v>
      </c>
      <c r="Z708" s="9">
        <v>30</v>
      </c>
      <c r="AA708">
        <v>30</v>
      </c>
      <c r="AB708">
        <v>60</v>
      </c>
      <c r="AC708">
        <v>300</v>
      </c>
      <c r="AD708" t="s">
        <v>25</v>
      </c>
      <c r="AE708">
        <v>0.22800000000000001</v>
      </c>
      <c r="AF708" s="2">
        <v>64.71163245356793</v>
      </c>
      <c r="AG708" s="2">
        <v>39.393939393939391</v>
      </c>
      <c r="AH708" s="2">
        <v>25.317693059628542</v>
      </c>
    </row>
    <row r="709" spans="1:36" x14ac:dyDescent="0.35">
      <c r="A709" t="s">
        <v>607</v>
      </c>
      <c r="B709" t="s">
        <v>158</v>
      </c>
      <c r="C709" t="s">
        <v>199</v>
      </c>
      <c r="D709" t="s">
        <v>159</v>
      </c>
      <c r="E709" t="s">
        <v>78</v>
      </c>
      <c r="F709">
        <v>1</v>
      </c>
      <c r="G709">
        <v>12.9</v>
      </c>
      <c r="H709">
        <v>-1</v>
      </c>
      <c r="I709">
        <v>5.7</v>
      </c>
      <c r="J709">
        <v>14.4</v>
      </c>
      <c r="K709">
        <v>3.5</v>
      </c>
      <c r="L709">
        <v>0</v>
      </c>
      <c r="M709">
        <v>27.2</v>
      </c>
      <c r="N709">
        <v>1.7</v>
      </c>
      <c r="O709">
        <v>47.5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215</v>
      </c>
      <c r="V709">
        <v>0</v>
      </c>
      <c r="W709">
        <v>25</v>
      </c>
      <c r="X709">
        <v>10</v>
      </c>
      <c r="Y709" t="s">
        <v>512</v>
      </c>
      <c r="Z709" s="9">
        <v>30</v>
      </c>
      <c r="AA709">
        <v>60</v>
      </c>
      <c r="AB709">
        <v>90</v>
      </c>
      <c r="AC709">
        <v>300</v>
      </c>
      <c r="AD709" t="s">
        <v>146</v>
      </c>
      <c r="AE709">
        <v>9.9000000000000005E-2</v>
      </c>
      <c r="AF709" s="2">
        <v>86.525679758308158</v>
      </c>
      <c r="AG709" s="2">
        <v>26.586102719033235</v>
      </c>
      <c r="AH709" s="2">
        <v>59.939577039274923</v>
      </c>
      <c r="AI709" s="2">
        <v>4.3504531722054383</v>
      </c>
      <c r="AJ709" s="2">
        <v>8.9425981873111784</v>
      </c>
    </row>
    <row r="710" spans="1:36" x14ac:dyDescent="0.35">
      <c r="A710" t="s">
        <v>607</v>
      </c>
      <c r="B710" t="s">
        <v>158</v>
      </c>
      <c r="C710" t="s">
        <v>199</v>
      </c>
      <c r="D710" t="s">
        <v>160</v>
      </c>
      <c r="E710" t="s">
        <v>78</v>
      </c>
      <c r="F710">
        <v>1</v>
      </c>
      <c r="G710">
        <v>9.8475000000000001</v>
      </c>
      <c r="H710">
        <v>-1</v>
      </c>
      <c r="I710">
        <v>5.1750000000000007</v>
      </c>
      <c r="J710">
        <v>11.75</v>
      </c>
      <c r="K710">
        <v>9.4499999999999993</v>
      </c>
      <c r="L710">
        <v>0</v>
      </c>
      <c r="M710">
        <v>26.524999999999999</v>
      </c>
      <c r="N710">
        <v>6.35</v>
      </c>
      <c r="O710">
        <v>39.700000000000003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215</v>
      </c>
      <c r="V710">
        <v>0</v>
      </c>
      <c r="W710">
        <v>25</v>
      </c>
      <c r="X710">
        <v>10</v>
      </c>
      <c r="Y710" t="s">
        <v>512</v>
      </c>
      <c r="Z710" s="9">
        <v>30</v>
      </c>
      <c r="AA710">
        <v>60</v>
      </c>
      <c r="AB710">
        <v>90</v>
      </c>
      <c r="AC710">
        <v>301</v>
      </c>
      <c r="AD710" t="s">
        <v>146</v>
      </c>
      <c r="AE710">
        <v>9.9000000000000005E-2</v>
      </c>
      <c r="AF710" s="2">
        <v>76.495468277945619</v>
      </c>
      <c r="AG710" s="2">
        <v>25.981873111782477</v>
      </c>
      <c r="AH710" s="2">
        <v>50.513595166163142</v>
      </c>
      <c r="AI710" s="2">
        <v>0.60422960725075536</v>
      </c>
      <c r="AJ710" s="2">
        <v>22.477341389728096</v>
      </c>
    </row>
    <row r="711" spans="1:36" x14ac:dyDescent="0.35">
      <c r="A711" t="s">
        <v>607</v>
      </c>
      <c r="B711" t="s">
        <v>158</v>
      </c>
      <c r="C711" t="s">
        <v>199</v>
      </c>
      <c r="D711" t="s">
        <v>161</v>
      </c>
      <c r="E711" t="s">
        <v>78</v>
      </c>
      <c r="F711">
        <v>1</v>
      </c>
      <c r="G711">
        <v>12.215</v>
      </c>
      <c r="H711">
        <v>-1</v>
      </c>
      <c r="I711">
        <v>4.6500000000000004</v>
      </c>
      <c r="J711">
        <v>9.1</v>
      </c>
      <c r="K711">
        <v>15.4</v>
      </c>
      <c r="L711">
        <v>0</v>
      </c>
      <c r="M711">
        <v>25.85</v>
      </c>
      <c r="N711">
        <v>11</v>
      </c>
      <c r="O711">
        <v>31.9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215</v>
      </c>
      <c r="V711">
        <v>0</v>
      </c>
      <c r="W711">
        <v>25</v>
      </c>
      <c r="X711">
        <v>10</v>
      </c>
      <c r="Y711" t="s">
        <v>512</v>
      </c>
      <c r="Z711" s="9">
        <v>30</v>
      </c>
      <c r="AA711">
        <v>60</v>
      </c>
      <c r="AB711">
        <v>90</v>
      </c>
      <c r="AC711">
        <v>302</v>
      </c>
      <c r="AD711" t="s">
        <v>146</v>
      </c>
      <c r="AE711">
        <v>9.9000000000000005E-2</v>
      </c>
      <c r="AF711" s="2">
        <v>46.646525679758312</v>
      </c>
      <c r="AG711" s="2">
        <v>22.356495468277945</v>
      </c>
      <c r="AH711" s="2">
        <v>24.290030211480364</v>
      </c>
      <c r="AI711" s="2">
        <v>3.8670694864048336</v>
      </c>
      <c r="AJ711" s="2">
        <v>52.447129909365557</v>
      </c>
    </row>
    <row r="712" spans="1:36" x14ac:dyDescent="0.35">
      <c r="A712" t="s">
        <v>607</v>
      </c>
      <c r="B712" t="s">
        <v>158</v>
      </c>
      <c r="C712" t="s">
        <v>199</v>
      </c>
      <c r="D712" t="s">
        <v>162</v>
      </c>
      <c r="E712" t="s">
        <v>78</v>
      </c>
      <c r="F712">
        <v>1</v>
      </c>
      <c r="G712">
        <v>14.5825</v>
      </c>
      <c r="H712">
        <v>-1</v>
      </c>
      <c r="I712">
        <v>4.125</v>
      </c>
      <c r="J712">
        <v>6.4499999999999993</v>
      </c>
      <c r="K712">
        <v>21.35</v>
      </c>
      <c r="L712">
        <v>0</v>
      </c>
      <c r="M712">
        <v>25.175000000000001</v>
      </c>
      <c r="N712">
        <v>15.650000000000002</v>
      </c>
      <c r="O712">
        <v>24.1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215</v>
      </c>
      <c r="V712">
        <v>0</v>
      </c>
      <c r="W712">
        <v>25</v>
      </c>
      <c r="X712">
        <v>10</v>
      </c>
      <c r="Y712" t="s">
        <v>512</v>
      </c>
      <c r="Z712" s="9">
        <v>30</v>
      </c>
      <c r="AA712">
        <v>60</v>
      </c>
      <c r="AB712">
        <v>90</v>
      </c>
      <c r="AC712">
        <v>303</v>
      </c>
      <c r="AD712" t="s">
        <v>146</v>
      </c>
      <c r="AE712">
        <v>9.9000000000000005E-2</v>
      </c>
      <c r="AF712" s="2">
        <v>52.930513595166161</v>
      </c>
      <c r="AG712" s="2">
        <v>35.891238670694861</v>
      </c>
      <c r="AH712" s="2">
        <v>17.0392749244713</v>
      </c>
      <c r="AI712" s="2">
        <v>5.4380664652567976</v>
      </c>
      <c r="AJ712" s="2">
        <v>43.987915407854985</v>
      </c>
    </row>
    <row r="713" spans="1:36" x14ac:dyDescent="0.35">
      <c r="A713" t="s">
        <v>607</v>
      </c>
      <c r="B713" t="s">
        <v>158</v>
      </c>
      <c r="C713" t="s">
        <v>199</v>
      </c>
      <c r="D713" t="s">
        <v>163</v>
      </c>
      <c r="E713" t="s">
        <v>78</v>
      </c>
      <c r="F713">
        <v>1</v>
      </c>
      <c r="G713">
        <v>18.41</v>
      </c>
      <c r="H713">
        <v>-1</v>
      </c>
      <c r="I713">
        <v>3.6</v>
      </c>
      <c r="J713">
        <v>3.8</v>
      </c>
      <c r="K713">
        <v>27.3</v>
      </c>
      <c r="L713">
        <v>0</v>
      </c>
      <c r="M713">
        <v>24.5</v>
      </c>
      <c r="N713">
        <v>20.3</v>
      </c>
      <c r="O713">
        <v>16.3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215</v>
      </c>
      <c r="V713">
        <v>0</v>
      </c>
      <c r="W713">
        <v>25</v>
      </c>
      <c r="X713">
        <v>10</v>
      </c>
      <c r="Y713" t="s">
        <v>512</v>
      </c>
      <c r="Z713" s="9">
        <v>30</v>
      </c>
      <c r="AA713">
        <v>60</v>
      </c>
      <c r="AB713">
        <v>90</v>
      </c>
      <c r="AC713">
        <v>304</v>
      </c>
      <c r="AD713" t="s">
        <v>146</v>
      </c>
      <c r="AE713">
        <v>9.9000000000000005E-2</v>
      </c>
      <c r="AF713" s="2">
        <v>54.743202416918429</v>
      </c>
      <c r="AG713" s="2">
        <v>39.274924471299094</v>
      </c>
      <c r="AH713" s="2">
        <v>15.468277945619334</v>
      </c>
      <c r="AI713" s="2">
        <v>6.1631419939577032</v>
      </c>
      <c r="AJ713" s="2">
        <v>39.758308157099698</v>
      </c>
    </row>
    <row r="714" spans="1:36" x14ac:dyDescent="0.35">
      <c r="A714" t="s">
        <v>607</v>
      </c>
      <c r="B714" t="s">
        <v>164</v>
      </c>
      <c r="C714" t="s">
        <v>199</v>
      </c>
      <c r="D714" t="s">
        <v>200</v>
      </c>
      <c r="E714" t="s">
        <v>78</v>
      </c>
      <c r="F714">
        <v>1</v>
      </c>
      <c r="G714">
        <v>12.9</v>
      </c>
      <c r="H714">
        <v>-1</v>
      </c>
      <c r="I714">
        <v>5.7</v>
      </c>
      <c r="J714">
        <v>14.4</v>
      </c>
      <c r="K714">
        <v>3.5</v>
      </c>
      <c r="L714">
        <v>0</v>
      </c>
      <c r="M714">
        <v>27.2</v>
      </c>
      <c r="N714">
        <v>1.7</v>
      </c>
      <c r="O714">
        <v>47.5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215</v>
      </c>
      <c r="V714">
        <v>0</v>
      </c>
      <c r="W714">
        <v>25</v>
      </c>
      <c r="X714">
        <v>10</v>
      </c>
      <c r="Y714" t="s">
        <v>512</v>
      </c>
      <c r="Z714" s="9">
        <v>24</v>
      </c>
      <c r="AA714">
        <v>0</v>
      </c>
      <c r="AB714">
        <v>24</v>
      </c>
      <c r="AC714">
        <v>260</v>
      </c>
      <c r="AD714" t="s">
        <v>146</v>
      </c>
      <c r="AE714">
        <v>9.9000000000000005E-2</v>
      </c>
      <c r="AF714" s="2">
        <v>91.203043110735422</v>
      </c>
      <c r="AG714" s="2">
        <v>36.114285714285714</v>
      </c>
      <c r="AH714" s="2">
        <v>55.088757396449708</v>
      </c>
      <c r="AI714" s="2">
        <v>0.23300970873786409</v>
      </c>
      <c r="AJ714" s="2">
        <v>8.5639471805267107</v>
      </c>
    </row>
    <row r="715" spans="1:36" x14ac:dyDescent="0.35">
      <c r="A715" t="s">
        <v>607</v>
      </c>
      <c r="B715" t="s">
        <v>164</v>
      </c>
      <c r="C715" t="s">
        <v>199</v>
      </c>
      <c r="D715" t="s">
        <v>200</v>
      </c>
      <c r="E715" t="s">
        <v>78</v>
      </c>
      <c r="F715">
        <v>1</v>
      </c>
      <c r="G715">
        <v>12.9</v>
      </c>
      <c r="H715">
        <v>-1</v>
      </c>
      <c r="I715">
        <v>5.7</v>
      </c>
      <c r="J715">
        <v>14.4</v>
      </c>
      <c r="K715">
        <v>3.5</v>
      </c>
      <c r="L715">
        <v>0</v>
      </c>
      <c r="M715">
        <v>27.2</v>
      </c>
      <c r="N715">
        <v>1.7</v>
      </c>
      <c r="O715">
        <v>47.5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215</v>
      </c>
      <c r="V715">
        <v>0</v>
      </c>
      <c r="W715">
        <v>25</v>
      </c>
      <c r="X715">
        <v>10</v>
      </c>
      <c r="Y715" t="s">
        <v>512</v>
      </c>
      <c r="Z715" s="9">
        <v>26</v>
      </c>
      <c r="AA715">
        <v>0</v>
      </c>
      <c r="AB715">
        <v>26</v>
      </c>
      <c r="AC715">
        <v>280</v>
      </c>
      <c r="AD715" t="s">
        <v>146</v>
      </c>
      <c r="AE715">
        <v>9.9000000000000005E-2</v>
      </c>
      <c r="AF715" s="2">
        <v>84.690109890109881</v>
      </c>
      <c r="AG715" s="2">
        <v>36.228571428571428</v>
      </c>
      <c r="AH715" s="2">
        <v>48.46153846153846</v>
      </c>
      <c r="AI715" s="2">
        <v>0.46601941747572817</v>
      </c>
      <c r="AJ715" s="2">
        <v>14.843870692414384</v>
      </c>
    </row>
    <row r="716" spans="1:36" x14ac:dyDescent="0.35">
      <c r="A716" t="s">
        <v>607</v>
      </c>
      <c r="B716" t="s">
        <v>164</v>
      </c>
      <c r="C716" t="s">
        <v>199</v>
      </c>
      <c r="D716" t="s">
        <v>200</v>
      </c>
      <c r="E716" t="s">
        <v>78</v>
      </c>
      <c r="F716">
        <v>1</v>
      </c>
      <c r="G716">
        <v>12.9</v>
      </c>
      <c r="H716">
        <v>-1</v>
      </c>
      <c r="I716">
        <v>5.7</v>
      </c>
      <c r="J716">
        <v>14.4</v>
      </c>
      <c r="K716">
        <v>3.5</v>
      </c>
      <c r="L716">
        <v>0</v>
      </c>
      <c r="M716">
        <v>27.2</v>
      </c>
      <c r="N716">
        <v>1.7</v>
      </c>
      <c r="O716">
        <v>47.5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215</v>
      </c>
      <c r="V716">
        <v>0</v>
      </c>
      <c r="W716">
        <v>25</v>
      </c>
      <c r="X716">
        <v>10</v>
      </c>
      <c r="Y716" t="s">
        <v>512</v>
      </c>
      <c r="Z716" s="9">
        <v>28</v>
      </c>
      <c r="AA716">
        <v>0</v>
      </c>
      <c r="AB716">
        <v>28</v>
      </c>
      <c r="AC716">
        <v>300</v>
      </c>
      <c r="AD716" t="s">
        <v>146</v>
      </c>
      <c r="AE716">
        <v>9.9000000000000005E-2</v>
      </c>
      <c r="AF716" s="2">
        <v>81.384389969005355</v>
      </c>
      <c r="AG716" s="2">
        <v>28.228571428571428</v>
      </c>
      <c r="AH716" s="2">
        <v>53.155818540433927</v>
      </c>
      <c r="AI716" s="2">
        <v>3.0058252427184464</v>
      </c>
      <c r="AJ716" s="2">
        <v>15.609784788276201</v>
      </c>
    </row>
    <row r="717" spans="1:36" x14ac:dyDescent="0.35">
      <c r="A717" t="s">
        <v>607</v>
      </c>
      <c r="B717" t="s">
        <v>164</v>
      </c>
      <c r="C717" t="s">
        <v>199</v>
      </c>
      <c r="D717" t="s">
        <v>200</v>
      </c>
      <c r="E717" t="s">
        <v>78</v>
      </c>
      <c r="F717">
        <v>1</v>
      </c>
      <c r="G717">
        <v>12.9</v>
      </c>
      <c r="H717">
        <v>-1</v>
      </c>
      <c r="I717">
        <v>5.7</v>
      </c>
      <c r="J717">
        <v>14.4</v>
      </c>
      <c r="K717">
        <v>3.5</v>
      </c>
      <c r="L717">
        <v>0</v>
      </c>
      <c r="M717">
        <v>27.2</v>
      </c>
      <c r="N717">
        <v>1.7</v>
      </c>
      <c r="O717">
        <v>47.5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215</v>
      </c>
      <c r="V717">
        <v>0</v>
      </c>
      <c r="W717">
        <v>25</v>
      </c>
      <c r="X717">
        <v>10</v>
      </c>
      <c r="Y717" t="s">
        <v>512</v>
      </c>
      <c r="Z717" s="9">
        <v>30</v>
      </c>
      <c r="AA717">
        <v>0</v>
      </c>
      <c r="AB717">
        <v>30</v>
      </c>
      <c r="AC717">
        <v>320</v>
      </c>
      <c r="AD717" t="s">
        <v>146</v>
      </c>
      <c r="AE717">
        <v>9.9000000000000005E-2</v>
      </c>
      <c r="AF717" s="2">
        <v>82.37464074387151</v>
      </c>
      <c r="AG717" s="2">
        <v>28.114285714285714</v>
      </c>
      <c r="AH717" s="2">
        <v>54.260355029585796</v>
      </c>
      <c r="AI717" s="2">
        <v>8.2718446601941746</v>
      </c>
      <c r="AJ717" s="2">
        <v>9.353514595934314</v>
      </c>
    </row>
    <row r="718" spans="1:36" x14ac:dyDescent="0.35">
      <c r="A718" t="s">
        <v>607</v>
      </c>
      <c r="B718" t="s">
        <v>164</v>
      </c>
      <c r="C718" t="s">
        <v>199</v>
      </c>
      <c r="D718" t="s">
        <v>200</v>
      </c>
      <c r="E718" t="s">
        <v>78</v>
      </c>
      <c r="F718">
        <v>1</v>
      </c>
      <c r="G718">
        <v>12.9</v>
      </c>
      <c r="H718">
        <v>-1</v>
      </c>
      <c r="I718">
        <v>5.7</v>
      </c>
      <c r="J718">
        <v>14.4</v>
      </c>
      <c r="K718">
        <v>3.5</v>
      </c>
      <c r="L718">
        <v>0</v>
      </c>
      <c r="M718">
        <v>27.2</v>
      </c>
      <c r="N718">
        <v>1.7</v>
      </c>
      <c r="O718">
        <v>47.5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215</v>
      </c>
      <c r="V718">
        <v>0</v>
      </c>
      <c r="W718">
        <v>25</v>
      </c>
      <c r="X718">
        <v>10</v>
      </c>
      <c r="Y718" t="s">
        <v>512</v>
      </c>
      <c r="Z718" s="9">
        <v>24</v>
      </c>
      <c r="AA718">
        <v>30</v>
      </c>
      <c r="AB718">
        <v>54</v>
      </c>
      <c r="AC718">
        <v>260</v>
      </c>
      <c r="AD718" t="s">
        <v>146</v>
      </c>
      <c r="AE718">
        <v>9.9000000000000005E-2</v>
      </c>
      <c r="AF718" s="2">
        <v>31.52234432234432</v>
      </c>
      <c r="AG718" s="2">
        <v>24.342857142857142</v>
      </c>
      <c r="AH718" s="2">
        <v>7.1794871794871788</v>
      </c>
      <c r="AI718" s="2">
        <v>5.0796116504854369</v>
      </c>
      <c r="AJ718" s="2">
        <v>63.398044027170243</v>
      </c>
    </row>
    <row r="719" spans="1:36" x14ac:dyDescent="0.35">
      <c r="A719" t="s">
        <v>607</v>
      </c>
      <c r="B719" t="s">
        <v>164</v>
      </c>
      <c r="C719" t="s">
        <v>199</v>
      </c>
      <c r="D719" t="s">
        <v>200</v>
      </c>
      <c r="E719" t="s">
        <v>78</v>
      </c>
      <c r="F719">
        <v>1</v>
      </c>
      <c r="G719">
        <v>12.9</v>
      </c>
      <c r="H719">
        <v>-1</v>
      </c>
      <c r="I719">
        <v>5.7</v>
      </c>
      <c r="J719">
        <v>14.4</v>
      </c>
      <c r="K719">
        <v>3.5</v>
      </c>
      <c r="L719">
        <v>0</v>
      </c>
      <c r="M719">
        <v>27.2</v>
      </c>
      <c r="N719">
        <v>1.7</v>
      </c>
      <c r="O719">
        <v>47.5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215</v>
      </c>
      <c r="V719">
        <v>0</v>
      </c>
      <c r="W719">
        <v>25</v>
      </c>
      <c r="X719">
        <v>10</v>
      </c>
      <c r="Y719" t="s">
        <v>512</v>
      </c>
      <c r="Z719" s="9">
        <v>26</v>
      </c>
      <c r="AA719">
        <v>30</v>
      </c>
      <c r="AB719">
        <v>56</v>
      </c>
      <c r="AC719">
        <v>280</v>
      </c>
      <c r="AD719" t="s">
        <v>146</v>
      </c>
      <c r="AE719">
        <v>9.9000000000000005E-2</v>
      </c>
      <c r="AF719" s="2">
        <v>47.70267681036912</v>
      </c>
      <c r="AG719" s="2">
        <v>37.485714285714288</v>
      </c>
      <c r="AH719" s="2">
        <v>10.216962524654832</v>
      </c>
      <c r="AI719" s="2">
        <v>4.7067961165048544</v>
      </c>
      <c r="AJ719" s="2">
        <v>47.590527073126026</v>
      </c>
    </row>
    <row r="720" spans="1:36" x14ac:dyDescent="0.35">
      <c r="A720" t="s">
        <v>607</v>
      </c>
      <c r="B720" t="s">
        <v>164</v>
      </c>
      <c r="C720" t="s">
        <v>199</v>
      </c>
      <c r="D720" t="s">
        <v>200</v>
      </c>
      <c r="E720" t="s">
        <v>78</v>
      </c>
      <c r="F720">
        <v>1</v>
      </c>
      <c r="G720">
        <v>12.9</v>
      </c>
      <c r="H720">
        <v>-1</v>
      </c>
      <c r="I720">
        <v>5.7</v>
      </c>
      <c r="J720">
        <v>14.4</v>
      </c>
      <c r="K720">
        <v>3.5</v>
      </c>
      <c r="L720">
        <v>0</v>
      </c>
      <c r="M720">
        <v>27.2</v>
      </c>
      <c r="N720">
        <v>1.7</v>
      </c>
      <c r="O720">
        <v>47.5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215</v>
      </c>
      <c r="V720">
        <v>0</v>
      </c>
      <c r="W720">
        <v>25</v>
      </c>
      <c r="X720">
        <v>10</v>
      </c>
      <c r="Y720" t="s">
        <v>512</v>
      </c>
      <c r="Z720" s="9">
        <v>28</v>
      </c>
      <c r="AA720">
        <v>30</v>
      </c>
      <c r="AB720">
        <v>58</v>
      </c>
      <c r="AC720">
        <v>300</v>
      </c>
      <c r="AD720" t="s">
        <v>146</v>
      </c>
      <c r="AE720">
        <v>9.9000000000000005E-2</v>
      </c>
      <c r="AF720" s="2">
        <v>92.365736827275299</v>
      </c>
      <c r="AG720" s="2">
        <v>41.142857142857146</v>
      </c>
      <c r="AH720" s="2">
        <v>51.222879684418146</v>
      </c>
      <c r="AI720" s="2">
        <v>2.0970873786407767</v>
      </c>
      <c r="AJ720" s="2">
        <v>5.5371757940839217</v>
      </c>
    </row>
    <row r="721" spans="1:36" x14ac:dyDescent="0.35">
      <c r="A721" t="s">
        <v>607</v>
      </c>
      <c r="B721" t="s">
        <v>164</v>
      </c>
      <c r="C721" t="s">
        <v>199</v>
      </c>
      <c r="D721" t="s">
        <v>200</v>
      </c>
      <c r="E721" t="s">
        <v>78</v>
      </c>
      <c r="F721">
        <v>1</v>
      </c>
      <c r="G721">
        <v>12.9</v>
      </c>
      <c r="H721">
        <v>-1</v>
      </c>
      <c r="I721">
        <v>5.7</v>
      </c>
      <c r="J721">
        <v>14.4</v>
      </c>
      <c r="K721">
        <v>3.5</v>
      </c>
      <c r="L721">
        <v>0</v>
      </c>
      <c r="M721">
        <v>27.2</v>
      </c>
      <c r="N721">
        <v>1.7</v>
      </c>
      <c r="O721">
        <v>47.5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215</v>
      </c>
      <c r="V721">
        <v>0</v>
      </c>
      <c r="W721">
        <v>25</v>
      </c>
      <c r="X721">
        <v>10</v>
      </c>
      <c r="Y721" t="s">
        <v>512</v>
      </c>
      <c r="Z721" s="9">
        <v>30</v>
      </c>
      <c r="AA721">
        <v>30</v>
      </c>
      <c r="AB721">
        <v>60</v>
      </c>
      <c r="AC721">
        <v>320</v>
      </c>
      <c r="AD721" t="s">
        <v>146</v>
      </c>
      <c r="AE721">
        <v>9.9000000000000005E-2</v>
      </c>
      <c r="AF721" s="2">
        <v>86.595322626091857</v>
      </c>
      <c r="AG721" s="2">
        <v>40.342857142857142</v>
      </c>
      <c r="AH721" s="2">
        <v>46.252465483234715</v>
      </c>
      <c r="AI721" s="2">
        <v>4.7533980582524276</v>
      </c>
      <c r="AJ721" s="2">
        <v>8.6512793156557137</v>
      </c>
    </row>
    <row r="722" spans="1:36" x14ac:dyDescent="0.35">
      <c r="A722" t="s">
        <v>607</v>
      </c>
      <c r="B722" t="s">
        <v>164</v>
      </c>
      <c r="C722" t="s">
        <v>199</v>
      </c>
      <c r="D722" t="s">
        <v>200</v>
      </c>
      <c r="E722" t="s">
        <v>78</v>
      </c>
      <c r="F722">
        <v>1</v>
      </c>
      <c r="G722">
        <v>12.9</v>
      </c>
      <c r="H722">
        <v>-1</v>
      </c>
      <c r="I722">
        <v>5.7</v>
      </c>
      <c r="J722">
        <v>14.4</v>
      </c>
      <c r="K722">
        <v>3.5</v>
      </c>
      <c r="L722">
        <v>0</v>
      </c>
      <c r="M722">
        <v>27.2</v>
      </c>
      <c r="N722">
        <v>1.7</v>
      </c>
      <c r="O722">
        <v>47.5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215</v>
      </c>
      <c r="V722">
        <v>0</v>
      </c>
      <c r="W722">
        <v>25</v>
      </c>
      <c r="X722">
        <v>10</v>
      </c>
      <c r="Y722" t="s">
        <v>512</v>
      </c>
      <c r="Z722" s="9">
        <v>24</v>
      </c>
      <c r="AA722">
        <v>60</v>
      </c>
      <c r="AB722">
        <v>84</v>
      </c>
      <c r="AC722">
        <v>260</v>
      </c>
      <c r="AD722" t="s">
        <v>146</v>
      </c>
      <c r="AE722">
        <v>9.9000000000000005E-2</v>
      </c>
      <c r="AF722" s="2">
        <v>32.215948154409695</v>
      </c>
      <c r="AG722" s="2">
        <v>17.028571428571428</v>
      </c>
      <c r="AH722" s="2">
        <v>15.187376725838265</v>
      </c>
      <c r="AI722" s="2">
        <v>3.4252427184466021</v>
      </c>
      <c r="AJ722" s="2">
        <v>64.358809127143701</v>
      </c>
    </row>
    <row r="723" spans="1:36" x14ac:dyDescent="0.35">
      <c r="A723" t="s">
        <v>607</v>
      </c>
      <c r="B723" t="s">
        <v>164</v>
      </c>
      <c r="C723" t="s">
        <v>199</v>
      </c>
      <c r="D723" t="s">
        <v>200</v>
      </c>
      <c r="E723" t="s">
        <v>78</v>
      </c>
      <c r="F723">
        <v>1</v>
      </c>
      <c r="G723">
        <v>12.9</v>
      </c>
      <c r="H723">
        <v>-1</v>
      </c>
      <c r="I723">
        <v>5.7</v>
      </c>
      <c r="J723">
        <v>14.4</v>
      </c>
      <c r="K723">
        <v>3.5</v>
      </c>
      <c r="L723">
        <v>0</v>
      </c>
      <c r="M723">
        <v>27.2</v>
      </c>
      <c r="N723">
        <v>1.7</v>
      </c>
      <c r="O723">
        <v>47.5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215</v>
      </c>
      <c r="V723">
        <v>0</v>
      </c>
      <c r="W723">
        <v>25</v>
      </c>
      <c r="X723">
        <v>10</v>
      </c>
      <c r="Y723" t="s">
        <v>512</v>
      </c>
      <c r="Z723" s="9">
        <v>26</v>
      </c>
      <c r="AA723">
        <v>60</v>
      </c>
      <c r="AB723">
        <v>86</v>
      </c>
      <c r="AC723">
        <v>280</v>
      </c>
      <c r="AD723" t="s">
        <v>146</v>
      </c>
      <c r="AE723">
        <v>9.9000000000000005E-2</v>
      </c>
      <c r="AF723" s="2">
        <v>84.978754578754575</v>
      </c>
      <c r="AG723" s="2">
        <v>27.542857142857141</v>
      </c>
      <c r="AH723" s="2">
        <v>57.435897435897431</v>
      </c>
      <c r="AI723" s="2">
        <v>4.2407766990291265</v>
      </c>
      <c r="AJ723" s="2">
        <v>10.780468722216298</v>
      </c>
    </row>
    <row r="724" spans="1:36" x14ac:dyDescent="0.35">
      <c r="A724" t="s">
        <v>607</v>
      </c>
      <c r="B724" t="s">
        <v>164</v>
      </c>
      <c r="C724" t="s">
        <v>199</v>
      </c>
      <c r="D724" t="s">
        <v>200</v>
      </c>
      <c r="E724" t="s">
        <v>78</v>
      </c>
      <c r="F724">
        <v>1</v>
      </c>
      <c r="G724">
        <v>12.9</v>
      </c>
      <c r="H724">
        <v>-1</v>
      </c>
      <c r="I724">
        <v>5.7</v>
      </c>
      <c r="J724">
        <v>14.4</v>
      </c>
      <c r="K724">
        <v>3.5</v>
      </c>
      <c r="L724">
        <v>0</v>
      </c>
      <c r="M724">
        <v>27.2</v>
      </c>
      <c r="N724">
        <v>1.7</v>
      </c>
      <c r="O724">
        <v>47.5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215</v>
      </c>
      <c r="V724">
        <v>0</v>
      </c>
      <c r="W724">
        <v>25</v>
      </c>
      <c r="X724">
        <v>10</v>
      </c>
      <c r="Y724" t="s">
        <v>512</v>
      </c>
      <c r="Z724" s="9">
        <v>28</v>
      </c>
      <c r="AA724">
        <v>60</v>
      </c>
      <c r="AB724">
        <v>88</v>
      </c>
      <c r="AC724">
        <v>300</v>
      </c>
      <c r="AD724" t="s">
        <v>146</v>
      </c>
      <c r="AE724">
        <v>9.9000000000000005E-2</v>
      </c>
      <c r="AF724" s="2">
        <v>74.794928148774304</v>
      </c>
      <c r="AG724" s="2">
        <v>49.942857142857143</v>
      </c>
      <c r="AH724" s="2">
        <v>24.852071005917157</v>
      </c>
      <c r="AI724" s="2">
        <v>5.941747572815534</v>
      </c>
      <c r="AJ724" s="2">
        <v>19.263324278410167</v>
      </c>
    </row>
    <row r="725" spans="1:36" x14ac:dyDescent="0.35">
      <c r="A725" t="s">
        <v>607</v>
      </c>
      <c r="B725" t="s">
        <v>164</v>
      </c>
      <c r="C725" t="s">
        <v>199</v>
      </c>
      <c r="D725" t="s">
        <v>200</v>
      </c>
      <c r="E725" t="s">
        <v>78</v>
      </c>
      <c r="F725">
        <v>1</v>
      </c>
      <c r="G725">
        <v>12.9</v>
      </c>
      <c r="H725">
        <v>-1</v>
      </c>
      <c r="I725">
        <v>5.7</v>
      </c>
      <c r="J725">
        <v>14.4</v>
      </c>
      <c r="K725">
        <v>3.5</v>
      </c>
      <c r="L725">
        <v>0</v>
      </c>
      <c r="M725">
        <v>27.2</v>
      </c>
      <c r="N725">
        <v>1.7</v>
      </c>
      <c r="O725">
        <v>47.5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215</v>
      </c>
      <c r="V725">
        <v>0</v>
      </c>
      <c r="W725">
        <v>25</v>
      </c>
      <c r="X725">
        <v>10</v>
      </c>
      <c r="Y725" t="s">
        <v>512</v>
      </c>
      <c r="Z725" s="9">
        <v>30</v>
      </c>
      <c r="AA725">
        <v>60</v>
      </c>
      <c r="AB725">
        <v>90</v>
      </c>
      <c r="AC725">
        <v>320</v>
      </c>
      <c r="AD725" t="s">
        <v>146</v>
      </c>
      <c r="AE725">
        <v>9.9000000000000005E-2</v>
      </c>
      <c r="AF725" s="2">
        <v>59.224908424908428</v>
      </c>
      <c r="AG725" s="2">
        <v>17.942857142857143</v>
      </c>
      <c r="AH725" s="2">
        <v>41.282051282051285</v>
      </c>
      <c r="AI725" s="2">
        <v>2.9592233009708737</v>
      </c>
      <c r="AJ725" s="2">
        <v>37.815868274120696</v>
      </c>
    </row>
    <row r="726" spans="1:36" x14ac:dyDescent="0.35">
      <c r="A726" t="s">
        <v>607</v>
      </c>
      <c r="B726" t="s">
        <v>164</v>
      </c>
      <c r="C726" t="s">
        <v>199</v>
      </c>
      <c r="D726" t="s">
        <v>200</v>
      </c>
      <c r="E726" t="s">
        <v>78</v>
      </c>
      <c r="F726">
        <v>1</v>
      </c>
      <c r="G726">
        <v>12.9</v>
      </c>
      <c r="H726">
        <v>-1</v>
      </c>
      <c r="I726">
        <v>5.7</v>
      </c>
      <c r="J726">
        <v>14.4</v>
      </c>
      <c r="K726">
        <v>3.5</v>
      </c>
      <c r="L726">
        <v>0</v>
      </c>
      <c r="M726">
        <v>27.2</v>
      </c>
      <c r="N726">
        <v>1.7</v>
      </c>
      <c r="O726">
        <v>47.5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215</v>
      </c>
      <c r="V726">
        <v>0</v>
      </c>
      <c r="W726">
        <v>25</v>
      </c>
      <c r="X726">
        <v>10</v>
      </c>
      <c r="Y726" t="s">
        <v>512</v>
      </c>
      <c r="Z726" s="9">
        <v>24</v>
      </c>
      <c r="AA726">
        <v>90</v>
      </c>
      <c r="AB726">
        <v>114</v>
      </c>
      <c r="AC726">
        <v>260</v>
      </c>
      <c r="AD726" t="s">
        <v>146</v>
      </c>
      <c r="AE726">
        <v>9.9000000000000005E-2</v>
      </c>
      <c r="AF726" s="2">
        <v>70.111806142575375</v>
      </c>
      <c r="AG726" s="2">
        <v>34.628571428571433</v>
      </c>
      <c r="AH726" s="2">
        <v>35.483234714003949</v>
      </c>
      <c r="AI726" s="2">
        <v>2.9592233009708737</v>
      </c>
      <c r="AJ726" s="2">
        <v>26.928970556453748</v>
      </c>
    </row>
    <row r="727" spans="1:36" x14ac:dyDescent="0.35">
      <c r="A727" t="s">
        <v>607</v>
      </c>
      <c r="B727" t="s">
        <v>164</v>
      </c>
      <c r="C727" t="s">
        <v>199</v>
      </c>
      <c r="D727" t="s">
        <v>200</v>
      </c>
      <c r="E727" t="s">
        <v>78</v>
      </c>
      <c r="F727">
        <v>1</v>
      </c>
      <c r="G727">
        <v>12.9</v>
      </c>
      <c r="H727">
        <v>-1</v>
      </c>
      <c r="I727">
        <v>5.7</v>
      </c>
      <c r="J727">
        <v>14.4</v>
      </c>
      <c r="K727">
        <v>3.5</v>
      </c>
      <c r="L727">
        <v>0</v>
      </c>
      <c r="M727">
        <v>27.2</v>
      </c>
      <c r="N727">
        <v>1.7</v>
      </c>
      <c r="O727">
        <v>47.5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215</v>
      </c>
      <c r="V727">
        <v>0</v>
      </c>
      <c r="W727">
        <v>25</v>
      </c>
      <c r="X727">
        <v>10</v>
      </c>
      <c r="Y727" t="s">
        <v>512</v>
      </c>
      <c r="Z727" s="9">
        <v>26</v>
      </c>
      <c r="AA727">
        <v>90</v>
      </c>
      <c r="AB727">
        <v>116</v>
      </c>
      <c r="AC727">
        <v>280</v>
      </c>
      <c r="AD727" t="s">
        <v>146</v>
      </c>
      <c r="AE727">
        <v>9.9000000000000005E-2</v>
      </c>
      <c r="AF727" s="2">
        <v>40.460411383488307</v>
      </c>
      <c r="AG727" s="2">
        <v>33.142857142857146</v>
      </c>
      <c r="AH727" s="2">
        <v>7.3175542406311642</v>
      </c>
      <c r="AI727" s="2">
        <v>4.5436893203883493</v>
      </c>
      <c r="AJ727" s="2">
        <v>54.995899296123341</v>
      </c>
    </row>
    <row r="728" spans="1:36" x14ac:dyDescent="0.35">
      <c r="A728" t="s">
        <v>607</v>
      </c>
      <c r="B728" t="s">
        <v>164</v>
      </c>
      <c r="C728" t="s">
        <v>199</v>
      </c>
      <c r="D728" t="s">
        <v>200</v>
      </c>
      <c r="E728" t="s">
        <v>78</v>
      </c>
      <c r="F728">
        <v>1</v>
      </c>
      <c r="G728">
        <v>12.9</v>
      </c>
      <c r="H728">
        <v>-1</v>
      </c>
      <c r="I728">
        <v>5.7</v>
      </c>
      <c r="J728">
        <v>14.4</v>
      </c>
      <c r="K728">
        <v>3.5</v>
      </c>
      <c r="L728">
        <v>0</v>
      </c>
      <c r="M728">
        <v>27.2</v>
      </c>
      <c r="N728">
        <v>1.7</v>
      </c>
      <c r="O728">
        <v>47.5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215</v>
      </c>
      <c r="V728">
        <v>0</v>
      </c>
      <c r="W728">
        <v>25</v>
      </c>
      <c r="X728">
        <v>10</v>
      </c>
      <c r="Y728" t="s">
        <v>512</v>
      </c>
      <c r="Z728" s="9">
        <v>28</v>
      </c>
      <c r="AA728">
        <v>90</v>
      </c>
      <c r="AB728">
        <v>118</v>
      </c>
      <c r="AC728">
        <v>300</v>
      </c>
      <c r="AD728" t="s">
        <v>146</v>
      </c>
      <c r="AE728">
        <v>9.9000000000000005E-2</v>
      </c>
      <c r="AF728" s="2">
        <v>48.723358692589464</v>
      </c>
      <c r="AG728" s="2">
        <v>46.51428571428572</v>
      </c>
      <c r="AH728" s="2">
        <v>2.2090729783037477</v>
      </c>
      <c r="AI728" s="2">
        <v>10.998058252427185</v>
      </c>
      <c r="AJ728" s="2">
        <v>40.278583054983351</v>
      </c>
    </row>
    <row r="729" spans="1:36" x14ac:dyDescent="0.35">
      <c r="A729" t="s">
        <v>607</v>
      </c>
      <c r="B729" t="s">
        <v>164</v>
      </c>
      <c r="C729" t="s">
        <v>199</v>
      </c>
      <c r="D729" t="s">
        <v>200</v>
      </c>
      <c r="E729" t="s">
        <v>78</v>
      </c>
      <c r="F729">
        <v>1</v>
      </c>
      <c r="G729">
        <v>12.9</v>
      </c>
      <c r="H729">
        <v>-1</v>
      </c>
      <c r="I729">
        <v>5.7</v>
      </c>
      <c r="J729">
        <v>14.4</v>
      </c>
      <c r="K729">
        <v>3.5</v>
      </c>
      <c r="L729">
        <v>0</v>
      </c>
      <c r="M729">
        <v>27.2</v>
      </c>
      <c r="N729">
        <v>1.7</v>
      </c>
      <c r="O729">
        <v>47.5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215</v>
      </c>
      <c r="V729">
        <v>0</v>
      </c>
      <c r="W729">
        <v>25</v>
      </c>
      <c r="X729">
        <v>10</v>
      </c>
      <c r="Y729" t="s">
        <v>512</v>
      </c>
      <c r="Z729" s="9">
        <v>30</v>
      </c>
      <c r="AA729">
        <v>90</v>
      </c>
      <c r="AB729">
        <v>120</v>
      </c>
      <c r="AC729">
        <v>320</v>
      </c>
      <c r="AD729" t="s">
        <v>146</v>
      </c>
      <c r="AE729">
        <v>9.9000000000000005E-2</v>
      </c>
      <c r="AF729" s="2">
        <v>61.344829529444915</v>
      </c>
      <c r="AG729" s="2">
        <v>24.342857142857142</v>
      </c>
      <c r="AH729" s="2">
        <v>37.001972386587774</v>
      </c>
      <c r="AI729" s="2">
        <v>7.4097087378640776</v>
      </c>
      <c r="AJ729" s="2">
        <v>31.245461732691012</v>
      </c>
    </row>
    <row r="730" spans="1:36" x14ac:dyDescent="0.35">
      <c r="A730" t="s">
        <v>619</v>
      </c>
      <c r="B730" t="s">
        <v>165</v>
      </c>
      <c r="C730" t="s">
        <v>79</v>
      </c>
      <c r="D730" t="s">
        <v>80</v>
      </c>
      <c r="E730" t="s">
        <v>81</v>
      </c>
      <c r="F730">
        <v>2</v>
      </c>
      <c r="G730">
        <v>12.8</v>
      </c>
      <c r="H730">
        <v>40.697674418604649</v>
      </c>
      <c r="I730">
        <v>0</v>
      </c>
      <c r="J730">
        <v>0</v>
      </c>
      <c r="K730">
        <v>0</v>
      </c>
      <c r="L730">
        <v>0</v>
      </c>
      <c r="M730">
        <v>18.604651162790699</v>
      </c>
      <c r="N730">
        <v>10.465116279069768</v>
      </c>
      <c r="O730">
        <v>30.232558139534881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215</v>
      </c>
      <c r="V730">
        <v>0</v>
      </c>
      <c r="W730">
        <v>9.5555555555555554</v>
      </c>
      <c r="X730">
        <v>70</v>
      </c>
      <c r="Y730" t="s">
        <v>512</v>
      </c>
      <c r="Z730" s="9">
        <v>0.35714285714285715</v>
      </c>
      <c r="AA730">
        <v>0</v>
      </c>
      <c r="AB730">
        <v>0.35714285714285715</v>
      </c>
      <c r="AC730">
        <v>25</v>
      </c>
      <c r="AD730" t="s">
        <v>32</v>
      </c>
      <c r="AE730">
        <v>0.309</v>
      </c>
      <c r="AF730" s="2">
        <v>81.3</v>
      </c>
      <c r="AG730" s="2">
        <v>3</v>
      </c>
      <c r="AH730" s="2">
        <v>78.3</v>
      </c>
      <c r="AI730" s="2">
        <v>0</v>
      </c>
      <c r="AJ730" s="2">
        <v>18.7</v>
      </c>
    </row>
    <row r="731" spans="1:36" x14ac:dyDescent="0.35">
      <c r="A731" t="s">
        <v>619</v>
      </c>
      <c r="B731" t="s">
        <v>165</v>
      </c>
      <c r="C731" t="s">
        <v>79</v>
      </c>
      <c r="D731" t="s">
        <v>80</v>
      </c>
      <c r="E731" t="s">
        <v>81</v>
      </c>
      <c r="F731">
        <v>2</v>
      </c>
      <c r="G731">
        <v>12.8</v>
      </c>
      <c r="H731">
        <v>40.697674418604649</v>
      </c>
      <c r="I731">
        <v>0</v>
      </c>
      <c r="J731">
        <v>0</v>
      </c>
      <c r="K731">
        <v>0</v>
      </c>
      <c r="L731">
        <v>0</v>
      </c>
      <c r="M731">
        <v>18.604651162790699</v>
      </c>
      <c r="N731">
        <v>10.465116279069768</v>
      </c>
      <c r="O731">
        <v>30.232558139534881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215</v>
      </c>
      <c r="V731">
        <v>0</v>
      </c>
      <c r="W731">
        <v>9.5555555555555554</v>
      </c>
      <c r="X731">
        <v>70</v>
      </c>
      <c r="Y731" t="s">
        <v>512</v>
      </c>
      <c r="Z731" s="9">
        <v>3.8571428571428572</v>
      </c>
      <c r="AA731">
        <v>60</v>
      </c>
      <c r="AB731">
        <v>63.857142857142854</v>
      </c>
      <c r="AC731">
        <v>270</v>
      </c>
      <c r="AD731" t="s">
        <v>32</v>
      </c>
      <c r="AE731">
        <v>0.309</v>
      </c>
      <c r="AF731" s="2">
        <v>47.9</v>
      </c>
      <c r="AG731" s="2">
        <v>5.4</v>
      </c>
      <c r="AH731" s="2">
        <v>42.5</v>
      </c>
      <c r="AI731" s="2">
        <v>15</v>
      </c>
      <c r="AJ731" s="2">
        <v>37</v>
      </c>
    </row>
    <row r="732" spans="1:36" x14ac:dyDescent="0.35">
      <c r="A732" t="s">
        <v>619</v>
      </c>
      <c r="B732" t="s">
        <v>165</v>
      </c>
      <c r="C732" t="s">
        <v>79</v>
      </c>
      <c r="D732" t="s">
        <v>80</v>
      </c>
      <c r="E732" t="s">
        <v>81</v>
      </c>
      <c r="F732">
        <v>2</v>
      </c>
      <c r="G732">
        <v>12.8</v>
      </c>
      <c r="H732">
        <v>40.697674418604649</v>
      </c>
      <c r="I732">
        <v>0</v>
      </c>
      <c r="J732">
        <v>0</v>
      </c>
      <c r="K732">
        <v>0</v>
      </c>
      <c r="L732">
        <v>0</v>
      </c>
      <c r="M732">
        <v>18.604651162790699</v>
      </c>
      <c r="N732">
        <v>10.465116279069768</v>
      </c>
      <c r="O732">
        <v>30.232558139534881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215</v>
      </c>
      <c r="V732">
        <v>0</v>
      </c>
      <c r="W732">
        <v>9.5555555555555554</v>
      </c>
      <c r="X732">
        <v>70</v>
      </c>
      <c r="Y732" t="s">
        <v>512</v>
      </c>
      <c r="Z732" s="9">
        <v>4.1428571428571432</v>
      </c>
      <c r="AA732">
        <v>60</v>
      </c>
      <c r="AB732">
        <v>64.142857142857139</v>
      </c>
      <c r="AC732">
        <v>290</v>
      </c>
      <c r="AD732" t="s">
        <v>32</v>
      </c>
      <c r="AE732">
        <v>0.309</v>
      </c>
      <c r="AF732" s="2">
        <v>50.3</v>
      </c>
      <c r="AG732" s="2">
        <v>9.6999999999999993</v>
      </c>
      <c r="AH732" s="2">
        <v>40.6</v>
      </c>
      <c r="AI732" s="2">
        <v>17.600000000000001</v>
      </c>
      <c r="AJ732" s="2">
        <v>32.1</v>
      </c>
    </row>
    <row r="733" spans="1:36" x14ac:dyDescent="0.35">
      <c r="A733" t="s">
        <v>619</v>
      </c>
      <c r="B733" t="s">
        <v>165</v>
      </c>
      <c r="C733" t="s">
        <v>79</v>
      </c>
      <c r="D733" t="s">
        <v>80</v>
      </c>
      <c r="E733" t="s">
        <v>81</v>
      </c>
      <c r="F733">
        <v>2</v>
      </c>
      <c r="G733">
        <v>12.8</v>
      </c>
      <c r="H733">
        <v>40.697674418604649</v>
      </c>
      <c r="I733">
        <v>0</v>
      </c>
      <c r="J733">
        <v>0</v>
      </c>
      <c r="K733">
        <v>0</v>
      </c>
      <c r="L733">
        <v>0</v>
      </c>
      <c r="M733">
        <v>18.604651162790699</v>
      </c>
      <c r="N733">
        <v>10.465116279069768</v>
      </c>
      <c r="O733">
        <v>30.232558139534881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215</v>
      </c>
      <c r="V733">
        <v>0</v>
      </c>
      <c r="W733">
        <v>9.5555555555555554</v>
      </c>
      <c r="X733">
        <v>70</v>
      </c>
      <c r="Y733" t="s">
        <v>512</v>
      </c>
      <c r="Z733" s="9">
        <v>4.4285714285714288</v>
      </c>
      <c r="AA733">
        <v>60</v>
      </c>
      <c r="AB733">
        <v>64.428571428571431</v>
      </c>
      <c r="AC733">
        <v>310</v>
      </c>
      <c r="AD733" t="s">
        <v>32</v>
      </c>
      <c r="AE733">
        <v>0.309</v>
      </c>
      <c r="AF733" s="2">
        <v>47.1</v>
      </c>
      <c r="AG733" s="2">
        <v>12</v>
      </c>
      <c r="AH733" s="2">
        <v>35.1</v>
      </c>
      <c r="AI733" s="2">
        <v>20.2</v>
      </c>
      <c r="AJ733" s="2">
        <v>32.700000000000003</v>
      </c>
    </row>
    <row r="734" spans="1:36" x14ac:dyDescent="0.35">
      <c r="A734" t="s">
        <v>619</v>
      </c>
      <c r="B734" t="s">
        <v>165</v>
      </c>
      <c r="C734" t="s">
        <v>79</v>
      </c>
      <c r="D734" t="s">
        <v>80</v>
      </c>
      <c r="E734" t="s">
        <v>81</v>
      </c>
      <c r="F734">
        <v>2</v>
      </c>
      <c r="G734">
        <v>12.8</v>
      </c>
      <c r="H734">
        <v>40.697674418604649</v>
      </c>
      <c r="I734">
        <v>0</v>
      </c>
      <c r="J734">
        <v>0</v>
      </c>
      <c r="K734">
        <v>0</v>
      </c>
      <c r="L734">
        <v>0</v>
      </c>
      <c r="M734">
        <v>18.604651162790699</v>
      </c>
      <c r="N734">
        <v>10.465116279069768</v>
      </c>
      <c r="O734">
        <v>30.232558139534881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215</v>
      </c>
      <c r="V734">
        <v>0</v>
      </c>
      <c r="W734">
        <v>9.5555555555555554</v>
      </c>
      <c r="X734">
        <v>70</v>
      </c>
      <c r="Y734" t="s">
        <v>512</v>
      </c>
      <c r="Z734" s="9">
        <v>4.7142857142857144</v>
      </c>
      <c r="AA734">
        <v>60</v>
      </c>
      <c r="AB734">
        <v>64.714285714285708</v>
      </c>
      <c r="AC734">
        <v>330</v>
      </c>
      <c r="AD734" t="s">
        <v>32</v>
      </c>
      <c r="AE734">
        <v>0.309</v>
      </c>
      <c r="AF734" s="2">
        <v>44.5</v>
      </c>
      <c r="AG734" s="2">
        <v>11.7</v>
      </c>
      <c r="AH734" s="2">
        <v>32.799999999999997</v>
      </c>
      <c r="AI734" s="2">
        <v>21.4</v>
      </c>
      <c r="AJ734" s="2">
        <v>34.1</v>
      </c>
    </row>
    <row r="735" spans="1:36" x14ac:dyDescent="0.35">
      <c r="A735" t="s">
        <v>619</v>
      </c>
      <c r="B735" t="s">
        <v>165</v>
      </c>
      <c r="C735" t="s">
        <v>79</v>
      </c>
      <c r="D735" t="s">
        <v>80</v>
      </c>
      <c r="E735" t="s">
        <v>81</v>
      </c>
      <c r="F735">
        <v>2</v>
      </c>
      <c r="G735">
        <v>12.8</v>
      </c>
      <c r="H735">
        <v>40.697674418604649</v>
      </c>
      <c r="I735">
        <v>0</v>
      </c>
      <c r="J735">
        <v>0</v>
      </c>
      <c r="K735">
        <v>0</v>
      </c>
      <c r="L735">
        <v>0</v>
      </c>
      <c r="M735">
        <v>18.604651162790699</v>
      </c>
      <c r="N735">
        <v>10.465116279069768</v>
      </c>
      <c r="O735">
        <v>30.232558139534881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215</v>
      </c>
      <c r="V735">
        <v>0</v>
      </c>
      <c r="W735">
        <v>9.5555555555555554</v>
      </c>
      <c r="X735">
        <v>70</v>
      </c>
      <c r="Y735" t="s">
        <v>512</v>
      </c>
      <c r="Z735" s="9">
        <v>4.8571428571428568</v>
      </c>
      <c r="AA735">
        <v>60</v>
      </c>
      <c r="AB735">
        <v>64.857142857142861</v>
      </c>
      <c r="AC735">
        <v>340</v>
      </c>
      <c r="AD735" t="s">
        <v>32</v>
      </c>
      <c r="AE735">
        <v>0.309</v>
      </c>
      <c r="AF735" s="2">
        <v>46</v>
      </c>
      <c r="AG735" s="2">
        <v>13</v>
      </c>
      <c r="AH735" s="2">
        <v>33</v>
      </c>
      <c r="AI735" s="2">
        <v>21.6</v>
      </c>
      <c r="AJ735" s="2">
        <v>32.5</v>
      </c>
    </row>
    <row r="736" spans="1:36" x14ac:dyDescent="0.35">
      <c r="A736" t="s">
        <v>619</v>
      </c>
      <c r="B736" t="s">
        <v>165</v>
      </c>
      <c r="C736" t="s">
        <v>79</v>
      </c>
      <c r="D736" t="s">
        <v>80</v>
      </c>
      <c r="E736" t="s">
        <v>81</v>
      </c>
      <c r="F736">
        <v>2</v>
      </c>
      <c r="G736">
        <v>12.8</v>
      </c>
      <c r="H736">
        <v>40.697674418604649</v>
      </c>
      <c r="I736">
        <v>0</v>
      </c>
      <c r="J736">
        <v>0</v>
      </c>
      <c r="K736">
        <v>0</v>
      </c>
      <c r="L736">
        <v>0</v>
      </c>
      <c r="M736">
        <v>18.604651162790699</v>
      </c>
      <c r="N736">
        <v>10.465116279069768</v>
      </c>
      <c r="O736">
        <v>30.232558139534881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215</v>
      </c>
      <c r="V736">
        <v>0</v>
      </c>
      <c r="W736">
        <v>9.5555555555555554</v>
      </c>
      <c r="X736">
        <v>70</v>
      </c>
      <c r="Y736" t="s">
        <v>512</v>
      </c>
      <c r="Z736" s="9">
        <v>5</v>
      </c>
      <c r="AA736">
        <v>60</v>
      </c>
      <c r="AB736">
        <v>65</v>
      </c>
      <c r="AC736">
        <v>350</v>
      </c>
      <c r="AD736" t="s">
        <v>32</v>
      </c>
      <c r="AE736">
        <v>0.309</v>
      </c>
      <c r="AF736" s="2">
        <v>50.1</v>
      </c>
      <c r="AG736" s="2">
        <v>17.5</v>
      </c>
      <c r="AH736" s="2">
        <v>32.6</v>
      </c>
      <c r="AI736" s="2">
        <v>25.2</v>
      </c>
      <c r="AJ736" s="2">
        <v>25.9</v>
      </c>
    </row>
    <row r="737" spans="1:36" x14ac:dyDescent="0.35">
      <c r="A737" t="s">
        <v>619</v>
      </c>
      <c r="B737" t="s">
        <v>165</v>
      </c>
      <c r="C737" t="s">
        <v>79</v>
      </c>
      <c r="D737" t="s">
        <v>80</v>
      </c>
      <c r="E737" t="s">
        <v>81</v>
      </c>
      <c r="F737">
        <v>2</v>
      </c>
      <c r="G737">
        <v>12.8</v>
      </c>
      <c r="H737">
        <v>40.697674418604649</v>
      </c>
      <c r="I737">
        <v>0</v>
      </c>
      <c r="J737">
        <v>0</v>
      </c>
      <c r="K737">
        <v>0</v>
      </c>
      <c r="L737">
        <v>0</v>
      </c>
      <c r="M737">
        <v>18.604651162790699</v>
      </c>
      <c r="N737">
        <v>10.465116279069768</v>
      </c>
      <c r="O737">
        <v>30.232558139534881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215</v>
      </c>
      <c r="V737">
        <v>0</v>
      </c>
      <c r="W737">
        <v>9.5555555555555554</v>
      </c>
      <c r="X737">
        <v>70</v>
      </c>
      <c r="Y737" t="s">
        <v>512</v>
      </c>
      <c r="Z737" s="9">
        <v>5.1428571428571432</v>
      </c>
      <c r="AA737">
        <v>60</v>
      </c>
      <c r="AB737">
        <v>65.142857142857139</v>
      </c>
      <c r="AC737">
        <v>360</v>
      </c>
      <c r="AD737" t="s">
        <v>32</v>
      </c>
      <c r="AE737">
        <v>0.309</v>
      </c>
      <c r="AF737" s="2">
        <v>48.9</v>
      </c>
      <c r="AG737" s="2">
        <v>16.100000000000001</v>
      </c>
      <c r="AH737" s="2">
        <v>32.799999999999997</v>
      </c>
      <c r="AI737" s="2">
        <v>25.2</v>
      </c>
      <c r="AJ737" s="2">
        <v>25.9</v>
      </c>
    </row>
    <row r="738" spans="1:36" x14ac:dyDescent="0.35">
      <c r="A738" t="s">
        <v>619</v>
      </c>
      <c r="B738" t="s">
        <v>165</v>
      </c>
      <c r="C738" t="s">
        <v>79</v>
      </c>
      <c r="D738" t="s">
        <v>80</v>
      </c>
      <c r="E738" t="s">
        <v>81</v>
      </c>
      <c r="F738">
        <v>2</v>
      </c>
      <c r="G738">
        <v>12.8</v>
      </c>
      <c r="H738">
        <v>40.697674418604649</v>
      </c>
      <c r="I738">
        <v>0</v>
      </c>
      <c r="J738">
        <v>0</v>
      </c>
      <c r="K738">
        <v>0</v>
      </c>
      <c r="L738">
        <v>0</v>
      </c>
      <c r="M738">
        <v>18.604651162790699</v>
      </c>
      <c r="N738">
        <v>10.465116279069768</v>
      </c>
      <c r="O738">
        <v>30.232558139534881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215</v>
      </c>
      <c r="V738">
        <v>0</v>
      </c>
      <c r="W738">
        <v>9.5555555555555554</v>
      </c>
      <c r="X738">
        <v>70</v>
      </c>
      <c r="Y738" t="s">
        <v>512</v>
      </c>
      <c r="Z738" s="9">
        <v>5.2857142857142856</v>
      </c>
      <c r="AA738">
        <v>60</v>
      </c>
      <c r="AB738">
        <v>65.285714285714292</v>
      </c>
      <c r="AC738">
        <v>370</v>
      </c>
      <c r="AD738" t="s">
        <v>32</v>
      </c>
      <c r="AE738">
        <v>0.309</v>
      </c>
      <c r="AF738" s="2">
        <v>48</v>
      </c>
      <c r="AG738" s="2">
        <v>15.8</v>
      </c>
      <c r="AH738" s="2">
        <v>32.200000000000003</v>
      </c>
      <c r="AI738" s="2">
        <v>25.6</v>
      </c>
      <c r="AJ738" s="2">
        <v>26.4</v>
      </c>
    </row>
    <row r="739" spans="1:36" x14ac:dyDescent="0.35">
      <c r="A739" t="s">
        <v>619</v>
      </c>
      <c r="B739" t="s">
        <v>165</v>
      </c>
      <c r="C739" t="s">
        <v>79</v>
      </c>
      <c r="D739" t="s">
        <v>80</v>
      </c>
      <c r="E739" t="s">
        <v>81</v>
      </c>
      <c r="F739">
        <v>2</v>
      </c>
      <c r="G739">
        <v>12.8</v>
      </c>
      <c r="H739">
        <v>40.697674418604649</v>
      </c>
      <c r="I739">
        <v>0</v>
      </c>
      <c r="J739">
        <v>0</v>
      </c>
      <c r="K739">
        <v>0</v>
      </c>
      <c r="L739">
        <v>0</v>
      </c>
      <c r="M739">
        <v>18.604651162790699</v>
      </c>
      <c r="N739">
        <v>10.465116279069768</v>
      </c>
      <c r="O739">
        <v>30.232558139534881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215</v>
      </c>
      <c r="V739">
        <v>0</v>
      </c>
      <c r="W739">
        <v>9.5555555555555554</v>
      </c>
      <c r="X739">
        <v>70</v>
      </c>
      <c r="Y739" t="s">
        <v>512</v>
      </c>
      <c r="Z739" s="9">
        <v>5.4285714285714288</v>
      </c>
      <c r="AA739">
        <v>60</v>
      </c>
      <c r="AB739">
        <v>65.428571428571431</v>
      </c>
      <c r="AC739">
        <v>380</v>
      </c>
      <c r="AD739" t="s">
        <v>32</v>
      </c>
      <c r="AE739">
        <v>0.309</v>
      </c>
      <c r="AF739" s="2">
        <v>49.8</v>
      </c>
      <c r="AG739" s="2">
        <v>16.2</v>
      </c>
      <c r="AH739" s="2">
        <v>33.6</v>
      </c>
      <c r="AI739" s="2">
        <v>26</v>
      </c>
      <c r="AJ739" s="2">
        <v>24.2</v>
      </c>
    </row>
    <row r="740" spans="1:36" x14ac:dyDescent="0.35">
      <c r="A740" t="s">
        <v>619</v>
      </c>
      <c r="B740" t="s">
        <v>165</v>
      </c>
      <c r="C740" t="s">
        <v>79</v>
      </c>
      <c r="D740" t="s">
        <v>80</v>
      </c>
      <c r="E740" t="s">
        <v>81</v>
      </c>
      <c r="F740">
        <v>2</v>
      </c>
      <c r="G740">
        <v>12.8</v>
      </c>
      <c r="H740">
        <v>40.697674418604649</v>
      </c>
      <c r="I740">
        <v>0</v>
      </c>
      <c r="J740">
        <v>0</v>
      </c>
      <c r="K740">
        <v>0</v>
      </c>
      <c r="L740">
        <v>0</v>
      </c>
      <c r="M740">
        <v>18.604651162790699</v>
      </c>
      <c r="N740">
        <v>10.465116279069768</v>
      </c>
      <c r="O740">
        <v>30.232558139534881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215</v>
      </c>
      <c r="V740">
        <v>0</v>
      </c>
      <c r="W740">
        <v>9.5555555555555554</v>
      </c>
      <c r="X740">
        <v>70</v>
      </c>
      <c r="Y740" t="s">
        <v>512</v>
      </c>
      <c r="Z740" s="9">
        <v>5</v>
      </c>
      <c r="AA740">
        <v>5</v>
      </c>
      <c r="AB740">
        <v>10</v>
      </c>
      <c r="AC740">
        <v>350</v>
      </c>
      <c r="AD740" t="s">
        <v>32</v>
      </c>
      <c r="AE740">
        <v>0.309</v>
      </c>
      <c r="AF740" s="2">
        <v>49.900000000000006</v>
      </c>
      <c r="AG740" s="2">
        <v>13.2</v>
      </c>
      <c r="AH740" s="2">
        <v>36.700000000000003</v>
      </c>
      <c r="AI740" s="2">
        <v>15.1</v>
      </c>
      <c r="AJ740" s="2">
        <v>35</v>
      </c>
    </row>
    <row r="741" spans="1:36" x14ac:dyDescent="0.35">
      <c r="A741" t="s">
        <v>619</v>
      </c>
      <c r="B741" t="s">
        <v>165</v>
      </c>
      <c r="C741" t="s">
        <v>79</v>
      </c>
      <c r="D741" t="s">
        <v>80</v>
      </c>
      <c r="E741" t="s">
        <v>81</v>
      </c>
      <c r="F741">
        <v>2</v>
      </c>
      <c r="G741">
        <v>12.8</v>
      </c>
      <c r="H741">
        <v>40.697674418604649</v>
      </c>
      <c r="I741">
        <v>0</v>
      </c>
      <c r="J741">
        <v>0</v>
      </c>
      <c r="K741">
        <v>0</v>
      </c>
      <c r="L741">
        <v>0</v>
      </c>
      <c r="M741">
        <v>18.604651162790699</v>
      </c>
      <c r="N741">
        <v>10.465116279069768</v>
      </c>
      <c r="O741">
        <v>30.232558139534881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215</v>
      </c>
      <c r="V741">
        <v>0</v>
      </c>
      <c r="W741">
        <v>9.5555555555555554</v>
      </c>
      <c r="X741">
        <v>70</v>
      </c>
      <c r="Y741" t="s">
        <v>512</v>
      </c>
      <c r="Z741" s="9">
        <v>5</v>
      </c>
      <c r="AA741">
        <v>10</v>
      </c>
      <c r="AB741">
        <v>15</v>
      </c>
      <c r="AC741">
        <v>350</v>
      </c>
      <c r="AD741" t="s">
        <v>32</v>
      </c>
      <c r="AE741">
        <v>0.309</v>
      </c>
      <c r="AF741" s="2">
        <v>52</v>
      </c>
      <c r="AG741" s="2">
        <v>15.1</v>
      </c>
      <c r="AH741" s="2">
        <v>36.9</v>
      </c>
      <c r="AI741" s="2">
        <v>19.600000000000001</v>
      </c>
      <c r="AJ741" s="2">
        <v>28.4</v>
      </c>
    </row>
    <row r="742" spans="1:36" x14ac:dyDescent="0.35">
      <c r="A742" t="s">
        <v>619</v>
      </c>
      <c r="B742" t="s">
        <v>165</v>
      </c>
      <c r="C742" t="s">
        <v>79</v>
      </c>
      <c r="D742" t="s">
        <v>80</v>
      </c>
      <c r="E742" t="s">
        <v>81</v>
      </c>
      <c r="F742">
        <v>2</v>
      </c>
      <c r="G742">
        <v>12.8</v>
      </c>
      <c r="H742">
        <v>40.697674418604649</v>
      </c>
      <c r="I742">
        <v>0</v>
      </c>
      <c r="J742">
        <v>0</v>
      </c>
      <c r="K742">
        <v>0</v>
      </c>
      <c r="L742">
        <v>0</v>
      </c>
      <c r="M742">
        <v>18.604651162790699</v>
      </c>
      <c r="N742">
        <v>10.465116279069768</v>
      </c>
      <c r="O742">
        <v>30.232558139534881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215</v>
      </c>
      <c r="V742">
        <v>0</v>
      </c>
      <c r="W742">
        <v>9.5555555555555554</v>
      </c>
      <c r="X742">
        <v>70</v>
      </c>
      <c r="Y742" t="s">
        <v>512</v>
      </c>
      <c r="Z742" s="9">
        <v>5</v>
      </c>
      <c r="AA742">
        <v>20</v>
      </c>
      <c r="AB742">
        <v>25</v>
      </c>
      <c r="AC742">
        <v>350</v>
      </c>
      <c r="AD742" t="s">
        <v>32</v>
      </c>
      <c r="AE742">
        <v>0.309</v>
      </c>
      <c r="AF742" s="2">
        <v>52.1</v>
      </c>
      <c r="AG742" s="2">
        <v>17.5</v>
      </c>
      <c r="AH742" s="2">
        <v>34.6</v>
      </c>
      <c r="AI742" s="2">
        <v>20.8</v>
      </c>
      <c r="AJ742" s="2">
        <v>27.2</v>
      </c>
    </row>
    <row r="743" spans="1:36" x14ac:dyDescent="0.35">
      <c r="A743" t="s">
        <v>619</v>
      </c>
      <c r="B743" t="s">
        <v>165</v>
      </c>
      <c r="C743" t="s">
        <v>79</v>
      </c>
      <c r="D743" t="s">
        <v>80</v>
      </c>
      <c r="E743" t="s">
        <v>81</v>
      </c>
      <c r="F743">
        <v>2</v>
      </c>
      <c r="G743">
        <v>12.8</v>
      </c>
      <c r="H743">
        <v>40.697674418604649</v>
      </c>
      <c r="I743">
        <v>0</v>
      </c>
      <c r="J743">
        <v>0</v>
      </c>
      <c r="K743">
        <v>0</v>
      </c>
      <c r="L743">
        <v>0</v>
      </c>
      <c r="M743">
        <v>18.604651162790699</v>
      </c>
      <c r="N743">
        <v>10.465116279069768</v>
      </c>
      <c r="O743">
        <v>30.232558139534881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215</v>
      </c>
      <c r="V743">
        <v>0</v>
      </c>
      <c r="W743">
        <v>9.5555555555555554</v>
      </c>
      <c r="X743">
        <v>70</v>
      </c>
      <c r="Y743" t="s">
        <v>512</v>
      </c>
      <c r="Z743" s="9">
        <v>5</v>
      </c>
      <c r="AA743">
        <v>30</v>
      </c>
      <c r="AB743">
        <v>35</v>
      </c>
      <c r="AC743">
        <v>350</v>
      </c>
      <c r="AD743" t="s">
        <v>32</v>
      </c>
      <c r="AE743">
        <v>0.309</v>
      </c>
      <c r="AF743" s="2">
        <v>50.3</v>
      </c>
      <c r="AG743" s="2">
        <v>18.2</v>
      </c>
      <c r="AH743" s="2">
        <v>32.1</v>
      </c>
      <c r="AI743" s="2">
        <v>22.8</v>
      </c>
      <c r="AJ743" s="2">
        <v>26.9</v>
      </c>
    </row>
    <row r="744" spans="1:36" x14ac:dyDescent="0.35">
      <c r="A744" t="s">
        <v>619</v>
      </c>
      <c r="B744" t="s">
        <v>165</v>
      </c>
      <c r="C744" t="s">
        <v>79</v>
      </c>
      <c r="D744" t="s">
        <v>80</v>
      </c>
      <c r="E744" t="s">
        <v>81</v>
      </c>
      <c r="F744">
        <v>2</v>
      </c>
      <c r="G744">
        <v>12.8</v>
      </c>
      <c r="H744">
        <v>40.697674418604649</v>
      </c>
      <c r="I744">
        <v>0</v>
      </c>
      <c r="J744">
        <v>0</v>
      </c>
      <c r="K744">
        <v>0</v>
      </c>
      <c r="L744">
        <v>0</v>
      </c>
      <c r="M744">
        <v>18.604651162790699</v>
      </c>
      <c r="N744">
        <v>10.465116279069768</v>
      </c>
      <c r="O744">
        <v>30.232558139534881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215</v>
      </c>
      <c r="V744">
        <v>0</v>
      </c>
      <c r="W744">
        <v>9.5555555555555554</v>
      </c>
      <c r="X744">
        <v>70</v>
      </c>
      <c r="Y744" t="s">
        <v>512</v>
      </c>
      <c r="Z744" s="9">
        <v>5</v>
      </c>
      <c r="AA744">
        <v>40</v>
      </c>
      <c r="AB744">
        <v>45</v>
      </c>
      <c r="AC744">
        <v>350</v>
      </c>
      <c r="AD744" t="s">
        <v>32</v>
      </c>
      <c r="AE744">
        <v>0.309</v>
      </c>
      <c r="AF744" s="2">
        <v>49.400000000000006</v>
      </c>
      <c r="AG744" s="2">
        <v>17.3</v>
      </c>
      <c r="AH744" s="2">
        <v>32.1</v>
      </c>
      <c r="AI744" s="2">
        <v>24.2</v>
      </c>
      <c r="AJ744" s="2">
        <v>26.5</v>
      </c>
    </row>
    <row r="745" spans="1:36" x14ac:dyDescent="0.35">
      <c r="A745" t="s">
        <v>619</v>
      </c>
      <c r="B745" t="s">
        <v>165</v>
      </c>
      <c r="C745" t="s">
        <v>79</v>
      </c>
      <c r="D745" t="s">
        <v>80</v>
      </c>
      <c r="E745" t="s">
        <v>81</v>
      </c>
      <c r="F745">
        <v>2</v>
      </c>
      <c r="G745">
        <v>12.8</v>
      </c>
      <c r="H745">
        <v>40.697674418604649</v>
      </c>
      <c r="I745">
        <v>0</v>
      </c>
      <c r="J745">
        <v>0</v>
      </c>
      <c r="K745">
        <v>0</v>
      </c>
      <c r="L745">
        <v>0</v>
      </c>
      <c r="M745">
        <v>18.604651162790699</v>
      </c>
      <c r="N745">
        <v>10.465116279069768</v>
      </c>
      <c r="O745">
        <v>30.232558139534881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215</v>
      </c>
      <c r="V745">
        <v>0</v>
      </c>
      <c r="W745">
        <v>9.5555555555555554</v>
      </c>
      <c r="X745">
        <v>70</v>
      </c>
      <c r="Y745" t="s">
        <v>512</v>
      </c>
      <c r="Z745" s="9">
        <v>5</v>
      </c>
      <c r="AA745">
        <v>50</v>
      </c>
      <c r="AB745">
        <v>55</v>
      </c>
      <c r="AC745">
        <v>350</v>
      </c>
      <c r="AD745" t="s">
        <v>32</v>
      </c>
      <c r="AE745">
        <v>0.309</v>
      </c>
      <c r="AF745" s="2">
        <v>49.6</v>
      </c>
      <c r="AG745" s="2">
        <v>17.399999999999999</v>
      </c>
      <c r="AH745" s="2">
        <v>32.200000000000003</v>
      </c>
      <c r="AI745" s="2">
        <v>24</v>
      </c>
      <c r="AJ745" s="2">
        <v>26.4</v>
      </c>
    </row>
    <row r="746" spans="1:36" x14ac:dyDescent="0.35">
      <c r="A746" t="s">
        <v>619</v>
      </c>
      <c r="B746" t="s">
        <v>165</v>
      </c>
      <c r="C746" t="s">
        <v>79</v>
      </c>
      <c r="D746" t="s">
        <v>80</v>
      </c>
      <c r="E746" t="s">
        <v>81</v>
      </c>
      <c r="F746">
        <v>2</v>
      </c>
      <c r="G746">
        <v>12.8</v>
      </c>
      <c r="H746">
        <v>40.697674418604649</v>
      </c>
      <c r="I746">
        <v>0</v>
      </c>
      <c r="J746">
        <v>0</v>
      </c>
      <c r="K746">
        <v>0</v>
      </c>
      <c r="L746">
        <v>0</v>
      </c>
      <c r="M746">
        <v>18.604651162790699</v>
      </c>
      <c r="N746">
        <v>10.465116279069768</v>
      </c>
      <c r="O746">
        <v>30.232558139534881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215</v>
      </c>
      <c r="V746">
        <v>0</v>
      </c>
      <c r="W746">
        <v>9.5555555555555554</v>
      </c>
      <c r="X746">
        <v>70</v>
      </c>
      <c r="Y746" t="s">
        <v>512</v>
      </c>
      <c r="Z746" s="9">
        <v>5</v>
      </c>
      <c r="AA746">
        <v>60</v>
      </c>
      <c r="AB746">
        <v>65</v>
      </c>
      <c r="AC746">
        <v>350</v>
      </c>
      <c r="AD746" t="s">
        <v>32</v>
      </c>
      <c r="AE746">
        <v>0.309</v>
      </c>
      <c r="AF746" s="2">
        <v>50.1</v>
      </c>
      <c r="AG746" s="2">
        <v>17.5</v>
      </c>
      <c r="AH746" s="2">
        <v>32.6</v>
      </c>
      <c r="AI746" s="2">
        <v>24.6</v>
      </c>
      <c r="AJ746" s="2">
        <v>25.3</v>
      </c>
    </row>
    <row r="747" spans="1:36" x14ac:dyDescent="0.35">
      <c r="A747" t="s">
        <v>619</v>
      </c>
      <c r="B747" t="s">
        <v>165</v>
      </c>
      <c r="C747" t="s">
        <v>79</v>
      </c>
      <c r="D747" t="s">
        <v>80</v>
      </c>
      <c r="E747" t="s">
        <v>81</v>
      </c>
      <c r="F747">
        <v>2</v>
      </c>
      <c r="G747">
        <v>12.8</v>
      </c>
      <c r="H747">
        <v>40.697674418604649</v>
      </c>
      <c r="I747">
        <v>0</v>
      </c>
      <c r="J747">
        <v>0</v>
      </c>
      <c r="K747">
        <v>0</v>
      </c>
      <c r="L747">
        <v>0</v>
      </c>
      <c r="M747">
        <v>18.604651162790699</v>
      </c>
      <c r="N747">
        <v>10.465116279069768</v>
      </c>
      <c r="O747">
        <v>30.232558139534881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215</v>
      </c>
      <c r="V747">
        <v>0</v>
      </c>
      <c r="W747">
        <v>9.5555555555555554</v>
      </c>
      <c r="X747">
        <v>70</v>
      </c>
      <c r="Y747" t="s">
        <v>512</v>
      </c>
      <c r="Z747" s="9">
        <v>5</v>
      </c>
      <c r="AA747">
        <v>120</v>
      </c>
      <c r="AB747">
        <v>125</v>
      </c>
      <c r="AC747">
        <v>350</v>
      </c>
      <c r="AD747" t="s">
        <v>32</v>
      </c>
      <c r="AE747">
        <v>0.309</v>
      </c>
      <c r="AF747" s="2">
        <v>50.199999999999996</v>
      </c>
      <c r="AG747" s="2">
        <v>17.399999999999999</v>
      </c>
      <c r="AH747" s="2">
        <v>32.799999999999997</v>
      </c>
      <c r="AI747" s="2">
        <v>26.2</v>
      </c>
      <c r="AJ747" s="2">
        <v>23.6</v>
      </c>
    </row>
    <row r="748" spans="1:36" x14ac:dyDescent="0.35">
      <c r="A748" t="s">
        <v>619</v>
      </c>
      <c r="B748" t="s">
        <v>165</v>
      </c>
      <c r="C748" t="s">
        <v>79</v>
      </c>
      <c r="D748" t="s">
        <v>80</v>
      </c>
      <c r="E748" t="s">
        <v>81</v>
      </c>
      <c r="F748">
        <v>2</v>
      </c>
      <c r="G748">
        <v>12.8</v>
      </c>
      <c r="H748">
        <v>40.697674418604649</v>
      </c>
      <c r="I748">
        <v>0</v>
      </c>
      <c r="J748">
        <v>0</v>
      </c>
      <c r="K748">
        <v>0</v>
      </c>
      <c r="L748">
        <v>0</v>
      </c>
      <c r="M748">
        <v>18.604651162790699</v>
      </c>
      <c r="N748">
        <v>10.465116279069768</v>
      </c>
      <c r="O748">
        <v>30.232558139534881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215</v>
      </c>
      <c r="V748">
        <v>0</v>
      </c>
      <c r="W748">
        <v>1.9111111111111112</v>
      </c>
      <c r="X748">
        <v>70</v>
      </c>
      <c r="Y748" t="s">
        <v>512</v>
      </c>
      <c r="Z748" s="9">
        <v>5</v>
      </c>
      <c r="AA748">
        <v>30</v>
      </c>
      <c r="AB748">
        <v>35</v>
      </c>
      <c r="AC748">
        <v>350</v>
      </c>
      <c r="AD748" t="s">
        <v>32</v>
      </c>
      <c r="AE748">
        <v>0.309</v>
      </c>
      <c r="AF748" s="2">
        <v>42.5</v>
      </c>
      <c r="AG748" s="2">
        <v>12.6</v>
      </c>
      <c r="AH748" s="2">
        <v>29.9</v>
      </c>
      <c r="AI748" s="2">
        <v>16</v>
      </c>
      <c r="AJ748" s="2">
        <v>41.5</v>
      </c>
    </row>
    <row r="749" spans="1:36" x14ac:dyDescent="0.35">
      <c r="A749" t="s">
        <v>619</v>
      </c>
      <c r="B749" t="s">
        <v>165</v>
      </c>
      <c r="C749" t="s">
        <v>79</v>
      </c>
      <c r="D749" t="s">
        <v>80</v>
      </c>
      <c r="E749" t="s">
        <v>81</v>
      </c>
      <c r="F749">
        <v>2</v>
      </c>
      <c r="G749">
        <v>12.8</v>
      </c>
      <c r="H749">
        <v>40.697674418604649</v>
      </c>
      <c r="I749">
        <v>0</v>
      </c>
      <c r="J749">
        <v>0</v>
      </c>
      <c r="K749">
        <v>0</v>
      </c>
      <c r="L749">
        <v>0</v>
      </c>
      <c r="M749">
        <v>18.604651162790699</v>
      </c>
      <c r="N749">
        <v>10.465116279069768</v>
      </c>
      <c r="O749">
        <v>30.232558139534881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215</v>
      </c>
      <c r="V749">
        <v>0</v>
      </c>
      <c r="W749">
        <v>5.7333333333333334</v>
      </c>
      <c r="X749">
        <v>70</v>
      </c>
      <c r="Y749" t="s">
        <v>512</v>
      </c>
      <c r="Z749" s="9">
        <v>5</v>
      </c>
      <c r="AA749">
        <v>30</v>
      </c>
      <c r="AB749">
        <v>35</v>
      </c>
      <c r="AC749">
        <v>350</v>
      </c>
      <c r="AD749" t="s">
        <v>32</v>
      </c>
      <c r="AE749">
        <v>0.309</v>
      </c>
      <c r="AF749" s="2">
        <v>45.8</v>
      </c>
      <c r="AG749" s="2">
        <v>13.3</v>
      </c>
      <c r="AH749" s="2">
        <v>32.5</v>
      </c>
      <c r="AI749" s="2">
        <v>20</v>
      </c>
      <c r="AJ749" s="2">
        <v>34.200000000000003</v>
      </c>
    </row>
    <row r="750" spans="1:36" x14ac:dyDescent="0.35">
      <c r="A750" t="s">
        <v>619</v>
      </c>
      <c r="B750" t="s">
        <v>165</v>
      </c>
      <c r="C750" t="s">
        <v>79</v>
      </c>
      <c r="D750" t="s">
        <v>80</v>
      </c>
      <c r="E750" t="s">
        <v>81</v>
      </c>
      <c r="F750">
        <v>2</v>
      </c>
      <c r="G750">
        <v>12.8</v>
      </c>
      <c r="H750">
        <v>40.697674418604649</v>
      </c>
      <c r="I750">
        <v>0</v>
      </c>
      <c r="J750">
        <v>0</v>
      </c>
      <c r="K750">
        <v>0</v>
      </c>
      <c r="L750">
        <v>0</v>
      </c>
      <c r="M750">
        <v>18.604651162790699</v>
      </c>
      <c r="N750">
        <v>10.465116279069768</v>
      </c>
      <c r="O750">
        <v>30.232558139534881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215</v>
      </c>
      <c r="V750">
        <v>0</v>
      </c>
      <c r="W750">
        <v>9.5555555555555554</v>
      </c>
      <c r="X750">
        <v>70</v>
      </c>
      <c r="Y750" t="s">
        <v>512</v>
      </c>
      <c r="Z750" s="9">
        <v>5</v>
      </c>
      <c r="AA750">
        <v>30</v>
      </c>
      <c r="AB750">
        <v>35</v>
      </c>
      <c r="AC750">
        <v>350</v>
      </c>
      <c r="AD750" t="s">
        <v>32</v>
      </c>
      <c r="AE750">
        <v>0.309</v>
      </c>
      <c r="AF750" s="2">
        <v>50.3</v>
      </c>
      <c r="AG750" s="2">
        <v>18.2</v>
      </c>
      <c r="AH750" s="2">
        <v>32.1</v>
      </c>
      <c r="AI750" s="2">
        <v>22.8</v>
      </c>
      <c r="AJ750" s="2">
        <v>26.9</v>
      </c>
    </row>
    <row r="751" spans="1:36" x14ac:dyDescent="0.35">
      <c r="A751" t="s">
        <v>619</v>
      </c>
      <c r="B751" t="s">
        <v>165</v>
      </c>
      <c r="C751" t="s">
        <v>79</v>
      </c>
      <c r="D751" t="s">
        <v>80</v>
      </c>
      <c r="E751" t="s">
        <v>81</v>
      </c>
      <c r="F751">
        <v>2</v>
      </c>
      <c r="G751">
        <v>12.8</v>
      </c>
      <c r="H751">
        <v>40.697674418604649</v>
      </c>
      <c r="I751">
        <v>0</v>
      </c>
      <c r="J751">
        <v>0</v>
      </c>
      <c r="K751">
        <v>0</v>
      </c>
      <c r="L751">
        <v>0</v>
      </c>
      <c r="M751">
        <v>18.604651162790699</v>
      </c>
      <c r="N751">
        <v>10.465116279069768</v>
      </c>
      <c r="O751">
        <v>30.232558139534881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215</v>
      </c>
      <c r="V751">
        <v>0</v>
      </c>
      <c r="W751">
        <v>13.377777777777778</v>
      </c>
      <c r="X751">
        <v>70</v>
      </c>
      <c r="Y751" t="s">
        <v>512</v>
      </c>
      <c r="Z751" s="9">
        <v>5</v>
      </c>
      <c r="AA751">
        <v>30</v>
      </c>
      <c r="AB751">
        <v>35</v>
      </c>
      <c r="AC751">
        <v>350</v>
      </c>
      <c r="AD751" t="s">
        <v>32</v>
      </c>
      <c r="AE751">
        <v>0.309</v>
      </c>
      <c r="AF751" s="2">
        <v>53.099999999999994</v>
      </c>
      <c r="AG751" s="2">
        <v>19.8</v>
      </c>
      <c r="AH751" s="2">
        <v>33.299999999999997</v>
      </c>
      <c r="AI751" s="2">
        <v>20.3</v>
      </c>
      <c r="AJ751" s="2">
        <v>26.7</v>
      </c>
    </row>
    <row r="752" spans="1:36" x14ac:dyDescent="0.35">
      <c r="A752" t="s">
        <v>619</v>
      </c>
      <c r="B752" t="s">
        <v>165</v>
      </c>
      <c r="C752" t="s">
        <v>79</v>
      </c>
      <c r="D752" t="s">
        <v>80</v>
      </c>
      <c r="E752" t="s">
        <v>81</v>
      </c>
      <c r="F752">
        <v>2</v>
      </c>
      <c r="G752">
        <v>12.8</v>
      </c>
      <c r="H752">
        <v>40.697674418604649</v>
      </c>
      <c r="I752">
        <v>0</v>
      </c>
      <c r="J752">
        <v>0</v>
      </c>
      <c r="K752">
        <v>0</v>
      </c>
      <c r="L752">
        <v>0</v>
      </c>
      <c r="M752">
        <v>18.604651162790699</v>
      </c>
      <c r="N752">
        <v>10.465116279069768</v>
      </c>
      <c r="O752">
        <v>30.232558139534881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215</v>
      </c>
      <c r="V752">
        <v>0</v>
      </c>
      <c r="W752">
        <v>17.2</v>
      </c>
      <c r="X752">
        <v>70</v>
      </c>
      <c r="Y752" t="s">
        <v>512</v>
      </c>
      <c r="Z752" s="9">
        <v>5</v>
      </c>
      <c r="AA752">
        <v>30</v>
      </c>
      <c r="AB752">
        <v>35</v>
      </c>
      <c r="AC752">
        <v>350</v>
      </c>
      <c r="AD752" t="s">
        <v>32</v>
      </c>
      <c r="AE752">
        <v>0.309</v>
      </c>
      <c r="AF752" s="2">
        <v>53.8</v>
      </c>
      <c r="AG752" s="2">
        <v>19</v>
      </c>
      <c r="AH752" s="2">
        <v>34.799999999999997</v>
      </c>
      <c r="AI752" s="2">
        <v>19.600000000000001</v>
      </c>
      <c r="AJ752" s="2">
        <v>26.6</v>
      </c>
    </row>
    <row r="753" spans="1:36" x14ac:dyDescent="0.35">
      <c r="A753" t="s">
        <v>619</v>
      </c>
      <c r="B753" t="s">
        <v>165</v>
      </c>
      <c r="C753" t="s">
        <v>79</v>
      </c>
      <c r="D753" t="s">
        <v>80</v>
      </c>
      <c r="E753" t="s">
        <v>81</v>
      </c>
      <c r="F753">
        <v>2</v>
      </c>
      <c r="G753">
        <v>12.8</v>
      </c>
      <c r="H753">
        <v>40.697674418604649</v>
      </c>
      <c r="I753">
        <v>0</v>
      </c>
      <c r="J753">
        <v>0</v>
      </c>
      <c r="K753">
        <v>0</v>
      </c>
      <c r="L753">
        <v>0</v>
      </c>
      <c r="M753">
        <v>18.604651162790699</v>
      </c>
      <c r="N753">
        <v>10.465116279069768</v>
      </c>
      <c r="O753">
        <v>30.232558139534881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215</v>
      </c>
      <c r="V753">
        <v>0</v>
      </c>
      <c r="W753">
        <v>21.022222222222222</v>
      </c>
      <c r="X753">
        <v>70</v>
      </c>
      <c r="Y753" t="s">
        <v>512</v>
      </c>
      <c r="Z753" s="9">
        <v>5</v>
      </c>
      <c r="AA753">
        <v>30</v>
      </c>
      <c r="AB753">
        <v>35</v>
      </c>
      <c r="AC753">
        <v>350</v>
      </c>
      <c r="AD753" t="s">
        <v>32</v>
      </c>
      <c r="AE753">
        <v>0.309</v>
      </c>
      <c r="AF753" s="2">
        <v>53.1</v>
      </c>
      <c r="AG753" s="2">
        <v>19.600000000000001</v>
      </c>
      <c r="AH753" s="2">
        <v>33.5</v>
      </c>
      <c r="AI753" s="2">
        <v>19.100000000000001</v>
      </c>
      <c r="AJ753" s="2">
        <v>27.9</v>
      </c>
    </row>
    <row r="754" spans="1:36" x14ac:dyDescent="0.35">
      <c r="A754" t="s">
        <v>619</v>
      </c>
      <c r="B754" t="s">
        <v>165</v>
      </c>
      <c r="C754" t="s">
        <v>79</v>
      </c>
      <c r="D754" t="s">
        <v>80</v>
      </c>
      <c r="E754" t="s">
        <v>81</v>
      </c>
      <c r="F754">
        <v>2</v>
      </c>
      <c r="G754">
        <v>12.8</v>
      </c>
      <c r="H754">
        <v>40.697674418604649</v>
      </c>
      <c r="I754">
        <v>0</v>
      </c>
      <c r="J754">
        <v>0</v>
      </c>
      <c r="K754">
        <v>0</v>
      </c>
      <c r="L754">
        <v>0</v>
      </c>
      <c r="M754">
        <v>18.604651162790699</v>
      </c>
      <c r="N754">
        <v>10.465116279069768</v>
      </c>
      <c r="O754">
        <v>30.232558139534881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215</v>
      </c>
      <c r="V754">
        <v>0</v>
      </c>
      <c r="W754">
        <v>9.5555555555555554</v>
      </c>
      <c r="X754">
        <v>70</v>
      </c>
      <c r="Y754" t="s">
        <v>512</v>
      </c>
      <c r="Z754" s="9">
        <v>5</v>
      </c>
      <c r="AA754">
        <v>30</v>
      </c>
      <c r="AB754">
        <v>35</v>
      </c>
      <c r="AC754">
        <v>350</v>
      </c>
      <c r="AD754" t="s">
        <v>32</v>
      </c>
      <c r="AE754">
        <v>0.309</v>
      </c>
      <c r="AF754" s="2">
        <v>50.3</v>
      </c>
      <c r="AG754" s="2">
        <v>18.2</v>
      </c>
      <c r="AH754" s="2">
        <v>32.1</v>
      </c>
      <c r="AI754" s="2">
        <v>22.8</v>
      </c>
      <c r="AJ754" s="2">
        <v>26.9</v>
      </c>
    </row>
    <row r="755" spans="1:36" x14ac:dyDescent="0.35">
      <c r="A755" t="s">
        <v>619</v>
      </c>
      <c r="B755" t="s">
        <v>165</v>
      </c>
      <c r="C755" t="s">
        <v>79</v>
      </c>
      <c r="D755" t="s">
        <v>80</v>
      </c>
      <c r="E755" t="s">
        <v>81</v>
      </c>
      <c r="F755">
        <v>2</v>
      </c>
      <c r="G755">
        <v>12.8</v>
      </c>
      <c r="H755">
        <v>40.697674418604649</v>
      </c>
      <c r="I755">
        <v>0</v>
      </c>
      <c r="J755">
        <v>0</v>
      </c>
      <c r="K755">
        <v>0</v>
      </c>
      <c r="L755">
        <v>0</v>
      </c>
      <c r="M755">
        <v>18.604651162790699</v>
      </c>
      <c r="N755">
        <v>10.465116279069768</v>
      </c>
      <c r="O755">
        <v>30.232558139534881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222</v>
      </c>
      <c r="V755">
        <v>4.7777777777777777</v>
      </c>
      <c r="W755">
        <v>9.5555555555555554</v>
      </c>
      <c r="X755">
        <v>70</v>
      </c>
      <c r="Y755" t="s">
        <v>512</v>
      </c>
      <c r="Z755" s="9">
        <v>5</v>
      </c>
      <c r="AA755">
        <v>30</v>
      </c>
      <c r="AB755">
        <v>35</v>
      </c>
      <c r="AC755">
        <v>350</v>
      </c>
      <c r="AD755" t="s">
        <v>32</v>
      </c>
      <c r="AE755">
        <v>0.309</v>
      </c>
      <c r="AF755" s="2">
        <v>48.2</v>
      </c>
      <c r="AG755" s="2">
        <v>13.7</v>
      </c>
      <c r="AH755" s="2">
        <v>34.5</v>
      </c>
      <c r="AI755" s="2">
        <v>23.2</v>
      </c>
      <c r="AJ755" s="2">
        <v>28.6</v>
      </c>
    </row>
    <row r="756" spans="1:36" x14ac:dyDescent="0.35">
      <c r="A756" t="s">
        <v>619</v>
      </c>
      <c r="B756" t="s">
        <v>165</v>
      </c>
      <c r="C756" t="s">
        <v>79</v>
      </c>
      <c r="D756" t="s">
        <v>80</v>
      </c>
      <c r="E756" t="s">
        <v>81</v>
      </c>
      <c r="F756">
        <v>2</v>
      </c>
      <c r="G756">
        <v>12.8</v>
      </c>
      <c r="H756">
        <v>40.697674418604649</v>
      </c>
      <c r="I756">
        <v>0</v>
      </c>
      <c r="J756">
        <v>0</v>
      </c>
      <c r="K756">
        <v>0</v>
      </c>
      <c r="L756">
        <v>0</v>
      </c>
      <c r="M756">
        <v>18.604651162790699</v>
      </c>
      <c r="N756">
        <v>10.465116279069768</v>
      </c>
      <c r="O756">
        <v>30.232558139534881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222</v>
      </c>
      <c r="V756">
        <v>9.5555555555555554</v>
      </c>
      <c r="W756">
        <v>9.5555555555555554</v>
      </c>
      <c r="X756">
        <v>70</v>
      </c>
      <c r="Y756" t="s">
        <v>512</v>
      </c>
      <c r="Z756" s="9">
        <v>5</v>
      </c>
      <c r="AA756">
        <v>30</v>
      </c>
      <c r="AB756">
        <v>35</v>
      </c>
      <c r="AC756">
        <v>350</v>
      </c>
      <c r="AD756" t="s">
        <v>32</v>
      </c>
      <c r="AE756">
        <v>0.309</v>
      </c>
      <c r="AF756" s="2">
        <v>47.8</v>
      </c>
      <c r="AG756" s="2">
        <v>13.3</v>
      </c>
      <c r="AH756" s="2">
        <v>34.5</v>
      </c>
      <c r="AI756" s="2">
        <v>20</v>
      </c>
      <c r="AJ756" s="2">
        <v>32.200000000000003</v>
      </c>
    </row>
    <row r="757" spans="1:36" x14ac:dyDescent="0.35">
      <c r="A757" t="s">
        <v>619</v>
      </c>
      <c r="B757" t="s">
        <v>165</v>
      </c>
      <c r="C757" t="s">
        <v>79</v>
      </c>
      <c r="D757" t="s">
        <v>80</v>
      </c>
      <c r="E757" t="s">
        <v>81</v>
      </c>
      <c r="F757">
        <v>2</v>
      </c>
      <c r="G757">
        <v>12.8</v>
      </c>
      <c r="H757">
        <v>40.697674418604649</v>
      </c>
      <c r="I757">
        <v>0</v>
      </c>
      <c r="J757">
        <v>0</v>
      </c>
      <c r="K757">
        <v>0</v>
      </c>
      <c r="L757">
        <v>0</v>
      </c>
      <c r="M757">
        <v>18.604651162790699</v>
      </c>
      <c r="N757">
        <v>10.465116279069768</v>
      </c>
      <c r="O757">
        <v>30.232558139534881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222</v>
      </c>
      <c r="V757">
        <v>47.777777777777779</v>
      </c>
      <c r="W757">
        <v>9.5555555555555554</v>
      </c>
      <c r="X757">
        <v>70</v>
      </c>
      <c r="Y757" t="s">
        <v>512</v>
      </c>
      <c r="Z757" s="9">
        <v>5</v>
      </c>
      <c r="AA757">
        <v>30</v>
      </c>
      <c r="AB757">
        <v>35</v>
      </c>
      <c r="AC757">
        <v>350</v>
      </c>
      <c r="AD757" t="s">
        <v>32</v>
      </c>
      <c r="AE757">
        <v>0.309</v>
      </c>
      <c r="AF757" s="2">
        <v>51.300000000000004</v>
      </c>
      <c r="AG757" s="2">
        <v>3.6</v>
      </c>
      <c r="AH757" s="2">
        <v>47.7</v>
      </c>
      <c r="AI757" s="2">
        <v>9.1999999999999993</v>
      </c>
      <c r="AJ757" s="2">
        <v>39.5</v>
      </c>
    </row>
    <row r="758" spans="1:36" x14ac:dyDescent="0.35">
      <c r="A758" t="s">
        <v>608</v>
      </c>
      <c r="B758" t="s">
        <v>166</v>
      </c>
      <c r="C758" t="s">
        <v>785</v>
      </c>
      <c r="D758" t="s">
        <v>82</v>
      </c>
      <c r="E758" t="s">
        <v>181</v>
      </c>
      <c r="F758">
        <v>2</v>
      </c>
      <c r="G758">
        <v>23.2</v>
      </c>
      <c r="H758">
        <v>-1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100</v>
      </c>
      <c r="U758" t="s">
        <v>215</v>
      </c>
      <c r="V758">
        <v>0</v>
      </c>
      <c r="W758">
        <v>10</v>
      </c>
      <c r="X758">
        <v>40</v>
      </c>
      <c r="Y758" t="s">
        <v>512</v>
      </c>
      <c r="Z758" s="9">
        <v>5.75</v>
      </c>
      <c r="AA758">
        <v>20</v>
      </c>
      <c r="AB758">
        <v>25.75</v>
      </c>
      <c r="AC758">
        <v>250</v>
      </c>
      <c r="AD758" t="s">
        <v>32</v>
      </c>
      <c r="AE758">
        <v>0.309</v>
      </c>
      <c r="AG758" s="2">
        <v>2.5618631732168851</v>
      </c>
    </row>
    <row r="759" spans="1:36" x14ac:dyDescent="0.35">
      <c r="A759" t="s">
        <v>608</v>
      </c>
      <c r="B759" t="s">
        <v>166</v>
      </c>
      <c r="C759" t="s">
        <v>785</v>
      </c>
      <c r="D759" t="s">
        <v>83</v>
      </c>
      <c r="E759" t="s">
        <v>181</v>
      </c>
      <c r="F759">
        <v>2</v>
      </c>
      <c r="G759">
        <v>16.43</v>
      </c>
      <c r="H759">
        <v>-1</v>
      </c>
      <c r="I759">
        <v>0</v>
      </c>
      <c r="J759">
        <v>0</v>
      </c>
      <c r="K759">
        <v>0</v>
      </c>
      <c r="L759">
        <v>100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215</v>
      </c>
      <c r="V759">
        <v>0</v>
      </c>
      <c r="W759">
        <v>10</v>
      </c>
      <c r="X759">
        <v>40</v>
      </c>
      <c r="Y759" t="s">
        <v>512</v>
      </c>
      <c r="Z759" s="9">
        <v>5.75</v>
      </c>
      <c r="AA759">
        <v>20</v>
      </c>
      <c r="AB759">
        <v>25.75</v>
      </c>
      <c r="AC759">
        <v>250</v>
      </c>
      <c r="AD759" t="s">
        <v>32</v>
      </c>
      <c r="AE759">
        <v>0.309</v>
      </c>
      <c r="AG759" s="2">
        <v>6.0553129548762739</v>
      </c>
    </row>
    <row r="760" spans="1:36" x14ac:dyDescent="0.35">
      <c r="A760" t="s">
        <v>608</v>
      </c>
      <c r="B760" t="s">
        <v>166</v>
      </c>
      <c r="C760" t="s">
        <v>785</v>
      </c>
      <c r="D760" t="s">
        <v>84</v>
      </c>
      <c r="E760" t="s">
        <v>181</v>
      </c>
      <c r="F760">
        <v>2</v>
      </c>
      <c r="G760">
        <v>39.19</v>
      </c>
      <c r="H760">
        <v>-1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100</v>
      </c>
      <c r="R760">
        <v>0</v>
      </c>
      <c r="S760">
        <v>0</v>
      </c>
      <c r="T760">
        <v>0</v>
      </c>
      <c r="U760" t="s">
        <v>215</v>
      </c>
      <c r="V760">
        <v>0</v>
      </c>
      <c r="W760">
        <v>10</v>
      </c>
      <c r="X760">
        <v>40</v>
      </c>
      <c r="Y760" t="s">
        <v>512</v>
      </c>
      <c r="Z760" s="9">
        <v>5.75</v>
      </c>
      <c r="AA760">
        <v>20</v>
      </c>
      <c r="AB760">
        <v>25.75</v>
      </c>
      <c r="AC760">
        <v>250</v>
      </c>
      <c r="AD760" t="s">
        <v>32</v>
      </c>
      <c r="AE760">
        <v>0.309</v>
      </c>
      <c r="AG760" s="2">
        <v>29.228529839883549</v>
      </c>
    </row>
    <row r="761" spans="1:36" x14ac:dyDescent="0.35">
      <c r="A761" t="s">
        <v>608</v>
      </c>
      <c r="B761" t="s">
        <v>166</v>
      </c>
      <c r="C761" t="s">
        <v>785</v>
      </c>
      <c r="D761" t="s">
        <v>85</v>
      </c>
      <c r="E761" t="s">
        <v>181</v>
      </c>
      <c r="F761">
        <v>2</v>
      </c>
      <c r="G761">
        <v>22.145</v>
      </c>
      <c r="H761">
        <v>-1</v>
      </c>
      <c r="I761">
        <v>0</v>
      </c>
      <c r="J761">
        <v>0</v>
      </c>
      <c r="K761">
        <v>0</v>
      </c>
      <c r="L761">
        <v>50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50</v>
      </c>
      <c r="U761" t="s">
        <v>215</v>
      </c>
      <c r="V761">
        <v>0</v>
      </c>
      <c r="W761">
        <v>10</v>
      </c>
      <c r="X761">
        <v>40</v>
      </c>
      <c r="Y761" t="s">
        <v>512</v>
      </c>
      <c r="Z761" s="9">
        <v>5.75</v>
      </c>
      <c r="AA761">
        <v>20</v>
      </c>
      <c r="AB761">
        <v>25.75</v>
      </c>
      <c r="AC761">
        <v>250</v>
      </c>
      <c r="AD761" t="s">
        <v>32</v>
      </c>
      <c r="AE761">
        <v>0.309</v>
      </c>
      <c r="AG761" s="2">
        <v>6.9868995633187767</v>
      </c>
    </row>
    <row r="762" spans="1:36" x14ac:dyDescent="0.35">
      <c r="A762" t="s">
        <v>608</v>
      </c>
      <c r="B762" t="s">
        <v>166</v>
      </c>
      <c r="C762" t="s">
        <v>785</v>
      </c>
      <c r="D762" t="s">
        <v>86</v>
      </c>
      <c r="E762" t="s">
        <v>181</v>
      </c>
      <c r="F762">
        <v>2</v>
      </c>
      <c r="G762">
        <v>33.524999999999999</v>
      </c>
      <c r="H762">
        <v>-1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50</v>
      </c>
      <c r="R762">
        <v>0</v>
      </c>
      <c r="S762">
        <v>0</v>
      </c>
      <c r="T762">
        <v>50</v>
      </c>
      <c r="U762" t="s">
        <v>215</v>
      </c>
      <c r="V762">
        <v>0</v>
      </c>
      <c r="W762">
        <v>10</v>
      </c>
      <c r="X762">
        <v>40</v>
      </c>
      <c r="Y762" t="s">
        <v>512</v>
      </c>
      <c r="Z762" s="9">
        <v>5.75</v>
      </c>
      <c r="AA762">
        <v>20</v>
      </c>
      <c r="AB762">
        <v>25.75</v>
      </c>
      <c r="AC762">
        <v>250</v>
      </c>
      <c r="AD762" t="s">
        <v>32</v>
      </c>
      <c r="AE762">
        <v>0.309</v>
      </c>
      <c r="AG762" s="2">
        <v>0.11644832605531297</v>
      </c>
    </row>
    <row r="763" spans="1:36" x14ac:dyDescent="0.35">
      <c r="A763" t="s">
        <v>608</v>
      </c>
      <c r="B763" t="s">
        <v>166</v>
      </c>
      <c r="C763" t="s">
        <v>785</v>
      </c>
      <c r="D763" t="s">
        <v>87</v>
      </c>
      <c r="E763" t="s">
        <v>181</v>
      </c>
      <c r="F763">
        <v>2</v>
      </c>
      <c r="G763">
        <v>27.81</v>
      </c>
      <c r="H763">
        <v>-1</v>
      </c>
      <c r="I763">
        <v>0</v>
      </c>
      <c r="J763">
        <v>0</v>
      </c>
      <c r="K763">
        <v>0</v>
      </c>
      <c r="L763">
        <v>50</v>
      </c>
      <c r="M763">
        <v>0</v>
      </c>
      <c r="N763">
        <v>0</v>
      </c>
      <c r="O763">
        <v>0</v>
      </c>
      <c r="P763">
        <v>0</v>
      </c>
      <c r="Q763">
        <v>50</v>
      </c>
      <c r="R763">
        <v>0</v>
      </c>
      <c r="S763">
        <v>0</v>
      </c>
      <c r="T763">
        <v>0</v>
      </c>
      <c r="U763" t="s">
        <v>215</v>
      </c>
      <c r="V763">
        <v>0</v>
      </c>
      <c r="W763">
        <v>10</v>
      </c>
      <c r="X763">
        <v>40</v>
      </c>
      <c r="Y763" t="s">
        <v>512</v>
      </c>
      <c r="Z763" s="9">
        <v>5.75</v>
      </c>
      <c r="AA763">
        <v>20</v>
      </c>
      <c r="AB763">
        <v>25.75</v>
      </c>
      <c r="AC763">
        <v>250</v>
      </c>
      <c r="AD763" t="s">
        <v>32</v>
      </c>
      <c r="AE763">
        <v>0.309</v>
      </c>
      <c r="AG763" s="2">
        <v>17.23435225618632</v>
      </c>
    </row>
    <row r="764" spans="1:36" x14ac:dyDescent="0.35">
      <c r="A764" t="s">
        <v>608</v>
      </c>
      <c r="B764" t="s">
        <v>166</v>
      </c>
      <c r="C764" t="s">
        <v>785</v>
      </c>
      <c r="D764" t="s">
        <v>88</v>
      </c>
      <c r="E764" t="s">
        <v>181</v>
      </c>
      <c r="F764">
        <v>2</v>
      </c>
      <c r="G764">
        <v>27.548400000000001</v>
      </c>
      <c r="H764">
        <v>-1</v>
      </c>
      <c r="I764">
        <v>0</v>
      </c>
      <c r="J764">
        <v>0</v>
      </c>
      <c r="K764">
        <v>0</v>
      </c>
      <c r="L764">
        <v>33.299999999999997</v>
      </c>
      <c r="M764">
        <v>0</v>
      </c>
      <c r="N764">
        <v>0</v>
      </c>
      <c r="O764">
        <v>0</v>
      </c>
      <c r="P764">
        <v>0</v>
      </c>
      <c r="Q764">
        <v>33.299999999999997</v>
      </c>
      <c r="R764">
        <v>0</v>
      </c>
      <c r="S764">
        <v>0</v>
      </c>
      <c r="T764">
        <v>33.299999999999997</v>
      </c>
      <c r="U764" t="s">
        <v>215</v>
      </c>
      <c r="V764">
        <v>0</v>
      </c>
      <c r="W764">
        <v>10</v>
      </c>
      <c r="X764">
        <v>40</v>
      </c>
      <c r="Y764" t="s">
        <v>512</v>
      </c>
      <c r="Z764" s="9">
        <v>5.75</v>
      </c>
      <c r="AA764">
        <v>20</v>
      </c>
      <c r="AB764">
        <v>25.75</v>
      </c>
      <c r="AC764">
        <v>250</v>
      </c>
      <c r="AD764" t="s">
        <v>32</v>
      </c>
      <c r="AE764">
        <v>0.309</v>
      </c>
      <c r="AG764" s="2">
        <v>33.304221251819506</v>
      </c>
    </row>
    <row r="765" spans="1:36" x14ac:dyDescent="0.35">
      <c r="A765" t="s">
        <v>608</v>
      </c>
      <c r="B765" t="s">
        <v>166</v>
      </c>
      <c r="C765" t="s">
        <v>785</v>
      </c>
      <c r="D765" t="s">
        <v>82</v>
      </c>
      <c r="E765" t="s">
        <v>181</v>
      </c>
      <c r="F765">
        <v>2</v>
      </c>
      <c r="G765">
        <v>23.2</v>
      </c>
      <c r="H765">
        <v>-1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100</v>
      </c>
      <c r="U765" t="s">
        <v>215</v>
      </c>
      <c r="V765">
        <v>0</v>
      </c>
      <c r="W765">
        <v>10</v>
      </c>
      <c r="X765">
        <v>40</v>
      </c>
      <c r="Y765" t="s">
        <v>512</v>
      </c>
      <c r="Z765" s="9">
        <v>7</v>
      </c>
      <c r="AA765">
        <v>20</v>
      </c>
      <c r="AB765">
        <v>27</v>
      </c>
      <c r="AC765">
        <v>300</v>
      </c>
      <c r="AD765" t="s">
        <v>32</v>
      </c>
      <c r="AE765">
        <v>0.309</v>
      </c>
      <c r="AG765" s="2">
        <v>7.4526928675400299</v>
      </c>
    </row>
    <row r="766" spans="1:36" x14ac:dyDescent="0.35">
      <c r="A766" t="s">
        <v>608</v>
      </c>
      <c r="B766" t="s">
        <v>166</v>
      </c>
      <c r="C766" t="s">
        <v>785</v>
      </c>
      <c r="D766" t="s">
        <v>83</v>
      </c>
      <c r="E766" t="s">
        <v>181</v>
      </c>
      <c r="F766">
        <v>2</v>
      </c>
      <c r="G766">
        <v>16.43</v>
      </c>
      <c r="H766">
        <v>-1</v>
      </c>
      <c r="I766">
        <v>0</v>
      </c>
      <c r="J766">
        <v>0</v>
      </c>
      <c r="K766">
        <v>0</v>
      </c>
      <c r="L766">
        <v>100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215</v>
      </c>
      <c r="V766">
        <v>0</v>
      </c>
      <c r="W766">
        <v>10</v>
      </c>
      <c r="X766">
        <v>40</v>
      </c>
      <c r="Y766" t="s">
        <v>512</v>
      </c>
      <c r="Z766" s="9">
        <v>7</v>
      </c>
      <c r="AA766">
        <v>20</v>
      </c>
      <c r="AB766">
        <v>27</v>
      </c>
      <c r="AC766">
        <v>300</v>
      </c>
      <c r="AD766" t="s">
        <v>32</v>
      </c>
      <c r="AE766">
        <v>0.309</v>
      </c>
      <c r="AG766" s="2">
        <v>5.1237263464337701</v>
      </c>
    </row>
    <row r="767" spans="1:36" x14ac:dyDescent="0.35">
      <c r="A767" t="s">
        <v>608</v>
      </c>
      <c r="B767" t="s">
        <v>166</v>
      </c>
      <c r="C767" t="s">
        <v>785</v>
      </c>
      <c r="D767" t="s">
        <v>84</v>
      </c>
      <c r="E767" t="s">
        <v>181</v>
      </c>
      <c r="F767">
        <v>2</v>
      </c>
      <c r="G767">
        <v>39.19</v>
      </c>
      <c r="H767">
        <v>-1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100</v>
      </c>
      <c r="R767">
        <v>0</v>
      </c>
      <c r="S767">
        <v>0</v>
      </c>
      <c r="T767">
        <v>0</v>
      </c>
      <c r="U767" t="s">
        <v>215</v>
      </c>
      <c r="V767">
        <v>0</v>
      </c>
      <c r="W767">
        <v>10</v>
      </c>
      <c r="X767">
        <v>40</v>
      </c>
      <c r="Y767" t="s">
        <v>512</v>
      </c>
      <c r="Z767" s="9">
        <v>7</v>
      </c>
      <c r="AA767">
        <v>20</v>
      </c>
      <c r="AB767">
        <v>27</v>
      </c>
      <c r="AC767">
        <v>300</v>
      </c>
      <c r="AD767" t="s">
        <v>32</v>
      </c>
      <c r="AE767">
        <v>0.309</v>
      </c>
      <c r="AG767" s="2">
        <v>41.339155749636099</v>
      </c>
    </row>
    <row r="768" spans="1:36" x14ac:dyDescent="0.35">
      <c r="A768" t="s">
        <v>608</v>
      </c>
      <c r="B768" t="s">
        <v>166</v>
      </c>
      <c r="C768" t="s">
        <v>785</v>
      </c>
      <c r="D768" t="s">
        <v>85</v>
      </c>
      <c r="E768" t="s">
        <v>181</v>
      </c>
      <c r="F768">
        <v>2</v>
      </c>
      <c r="G768">
        <v>22.145</v>
      </c>
      <c r="H768">
        <v>-1</v>
      </c>
      <c r="I768">
        <v>0</v>
      </c>
      <c r="J768">
        <v>0</v>
      </c>
      <c r="K768">
        <v>0</v>
      </c>
      <c r="L768">
        <v>50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50</v>
      </c>
      <c r="U768" t="s">
        <v>215</v>
      </c>
      <c r="V768">
        <v>0</v>
      </c>
      <c r="W768">
        <v>10</v>
      </c>
      <c r="X768">
        <v>40</v>
      </c>
      <c r="Y768" t="s">
        <v>512</v>
      </c>
      <c r="Z768" s="9">
        <v>7</v>
      </c>
      <c r="AA768">
        <v>20</v>
      </c>
      <c r="AB768">
        <v>27</v>
      </c>
      <c r="AC768">
        <v>300</v>
      </c>
      <c r="AD768" t="s">
        <v>32</v>
      </c>
      <c r="AE768">
        <v>0.309</v>
      </c>
      <c r="AG768" s="2">
        <v>19.796215429403205</v>
      </c>
    </row>
    <row r="769" spans="1:33" x14ac:dyDescent="0.35">
      <c r="A769" t="s">
        <v>608</v>
      </c>
      <c r="B769" t="s">
        <v>166</v>
      </c>
      <c r="C769" t="s">
        <v>785</v>
      </c>
      <c r="D769" t="s">
        <v>86</v>
      </c>
      <c r="E769" t="s">
        <v>181</v>
      </c>
      <c r="F769">
        <v>2</v>
      </c>
      <c r="G769">
        <v>33.524999999999999</v>
      </c>
      <c r="H769">
        <v>-1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50</v>
      </c>
      <c r="R769">
        <v>0</v>
      </c>
      <c r="S769">
        <v>0</v>
      </c>
      <c r="T769">
        <v>50</v>
      </c>
      <c r="U769" t="s">
        <v>215</v>
      </c>
      <c r="V769">
        <v>0</v>
      </c>
      <c r="W769">
        <v>10</v>
      </c>
      <c r="X769">
        <v>40</v>
      </c>
      <c r="Y769" t="s">
        <v>512</v>
      </c>
      <c r="Z769" s="9">
        <v>7</v>
      </c>
      <c r="AA769">
        <v>20</v>
      </c>
      <c r="AB769">
        <v>27</v>
      </c>
      <c r="AC769">
        <v>300</v>
      </c>
      <c r="AD769" t="s">
        <v>32</v>
      </c>
      <c r="AE769">
        <v>0.309</v>
      </c>
      <c r="AG769" s="2">
        <v>10.363901018922853</v>
      </c>
    </row>
    <row r="770" spans="1:33" x14ac:dyDescent="0.35">
      <c r="A770" t="s">
        <v>608</v>
      </c>
      <c r="B770" t="s">
        <v>166</v>
      </c>
      <c r="C770" t="s">
        <v>785</v>
      </c>
      <c r="D770" t="s">
        <v>87</v>
      </c>
      <c r="E770" t="s">
        <v>181</v>
      </c>
      <c r="F770">
        <v>2</v>
      </c>
      <c r="G770">
        <v>27.81</v>
      </c>
      <c r="H770">
        <v>-1</v>
      </c>
      <c r="I770">
        <v>0</v>
      </c>
      <c r="J770">
        <v>0</v>
      </c>
      <c r="K770">
        <v>0</v>
      </c>
      <c r="L770">
        <v>50</v>
      </c>
      <c r="M770">
        <v>0</v>
      </c>
      <c r="N770">
        <v>0</v>
      </c>
      <c r="O770">
        <v>0</v>
      </c>
      <c r="P770">
        <v>0</v>
      </c>
      <c r="Q770">
        <v>50</v>
      </c>
      <c r="R770">
        <v>0</v>
      </c>
      <c r="S770">
        <v>0</v>
      </c>
      <c r="T770">
        <v>0</v>
      </c>
      <c r="U770" t="s">
        <v>215</v>
      </c>
      <c r="V770">
        <v>0</v>
      </c>
      <c r="W770">
        <v>10</v>
      </c>
      <c r="X770">
        <v>40</v>
      </c>
      <c r="Y770" t="s">
        <v>512</v>
      </c>
      <c r="Z770" s="9">
        <v>7</v>
      </c>
      <c r="AA770">
        <v>20</v>
      </c>
      <c r="AB770">
        <v>27</v>
      </c>
      <c r="AC770">
        <v>300</v>
      </c>
      <c r="AD770" t="s">
        <v>32</v>
      </c>
      <c r="AE770">
        <v>0.309</v>
      </c>
      <c r="AG770" s="2">
        <v>27.714701601164485</v>
      </c>
    </row>
    <row r="771" spans="1:33" x14ac:dyDescent="0.35">
      <c r="A771" t="s">
        <v>608</v>
      </c>
      <c r="B771" t="s">
        <v>166</v>
      </c>
      <c r="C771" t="s">
        <v>785</v>
      </c>
      <c r="D771" t="s">
        <v>88</v>
      </c>
      <c r="E771" t="s">
        <v>181</v>
      </c>
      <c r="F771">
        <v>2</v>
      </c>
      <c r="G771">
        <v>27.548400000000001</v>
      </c>
      <c r="H771">
        <v>-1</v>
      </c>
      <c r="I771">
        <v>0</v>
      </c>
      <c r="J771">
        <v>0</v>
      </c>
      <c r="K771">
        <v>0</v>
      </c>
      <c r="L771">
        <v>33.299999999999997</v>
      </c>
      <c r="M771">
        <v>0</v>
      </c>
      <c r="N771">
        <v>0</v>
      </c>
      <c r="O771">
        <v>0</v>
      </c>
      <c r="P771">
        <v>0</v>
      </c>
      <c r="Q771">
        <v>33.299999999999997</v>
      </c>
      <c r="R771">
        <v>0</v>
      </c>
      <c r="S771">
        <v>0</v>
      </c>
      <c r="T771">
        <v>33.299999999999997</v>
      </c>
      <c r="U771" t="s">
        <v>215</v>
      </c>
      <c r="V771">
        <v>0</v>
      </c>
      <c r="W771">
        <v>10</v>
      </c>
      <c r="X771">
        <v>40</v>
      </c>
      <c r="Y771" t="s">
        <v>512</v>
      </c>
      <c r="Z771" s="9">
        <v>7</v>
      </c>
      <c r="AA771">
        <v>20</v>
      </c>
      <c r="AB771">
        <v>27</v>
      </c>
      <c r="AC771">
        <v>300</v>
      </c>
      <c r="AD771" t="s">
        <v>32</v>
      </c>
      <c r="AE771">
        <v>0.309</v>
      </c>
      <c r="AG771" s="2">
        <v>54.032023289665212</v>
      </c>
    </row>
    <row r="772" spans="1:33" x14ac:dyDescent="0.35">
      <c r="A772" t="s">
        <v>608</v>
      </c>
      <c r="B772" t="s">
        <v>166</v>
      </c>
      <c r="C772" t="s">
        <v>785</v>
      </c>
      <c r="D772" t="s">
        <v>82</v>
      </c>
      <c r="E772" t="s">
        <v>181</v>
      </c>
      <c r="F772">
        <v>2</v>
      </c>
      <c r="G772">
        <v>23.2</v>
      </c>
      <c r="H772">
        <v>-1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100</v>
      </c>
      <c r="U772" t="s">
        <v>215</v>
      </c>
      <c r="V772">
        <v>0</v>
      </c>
      <c r="W772">
        <v>10</v>
      </c>
      <c r="X772">
        <v>40</v>
      </c>
      <c r="Y772" t="s">
        <v>512</v>
      </c>
      <c r="Z772" s="9">
        <v>8.25</v>
      </c>
      <c r="AA772">
        <v>20</v>
      </c>
      <c r="AB772">
        <v>28.25</v>
      </c>
      <c r="AC772">
        <v>350</v>
      </c>
      <c r="AD772" t="s">
        <v>32</v>
      </c>
      <c r="AE772">
        <v>0.309</v>
      </c>
      <c r="AG772" s="2">
        <v>12.809315866084425</v>
      </c>
    </row>
    <row r="773" spans="1:33" x14ac:dyDescent="0.35">
      <c r="A773" t="s">
        <v>608</v>
      </c>
      <c r="B773" t="s">
        <v>166</v>
      </c>
      <c r="C773" t="s">
        <v>785</v>
      </c>
      <c r="D773" t="s">
        <v>83</v>
      </c>
      <c r="E773" t="s">
        <v>181</v>
      </c>
      <c r="F773">
        <v>2</v>
      </c>
      <c r="G773">
        <v>16.43</v>
      </c>
      <c r="H773">
        <v>-1</v>
      </c>
      <c r="I773">
        <v>0</v>
      </c>
      <c r="J773">
        <v>0</v>
      </c>
      <c r="K773">
        <v>0</v>
      </c>
      <c r="L773">
        <v>100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215</v>
      </c>
      <c r="V773">
        <v>0</v>
      </c>
      <c r="W773">
        <v>10</v>
      </c>
      <c r="X773">
        <v>40</v>
      </c>
      <c r="Y773" t="s">
        <v>512</v>
      </c>
      <c r="Z773" s="9">
        <v>8.25</v>
      </c>
      <c r="AA773">
        <v>20</v>
      </c>
      <c r="AB773">
        <v>28.25</v>
      </c>
      <c r="AC773">
        <v>350</v>
      </c>
      <c r="AD773" t="s">
        <v>32</v>
      </c>
      <c r="AE773">
        <v>0.309</v>
      </c>
      <c r="AG773" s="2">
        <v>7.4526928675400299</v>
      </c>
    </row>
    <row r="774" spans="1:33" x14ac:dyDescent="0.35">
      <c r="A774" t="s">
        <v>608</v>
      </c>
      <c r="B774" t="s">
        <v>166</v>
      </c>
      <c r="C774" t="s">
        <v>785</v>
      </c>
      <c r="D774" t="s">
        <v>84</v>
      </c>
      <c r="E774" t="s">
        <v>181</v>
      </c>
      <c r="F774">
        <v>2</v>
      </c>
      <c r="G774">
        <v>39.19</v>
      </c>
      <c r="H774">
        <v>-1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100</v>
      </c>
      <c r="R774">
        <v>0</v>
      </c>
      <c r="S774">
        <v>0</v>
      </c>
      <c r="T774">
        <v>0</v>
      </c>
      <c r="U774" t="s">
        <v>215</v>
      </c>
      <c r="V774">
        <v>0</v>
      </c>
      <c r="W774">
        <v>10</v>
      </c>
      <c r="X774">
        <v>40</v>
      </c>
      <c r="Y774" t="s">
        <v>512</v>
      </c>
      <c r="Z774" s="9">
        <v>8.25</v>
      </c>
      <c r="AA774">
        <v>20</v>
      </c>
      <c r="AB774">
        <v>28.25</v>
      </c>
      <c r="AC774">
        <v>350</v>
      </c>
      <c r="AD774" t="s">
        <v>32</v>
      </c>
      <c r="AE774">
        <v>0.309</v>
      </c>
      <c r="AG774" s="2">
        <v>56.826783114992722</v>
      </c>
    </row>
    <row r="775" spans="1:33" x14ac:dyDescent="0.35">
      <c r="A775" t="s">
        <v>608</v>
      </c>
      <c r="B775" t="s">
        <v>166</v>
      </c>
      <c r="C775" t="s">
        <v>785</v>
      </c>
      <c r="D775" t="s">
        <v>85</v>
      </c>
      <c r="E775" t="s">
        <v>181</v>
      </c>
      <c r="F775">
        <v>2</v>
      </c>
      <c r="G775">
        <v>22.145</v>
      </c>
      <c r="H775">
        <v>-1</v>
      </c>
      <c r="I775">
        <v>0</v>
      </c>
      <c r="J775">
        <v>0</v>
      </c>
      <c r="K775">
        <v>0</v>
      </c>
      <c r="L775">
        <v>50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50</v>
      </c>
      <c r="U775" t="s">
        <v>215</v>
      </c>
      <c r="V775">
        <v>0</v>
      </c>
      <c r="W775">
        <v>10</v>
      </c>
      <c r="X775">
        <v>40</v>
      </c>
      <c r="Y775" t="s">
        <v>512</v>
      </c>
      <c r="Z775" s="9">
        <v>8.25</v>
      </c>
      <c r="AA775">
        <v>20</v>
      </c>
      <c r="AB775">
        <v>28.25</v>
      </c>
      <c r="AC775">
        <v>350</v>
      </c>
      <c r="AD775" t="s">
        <v>32</v>
      </c>
      <c r="AE775">
        <v>0.309</v>
      </c>
      <c r="AG775" s="2">
        <v>39.94177583697234</v>
      </c>
    </row>
    <row r="776" spans="1:33" x14ac:dyDescent="0.35">
      <c r="A776" t="s">
        <v>608</v>
      </c>
      <c r="B776" t="s">
        <v>166</v>
      </c>
      <c r="C776" t="s">
        <v>785</v>
      </c>
      <c r="D776" t="s">
        <v>86</v>
      </c>
      <c r="E776" t="s">
        <v>181</v>
      </c>
      <c r="F776">
        <v>2</v>
      </c>
      <c r="G776">
        <v>33.524999999999999</v>
      </c>
      <c r="H776">
        <v>-1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50</v>
      </c>
      <c r="R776">
        <v>0</v>
      </c>
      <c r="S776">
        <v>0</v>
      </c>
      <c r="T776">
        <v>50</v>
      </c>
      <c r="U776" t="s">
        <v>215</v>
      </c>
      <c r="V776">
        <v>0</v>
      </c>
      <c r="W776">
        <v>10</v>
      </c>
      <c r="X776">
        <v>40</v>
      </c>
      <c r="Y776" t="s">
        <v>512</v>
      </c>
      <c r="Z776" s="9">
        <v>8.25</v>
      </c>
      <c r="AA776">
        <v>20</v>
      </c>
      <c r="AB776">
        <v>28.25</v>
      </c>
      <c r="AC776">
        <v>350</v>
      </c>
      <c r="AD776" t="s">
        <v>32</v>
      </c>
      <c r="AE776">
        <v>0.309</v>
      </c>
      <c r="AG776" s="2">
        <v>46.812227074235807</v>
      </c>
    </row>
    <row r="777" spans="1:33" x14ac:dyDescent="0.35">
      <c r="A777" t="s">
        <v>608</v>
      </c>
      <c r="B777" t="s">
        <v>166</v>
      </c>
      <c r="C777" t="s">
        <v>785</v>
      </c>
      <c r="D777" t="s">
        <v>87</v>
      </c>
      <c r="E777" t="s">
        <v>181</v>
      </c>
      <c r="F777">
        <v>2</v>
      </c>
      <c r="G777">
        <v>27.81</v>
      </c>
      <c r="H777">
        <v>-1</v>
      </c>
      <c r="I777">
        <v>0</v>
      </c>
      <c r="J777">
        <v>0</v>
      </c>
      <c r="K777">
        <v>0</v>
      </c>
      <c r="L777">
        <v>50</v>
      </c>
      <c r="M777">
        <v>0</v>
      </c>
      <c r="N777">
        <v>0</v>
      </c>
      <c r="O777">
        <v>0</v>
      </c>
      <c r="P777">
        <v>0</v>
      </c>
      <c r="Q777">
        <v>50</v>
      </c>
      <c r="R777">
        <v>0</v>
      </c>
      <c r="S777">
        <v>0</v>
      </c>
      <c r="T777">
        <v>0</v>
      </c>
      <c r="U777" t="s">
        <v>215</v>
      </c>
      <c r="V777">
        <v>0</v>
      </c>
      <c r="W777">
        <v>10</v>
      </c>
      <c r="X777">
        <v>40</v>
      </c>
      <c r="Y777" t="s">
        <v>512</v>
      </c>
      <c r="Z777" s="9">
        <v>8.25</v>
      </c>
      <c r="AA777">
        <v>20</v>
      </c>
      <c r="AB777">
        <v>28.25</v>
      </c>
      <c r="AC777">
        <v>350</v>
      </c>
      <c r="AD777" t="s">
        <v>32</v>
      </c>
      <c r="AE777">
        <v>0.309</v>
      </c>
      <c r="AG777" s="2">
        <v>46.579330422125182</v>
      </c>
    </row>
    <row r="778" spans="1:33" x14ac:dyDescent="0.35">
      <c r="A778" t="s">
        <v>608</v>
      </c>
      <c r="B778" t="s">
        <v>166</v>
      </c>
      <c r="C778" t="s">
        <v>785</v>
      </c>
      <c r="D778" t="s">
        <v>88</v>
      </c>
      <c r="E778" t="s">
        <v>181</v>
      </c>
      <c r="F778">
        <v>2</v>
      </c>
      <c r="G778">
        <v>27.548400000000001</v>
      </c>
      <c r="H778">
        <v>-1</v>
      </c>
      <c r="I778">
        <v>0</v>
      </c>
      <c r="J778">
        <v>0</v>
      </c>
      <c r="K778">
        <v>0</v>
      </c>
      <c r="L778">
        <v>33.299999999999997</v>
      </c>
      <c r="M778">
        <v>0</v>
      </c>
      <c r="N778">
        <v>0</v>
      </c>
      <c r="O778">
        <v>0</v>
      </c>
      <c r="P778">
        <v>0</v>
      </c>
      <c r="Q778">
        <v>33.299999999999997</v>
      </c>
      <c r="R778">
        <v>0</v>
      </c>
      <c r="S778">
        <v>0</v>
      </c>
      <c r="T778">
        <v>33.299999999999997</v>
      </c>
      <c r="U778" t="s">
        <v>215</v>
      </c>
      <c r="V778">
        <v>0</v>
      </c>
      <c r="W778">
        <v>10</v>
      </c>
      <c r="X778">
        <v>40</v>
      </c>
      <c r="Y778" t="s">
        <v>512</v>
      </c>
      <c r="Z778" s="9">
        <v>8.25</v>
      </c>
      <c r="AA778">
        <v>20</v>
      </c>
      <c r="AB778">
        <v>28.25</v>
      </c>
      <c r="AC778">
        <v>350</v>
      </c>
      <c r="AD778" t="s">
        <v>32</v>
      </c>
      <c r="AE778">
        <v>0.309</v>
      </c>
      <c r="AG778" s="2">
        <v>58.806404657933044</v>
      </c>
    </row>
    <row r="779" spans="1:33" x14ac:dyDescent="0.35">
      <c r="A779" t="s">
        <v>609</v>
      </c>
      <c r="B779" t="s">
        <v>167</v>
      </c>
      <c r="C779" t="s">
        <v>26</v>
      </c>
      <c r="D779" t="s">
        <v>89</v>
      </c>
      <c r="E779" t="s">
        <v>66</v>
      </c>
      <c r="F779">
        <v>1</v>
      </c>
      <c r="G779">
        <v>19.7</v>
      </c>
      <c r="H779">
        <v>-1</v>
      </c>
      <c r="I779">
        <v>29.91</v>
      </c>
      <c r="J779">
        <v>43.12</v>
      </c>
      <c r="K779">
        <v>29.020000000000003</v>
      </c>
      <c r="L779">
        <v>3.38</v>
      </c>
      <c r="M779">
        <v>0.67600000000000005</v>
      </c>
      <c r="N779">
        <v>2.7040000000000002</v>
      </c>
      <c r="O779">
        <v>0.55000000000000004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220</v>
      </c>
      <c r="V779" s="15">
        <v>4.5454545454545459</v>
      </c>
      <c r="W779">
        <v>9.1</v>
      </c>
      <c r="X779">
        <v>10</v>
      </c>
      <c r="Y779" t="s">
        <v>512</v>
      </c>
      <c r="Z779" s="9">
        <v>30</v>
      </c>
      <c r="AA779">
        <v>30</v>
      </c>
      <c r="AB779">
        <v>60</v>
      </c>
      <c r="AC779">
        <v>300</v>
      </c>
      <c r="AD779" t="s">
        <v>148</v>
      </c>
      <c r="AE779">
        <v>0.35499999999999998</v>
      </c>
      <c r="AG779" s="2">
        <v>31.7</v>
      </c>
    </row>
    <row r="780" spans="1:33" x14ac:dyDescent="0.35">
      <c r="A780" t="s">
        <v>609</v>
      </c>
      <c r="B780" t="s">
        <v>167</v>
      </c>
      <c r="C780" t="s">
        <v>26</v>
      </c>
      <c r="D780" t="s">
        <v>90</v>
      </c>
      <c r="E780" t="s">
        <v>66</v>
      </c>
      <c r="F780">
        <v>1</v>
      </c>
      <c r="G780">
        <v>18.5</v>
      </c>
      <c r="H780">
        <v>-1</v>
      </c>
      <c r="I780">
        <v>19.54</v>
      </c>
      <c r="J780">
        <v>49.2</v>
      </c>
      <c r="K780">
        <v>25.78</v>
      </c>
      <c r="L780">
        <v>0.64</v>
      </c>
      <c r="M780">
        <v>0.128</v>
      </c>
      <c r="N780">
        <v>0.51200000000000001</v>
      </c>
      <c r="O780">
        <v>2.38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220</v>
      </c>
      <c r="V780" s="15">
        <v>4.5454545454545459</v>
      </c>
      <c r="W780">
        <v>9.1</v>
      </c>
      <c r="X780">
        <v>10</v>
      </c>
      <c r="Y780" t="s">
        <v>512</v>
      </c>
      <c r="Z780" s="9">
        <v>30</v>
      </c>
      <c r="AA780">
        <v>30</v>
      </c>
      <c r="AB780">
        <v>60</v>
      </c>
      <c r="AC780">
        <v>300</v>
      </c>
      <c r="AD780" t="s">
        <v>148</v>
      </c>
      <c r="AE780">
        <v>0.35499999999999998</v>
      </c>
      <c r="AG780" s="2">
        <v>31</v>
      </c>
    </row>
    <row r="781" spans="1:33" x14ac:dyDescent="0.35">
      <c r="A781" t="s">
        <v>609</v>
      </c>
      <c r="B781" t="s">
        <v>167</v>
      </c>
      <c r="C781" t="s">
        <v>26</v>
      </c>
      <c r="D781" t="s">
        <v>91</v>
      </c>
      <c r="E781" t="s">
        <v>66</v>
      </c>
      <c r="F781">
        <v>1</v>
      </c>
      <c r="G781">
        <v>18</v>
      </c>
      <c r="H781">
        <v>-1</v>
      </c>
      <c r="I781">
        <v>22.13</v>
      </c>
      <c r="J781">
        <v>45.18</v>
      </c>
      <c r="K781">
        <v>26.979999999999997</v>
      </c>
      <c r="L781">
        <v>0.62</v>
      </c>
      <c r="M781">
        <v>0.124</v>
      </c>
      <c r="N781">
        <v>0.496</v>
      </c>
      <c r="O781">
        <v>5.56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220</v>
      </c>
      <c r="V781" s="15">
        <v>4.5454545454545459</v>
      </c>
      <c r="W781">
        <v>9.1</v>
      </c>
      <c r="X781">
        <v>10</v>
      </c>
      <c r="Y781" t="s">
        <v>512</v>
      </c>
      <c r="Z781" s="9">
        <v>30</v>
      </c>
      <c r="AA781">
        <v>30</v>
      </c>
      <c r="AB781">
        <v>60</v>
      </c>
      <c r="AC781">
        <v>300</v>
      </c>
      <c r="AD781" t="s">
        <v>148</v>
      </c>
      <c r="AE781">
        <v>0.35499999999999998</v>
      </c>
      <c r="AG781" s="2">
        <v>29.8</v>
      </c>
    </row>
    <row r="782" spans="1:33" x14ac:dyDescent="0.35">
      <c r="A782" t="s">
        <v>609</v>
      </c>
      <c r="B782" t="s">
        <v>167</v>
      </c>
      <c r="C782" t="s">
        <v>26</v>
      </c>
      <c r="D782" t="s">
        <v>92</v>
      </c>
      <c r="E782" t="s">
        <v>66</v>
      </c>
      <c r="F782">
        <v>1</v>
      </c>
      <c r="G782">
        <v>15.7</v>
      </c>
      <c r="H782">
        <v>-1</v>
      </c>
      <c r="I782">
        <v>12.25</v>
      </c>
      <c r="J782">
        <v>37.92</v>
      </c>
      <c r="K782">
        <v>33.230000000000004</v>
      </c>
      <c r="L782">
        <v>1.83</v>
      </c>
      <c r="M782">
        <v>0.36600000000000005</v>
      </c>
      <c r="N782">
        <v>1.4640000000000002</v>
      </c>
      <c r="O782">
        <v>12.9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220</v>
      </c>
      <c r="V782" s="15">
        <v>4.5454545454545459</v>
      </c>
      <c r="W782">
        <v>9.1</v>
      </c>
      <c r="X782">
        <v>10</v>
      </c>
      <c r="Y782" t="s">
        <v>512</v>
      </c>
      <c r="Z782" s="9">
        <v>30</v>
      </c>
      <c r="AA782">
        <v>30</v>
      </c>
      <c r="AB782">
        <v>60</v>
      </c>
      <c r="AC782">
        <v>300</v>
      </c>
      <c r="AD782" t="s">
        <v>148</v>
      </c>
      <c r="AE782">
        <v>0.35499999999999998</v>
      </c>
      <c r="AG782" s="2">
        <v>20.6</v>
      </c>
    </row>
    <row r="783" spans="1:33" x14ac:dyDescent="0.35">
      <c r="A783" t="s">
        <v>609</v>
      </c>
      <c r="B783" t="s">
        <v>167</v>
      </c>
      <c r="C783" t="s">
        <v>26</v>
      </c>
      <c r="D783" t="s">
        <v>93</v>
      </c>
      <c r="E783" t="s">
        <v>66</v>
      </c>
      <c r="F783">
        <v>1</v>
      </c>
      <c r="G783">
        <v>19.399999999999999</v>
      </c>
      <c r="H783">
        <v>-1</v>
      </c>
      <c r="I783">
        <v>38.82</v>
      </c>
      <c r="J783">
        <v>30.55</v>
      </c>
      <c r="K783">
        <v>25.900000000000002</v>
      </c>
      <c r="L783">
        <v>1.325</v>
      </c>
      <c r="M783">
        <v>0.26500000000000001</v>
      </c>
      <c r="N783">
        <v>1.06</v>
      </c>
      <c r="O783">
        <v>2.89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220</v>
      </c>
      <c r="V783" s="15">
        <v>4.5454545454545459</v>
      </c>
      <c r="W783">
        <v>9.1</v>
      </c>
      <c r="X783">
        <v>10</v>
      </c>
      <c r="Y783" t="s">
        <v>512</v>
      </c>
      <c r="Z783" s="9">
        <v>30</v>
      </c>
      <c r="AA783">
        <v>30</v>
      </c>
      <c r="AB783">
        <v>60</v>
      </c>
      <c r="AC783">
        <v>300</v>
      </c>
      <c r="AD783" t="s">
        <v>148</v>
      </c>
      <c r="AE783">
        <v>0.35499999999999998</v>
      </c>
      <c r="AG783" s="2">
        <v>27.9</v>
      </c>
    </row>
    <row r="784" spans="1:33" x14ac:dyDescent="0.35">
      <c r="A784" t="s">
        <v>609</v>
      </c>
      <c r="B784" t="s">
        <v>167</v>
      </c>
      <c r="C784" t="s">
        <v>26</v>
      </c>
      <c r="D784" t="s">
        <v>94</v>
      </c>
      <c r="E784" t="s">
        <v>66</v>
      </c>
      <c r="F784">
        <v>1</v>
      </c>
      <c r="G784">
        <v>20.3</v>
      </c>
      <c r="H784">
        <v>-1</v>
      </c>
      <c r="I784">
        <v>35.54</v>
      </c>
      <c r="J784">
        <v>26.49</v>
      </c>
      <c r="K784">
        <v>52.800000000000011</v>
      </c>
      <c r="L784">
        <v>0.93</v>
      </c>
      <c r="M784">
        <v>0.18600000000000003</v>
      </c>
      <c r="N784">
        <v>0.74400000000000011</v>
      </c>
      <c r="O784">
        <v>1.17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220</v>
      </c>
      <c r="V784" s="15">
        <v>4.5454545454545459</v>
      </c>
      <c r="W784">
        <v>9.1</v>
      </c>
      <c r="X784">
        <v>10</v>
      </c>
      <c r="Y784" t="s">
        <v>512</v>
      </c>
      <c r="Z784" s="9">
        <v>30</v>
      </c>
      <c r="AA784">
        <v>30</v>
      </c>
      <c r="AB784">
        <v>60</v>
      </c>
      <c r="AC784">
        <v>300</v>
      </c>
      <c r="AD784" t="s">
        <v>148</v>
      </c>
      <c r="AE784">
        <v>0.35499999999999998</v>
      </c>
      <c r="AG784" s="2">
        <v>34.299999999999997</v>
      </c>
    </row>
    <row r="785" spans="1:36" x14ac:dyDescent="0.35">
      <c r="A785" t="s">
        <v>609</v>
      </c>
      <c r="B785" t="s">
        <v>167</v>
      </c>
      <c r="C785" t="s">
        <v>26</v>
      </c>
      <c r="D785" t="s">
        <v>95</v>
      </c>
      <c r="E785" t="s">
        <v>66</v>
      </c>
      <c r="F785">
        <v>1</v>
      </c>
      <c r="G785">
        <v>18.100000000000001</v>
      </c>
      <c r="H785">
        <v>-1</v>
      </c>
      <c r="I785">
        <v>21.73</v>
      </c>
      <c r="J785">
        <v>42.43</v>
      </c>
      <c r="K785">
        <v>25.750000000000007</v>
      </c>
      <c r="L785">
        <v>1.635</v>
      </c>
      <c r="M785">
        <v>0.32700000000000001</v>
      </c>
      <c r="N785">
        <v>1.3080000000000001</v>
      </c>
      <c r="O785">
        <v>5.8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220</v>
      </c>
      <c r="V785" s="15">
        <v>4.5454545454545459</v>
      </c>
      <c r="W785">
        <v>9.1</v>
      </c>
      <c r="X785">
        <v>10</v>
      </c>
      <c r="Y785" t="s">
        <v>512</v>
      </c>
      <c r="Z785" s="9">
        <v>30</v>
      </c>
      <c r="AA785">
        <v>30</v>
      </c>
      <c r="AB785">
        <v>60</v>
      </c>
      <c r="AC785">
        <v>300</v>
      </c>
      <c r="AD785" t="s">
        <v>148</v>
      </c>
      <c r="AE785">
        <v>0.35499999999999998</v>
      </c>
      <c r="AG785" s="2">
        <v>28.3</v>
      </c>
    </row>
    <row r="786" spans="1:36" x14ac:dyDescent="0.35">
      <c r="A786" t="s">
        <v>609</v>
      </c>
      <c r="B786" t="s">
        <v>167</v>
      </c>
      <c r="C786" t="s">
        <v>26</v>
      </c>
      <c r="D786" t="s">
        <v>96</v>
      </c>
      <c r="E786" t="s">
        <v>66</v>
      </c>
      <c r="F786">
        <v>1</v>
      </c>
      <c r="G786">
        <v>17.8</v>
      </c>
      <c r="H786">
        <v>-1</v>
      </c>
      <c r="I786">
        <v>10.31</v>
      </c>
      <c r="J786">
        <v>42.6</v>
      </c>
      <c r="K786">
        <v>38.669999999999995</v>
      </c>
      <c r="L786">
        <v>0.62</v>
      </c>
      <c r="M786">
        <v>0.124</v>
      </c>
      <c r="N786">
        <v>0.496</v>
      </c>
      <c r="O786">
        <v>1.87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220</v>
      </c>
      <c r="V786" s="15">
        <v>4.5454545454545459</v>
      </c>
      <c r="W786">
        <v>9.1</v>
      </c>
      <c r="X786">
        <v>10</v>
      </c>
      <c r="Y786" t="s">
        <v>512</v>
      </c>
      <c r="Z786" s="9">
        <v>30</v>
      </c>
      <c r="AA786">
        <v>30</v>
      </c>
      <c r="AB786">
        <v>60</v>
      </c>
      <c r="AC786">
        <v>300</v>
      </c>
      <c r="AD786" t="s">
        <v>148</v>
      </c>
      <c r="AE786">
        <v>0.35499999999999998</v>
      </c>
      <c r="AG786" s="2">
        <v>27.7</v>
      </c>
    </row>
    <row r="787" spans="1:36" x14ac:dyDescent="0.35">
      <c r="A787" t="s">
        <v>609</v>
      </c>
      <c r="B787" t="s">
        <v>167</v>
      </c>
      <c r="C787" t="s">
        <v>26</v>
      </c>
      <c r="D787" t="s">
        <v>97</v>
      </c>
      <c r="E787" t="s">
        <v>66</v>
      </c>
      <c r="F787">
        <v>1</v>
      </c>
      <c r="G787">
        <v>17.7</v>
      </c>
      <c r="H787">
        <v>-1</v>
      </c>
      <c r="I787">
        <v>21.91</v>
      </c>
      <c r="J787">
        <v>33.42</v>
      </c>
      <c r="K787">
        <v>29.229999999999997</v>
      </c>
      <c r="L787">
        <v>4.41</v>
      </c>
      <c r="M787">
        <v>0.88200000000000012</v>
      </c>
      <c r="N787">
        <v>3.5280000000000005</v>
      </c>
      <c r="O787">
        <v>4.95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220</v>
      </c>
      <c r="V787" s="15">
        <v>4.5454545454545459</v>
      </c>
      <c r="W787">
        <v>9.1</v>
      </c>
      <c r="X787">
        <v>10</v>
      </c>
      <c r="Y787" t="s">
        <v>512</v>
      </c>
      <c r="Z787" s="9">
        <v>30</v>
      </c>
      <c r="AA787">
        <v>30</v>
      </c>
      <c r="AB787">
        <v>60</v>
      </c>
      <c r="AC787">
        <v>300</v>
      </c>
      <c r="AD787" t="s">
        <v>148</v>
      </c>
      <c r="AE787">
        <v>0.35499999999999998</v>
      </c>
      <c r="AG787" s="2">
        <v>23.4</v>
      </c>
    </row>
    <row r="788" spans="1:36" x14ac:dyDescent="0.35">
      <c r="A788" t="s">
        <v>609</v>
      </c>
      <c r="B788" t="s">
        <v>167</v>
      </c>
      <c r="C788" t="s">
        <v>26</v>
      </c>
      <c r="D788" t="s">
        <v>98</v>
      </c>
      <c r="E788" t="s">
        <v>66</v>
      </c>
      <c r="F788">
        <v>1</v>
      </c>
      <c r="G788">
        <v>18.600000000000001</v>
      </c>
      <c r="H788">
        <v>-1</v>
      </c>
      <c r="I788">
        <v>25.86</v>
      </c>
      <c r="J788">
        <v>36.58</v>
      </c>
      <c r="K788">
        <v>33.299999999999997</v>
      </c>
      <c r="L788">
        <v>1.2749999999999999</v>
      </c>
      <c r="M788">
        <v>0.255</v>
      </c>
      <c r="N788">
        <v>1.02</v>
      </c>
      <c r="O788">
        <v>4.5599999999999996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220</v>
      </c>
      <c r="V788" s="15">
        <v>4.5454545454545459</v>
      </c>
      <c r="W788">
        <v>9.1</v>
      </c>
      <c r="X788">
        <v>10</v>
      </c>
      <c r="Y788" t="s">
        <v>512</v>
      </c>
      <c r="Z788" s="9">
        <v>30</v>
      </c>
      <c r="AA788">
        <v>30</v>
      </c>
      <c r="AB788">
        <v>60</v>
      </c>
      <c r="AC788">
        <v>300</v>
      </c>
      <c r="AD788" t="s">
        <v>148</v>
      </c>
      <c r="AE788">
        <v>0.35499999999999998</v>
      </c>
      <c r="AG788" s="2">
        <v>28.5</v>
      </c>
    </row>
    <row r="789" spans="1:36" x14ac:dyDescent="0.35">
      <c r="A789" t="s">
        <v>609</v>
      </c>
      <c r="B789" t="s">
        <v>167</v>
      </c>
      <c r="C789" t="s">
        <v>26</v>
      </c>
      <c r="D789" t="s">
        <v>99</v>
      </c>
      <c r="E789" t="s">
        <v>66</v>
      </c>
      <c r="F789">
        <v>1</v>
      </c>
      <c r="G789">
        <v>18.5</v>
      </c>
      <c r="H789">
        <v>-1</v>
      </c>
      <c r="I789">
        <v>21.97</v>
      </c>
      <c r="J789">
        <v>35.71</v>
      </c>
      <c r="K789">
        <v>29.859999999999992</v>
      </c>
      <c r="L789">
        <v>2.835</v>
      </c>
      <c r="M789">
        <v>0.56700000000000006</v>
      </c>
      <c r="N789">
        <v>2.2680000000000002</v>
      </c>
      <c r="O789">
        <v>6.82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220</v>
      </c>
      <c r="V789" s="15">
        <v>4.5454545454545459</v>
      </c>
      <c r="W789">
        <v>9.1</v>
      </c>
      <c r="X789">
        <v>10</v>
      </c>
      <c r="Y789" t="s">
        <v>512</v>
      </c>
      <c r="Z789" s="9">
        <v>30</v>
      </c>
      <c r="AA789">
        <v>30</v>
      </c>
      <c r="AB789">
        <v>60</v>
      </c>
      <c r="AC789">
        <v>300</v>
      </c>
      <c r="AD789" t="s">
        <v>148</v>
      </c>
      <c r="AE789">
        <v>0.35499999999999998</v>
      </c>
      <c r="AG789" s="2">
        <v>33</v>
      </c>
    </row>
    <row r="790" spans="1:36" x14ac:dyDescent="0.35">
      <c r="A790" t="s">
        <v>609</v>
      </c>
      <c r="B790" t="s">
        <v>167</v>
      </c>
      <c r="C790" t="s">
        <v>26</v>
      </c>
      <c r="D790" t="s">
        <v>100</v>
      </c>
      <c r="E790" t="s">
        <v>66</v>
      </c>
      <c r="F790">
        <v>1</v>
      </c>
      <c r="G790">
        <v>19.899999999999999</v>
      </c>
      <c r="H790">
        <v>-1</v>
      </c>
      <c r="I790">
        <v>31.91</v>
      </c>
      <c r="J790">
        <v>34.28</v>
      </c>
      <c r="K790">
        <v>27.03</v>
      </c>
      <c r="L790">
        <v>3.4950000000000001</v>
      </c>
      <c r="M790">
        <v>0.69900000000000007</v>
      </c>
      <c r="N790">
        <v>2.7960000000000003</v>
      </c>
      <c r="O790">
        <v>5.45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220</v>
      </c>
      <c r="V790" s="15">
        <v>4.5454545454545459</v>
      </c>
      <c r="W790">
        <v>9.1</v>
      </c>
      <c r="X790">
        <v>10</v>
      </c>
      <c r="Y790" t="s">
        <v>512</v>
      </c>
      <c r="Z790" s="9">
        <v>30</v>
      </c>
      <c r="AA790">
        <v>30</v>
      </c>
      <c r="AB790">
        <v>60</v>
      </c>
      <c r="AC790">
        <v>300</v>
      </c>
      <c r="AD790" t="s">
        <v>148</v>
      </c>
      <c r="AE790">
        <v>0.35499999999999998</v>
      </c>
      <c r="AG790" s="2">
        <v>27.2</v>
      </c>
    </row>
    <row r="791" spans="1:36" x14ac:dyDescent="0.35">
      <c r="A791" t="s">
        <v>609</v>
      </c>
      <c r="B791" t="s">
        <v>167</v>
      </c>
      <c r="C791" t="s">
        <v>26</v>
      </c>
      <c r="D791" t="s">
        <v>101</v>
      </c>
      <c r="E791" t="s">
        <v>66</v>
      </c>
      <c r="F791">
        <v>1</v>
      </c>
      <c r="G791">
        <v>18.2</v>
      </c>
      <c r="H791">
        <v>-1</v>
      </c>
      <c r="I791">
        <v>20.94</v>
      </c>
      <c r="J791">
        <v>37.01</v>
      </c>
      <c r="K791">
        <v>34.640000000000008</v>
      </c>
      <c r="L791">
        <v>1.03</v>
      </c>
      <c r="M791">
        <v>0.20600000000000002</v>
      </c>
      <c r="N791">
        <v>0.82400000000000007</v>
      </c>
      <c r="O791">
        <v>4.01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220</v>
      </c>
      <c r="V791" s="15">
        <v>4.5454545454545459</v>
      </c>
      <c r="W791">
        <v>9.1</v>
      </c>
      <c r="X791">
        <v>10</v>
      </c>
      <c r="Y791" t="s">
        <v>512</v>
      </c>
      <c r="Z791" s="9">
        <v>30</v>
      </c>
      <c r="AA791">
        <v>30</v>
      </c>
      <c r="AB791">
        <v>60</v>
      </c>
      <c r="AC791">
        <v>300</v>
      </c>
      <c r="AD791" t="s">
        <v>148</v>
      </c>
      <c r="AE791">
        <v>0.35499999999999998</v>
      </c>
      <c r="AG791" s="2">
        <v>23</v>
      </c>
    </row>
    <row r="792" spans="1:36" x14ac:dyDescent="0.35">
      <c r="A792" t="s">
        <v>609</v>
      </c>
      <c r="B792" t="s">
        <v>167</v>
      </c>
      <c r="C792" t="s">
        <v>26</v>
      </c>
      <c r="D792" t="s">
        <v>102</v>
      </c>
      <c r="E792" t="s">
        <v>66</v>
      </c>
      <c r="F792">
        <v>1</v>
      </c>
      <c r="G792">
        <v>20.5</v>
      </c>
      <c r="H792">
        <v>-1</v>
      </c>
      <c r="I792">
        <v>48.91</v>
      </c>
      <c r="J792">
        <v>52.13</v>
      </c>
      <c r="K792">
        <v>23.57</v>
      </c>
      <c r="L792">
        <v>5.1550000000000002</v>
      </c>
      <c r="M792">
        <v>1.0310000000000001</v>
      </c>
      <c r="N792">
        <v>4.1240000000000006</v>
      </c>
      <c r="O792">
        <v>17.04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220</v>
      </c>
      <c r="V792" s="15">
        <v>4.5454545454545459</v>
      </c>
      <c r="W792">
        <v>9.1</v>
      </c>
      <c r="X792">
        <v>10</v>
      </c>
      <c r="Y792" t="s">
        <v>512</v>
      </c>
      <c r="Z792" s="9">
        <v>30</v>
      </c>
      <c r="AA792">
        <v>30</v>
      </c>
      <c r="AB792">
        <v>60</v>
      </c>
      <c r="AC792">
        <v>300</v>
      </c>
      <c r="AD792" t="s">
        <v>148</v>
      </c>
      <c r="AE792">
        <v>0.35499999999999998</v>
      </c>
      <c r="AG792" s="2">
        <v>35.9</v>
      </c>
    </row>
    <row r="793" spans="1:36" x14ac:dyDescent="0.35">
      <c r="A793" t="s">
        <v>609</v>
      </c>
      <c r="B793" t="s">
        <v>167</v>
      </c>
      <c r="C793" t="s">
        <v>26</v>
      </c>
      <c r="D793" t="s">
        <v>103</v>
      </c>
      <c r="E793" t="s">
        <v>66</v>
      </c>
      <c r="F793">
        <v>1</v>
      </c>
      <c r="G793">
        <v>19.399999999999999</v>
      </c>
      <c r="H793">
        <v>-1</v>
      </c>
      <c r="I793">
        <v>18.68</v>
      </c>
      <c r="J793">
        <v>32.159999999999997</v>
      </c>
      <c r="K793">
        <v>31.040000000000006</v>
      </c>
      <c r="L793">
        <v>3.2749999999999999</v>
      </c>
      <c r="M793">
        <v>0.65500000000000003</v>
      </c>
      <c r="N793">
        <v>2.62</v>
      </c>
      <c r="O793">
        <v>6.04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220</v>
      </c>
      <c r="V793" s="15">
        <v>4.5454545454545459</v>
      </c>
      <c r="W793">
        <v>9.1</v>
      </c>
      <c r="X793">
        <v>10</v>
      </c>
      <c r="Y793" t="s">
        <v>512</v>
      </c>
      <c r="Z793" s="9">
        <v>30</v>
      </c>
      <c r="AA793">
        <v>30</v>
      </c>
      <c r="AB793">
        <v>60</v>
      </c>
      <c r="AC793">
        <v>300</v>
      </c>
      <c r="AD793" t="s">
        <v>148</v>
      </c>
      <c r="AE793">
        <v>0.35499999999999998</v>
      </c>
      <c r="AG793" s="2">
        <v>23.6</v>
      </c>
    </row>
    <row r="794" spans="1:36" x14ac:dyDescent="0.35">
      <c r="A794" t="s">
        <v>609</v>
      </c>
      <c r="B794" t="s">
        <v>167</v>
      </c>
      <c r="C794" t="s">
        <v>26</v>
      </c>
      <c r="D794" t="s">
        <v>104</v>
      </c>
      <c r="E794" t="s">
        <v>66</v>
      </c>
      <c r="F794">
        <v>1</v>
      </c>
      <c r="G794">
        <v>14.8</v>
      </c>
      <c r="H794">
        <v>-1</v>
      </c>
      <c r="I794">
        <v>42.58</v>
      </c>
      <c r="J794">
        <v>44.14</v>
      </c>
      <c r="K794">
        <v>38.28</v>
      </c>
      <c r="L794">
        <v>1.24</v>
      </c>
      <c r="M794">
        <v>0.248</v>
      </c>
      <c r="N794">
        <v>0.99199999999999999</v>
      </c>
      <c r="O794">
        <v>22.5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220</v>
      </c>
      <c r="V794" s="15">
        <v>4.5454545454545459</v>
      </c>
      <c r="W794">
        <v>9.1</v>
      </c>
      <c r="X794">
        <v>10</v>
      </c>
      <c r="Y794" t="s">
        <v>512</v>
      </c>
      <c r="Z794" s="9">
        <v>30</v>
      </c>
      <c r="AA794">
        <v>30</v>
      </c>
      <c r="AB794">
        <v>60</v>
      </c>
      <c r="AC794">
        <v>300</v>
      </c>
      <c r="AD794" t="s">
        <v>148</v>
      </c>
      <c r="AE794">
        <v>0.35499999999999998</v>
      </c>
      <c r="AG794" s="2">
        <v>28.8</v>
      </c>
    </row>
    <row r="795" spans="1:36" x14ac:dyDescent="0.35">
      <c r="A795" t="s">
        <v>609</v>
      </c>
      <c r="B795" t="s">
        <v>167</v>
      </c>
      <c r="C795" t="s">
        <v>26</v>
      </c>
      <c r="D795" t="s">
        <v>105</v>
      </c>
      <c r="E795" t="s">
        <v>66</v>
      </c>
      <c r="F795">
        <v>1</v>
      </c>
      <c r="G795">
        <v>14.2</v>
      </c>
      <c r="H795">
        <v>-1</v>
      </c>
      <c r="I795">
        <v>34.729999999999997</v>
      </c>
      <c r="J795">
        <v>36.26</v>
      </c>
      <c r="K795">
        <v>38.190000000000005</v>
      </c>
      <c r="L795">
        <v>2.64</v>
      </c>
      <c r="M795">
        <v>0.52800000000000002</v>
      </c>
      <c r="N795">
        <v>2.1120000000000001</v>
      </c>
      <c r="O795">
        <v>22.9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220</v>
      </c>
      <c r="V795" s="15">
        <v>4.5454545454545459</v>
      </c>
      <c r="W795">
        <v>9.1</v>
      </c>
      <c r="X795">
        <v>10</v>
      </c>
      <c r="Y795" t="s">
        <v>512</v>
      </c>
      <c r="Z795" s="9">
        <v>30</v>
      </c>
      <c r="AA795">
        <v>30</v>
      </c>
      <c r="AB795">
        <v>60</v>
      </c>
      <c r="AC795">
        <v>300</v>
      </c>
      <c r="AD795" t="s">
        <v>148</v>
      </c>
      <c r="AE795">
        <v>0.35499999999999998</v>
      </c>
      <c r="AG795" s="2">
        <v>22.5</v>
      </c>
    </row>
    <row r="796" spans="1:36" x14ac:dyDescent="0.35">
      <c r="A796" t="s">
        <v>609</v>
      </c>
      <c r="B796" t="s">
        <v>167</v>
      </c>
      <c r="C796" t="s">
        <v>26</v>
      </c>
      <c r="D796" t="s">
        <v>106</v>
      </c>
      <c r="E796" t="s">
        <v>66</v>
      </c>
      <c r="F796">
        <v>1</v>
      </c>
      <c r="G796">
        <v>19.2</v>
      </c>
      <c r="H796">
        <v>-1</v>
      </c>
      <c r="I796">
        <v>21.42</v>
      </c>
      <c r="J796">
        <v>45.84</v>
      </c>
      <c r="K796">
        <v>28</v>
      </c>
      <c r="L796">
        <v>1.43</v>
      </c>
      <c r="M796">
        <v>0.28599999999999998</v>
      </c>
      <c r="N796">
        <v>1.1439999999999999</v>
      </c>
      <c r="O796">
        <v>1.02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220</v>
      </c>
      <c r="V796" s="15">
        <v>4.5454545454545459</v>
      </c>
      <c r="W796">
        <v>9.1</v>
      </c>
      <c r="X796">
        <v>10</v>
      </c>
      <c r="Y796" t="s">
        <v>512</v>
      </c>
      <c r="Z796" s="9">
        <v>30</v>
      </c>
      <c r="AA796">
        <v>30</v>
      </c>
      <c r="AB796">
        <v>60</v>
      </c>
      <c r="AC796">
        <v>300</v>
      </c>
      <c r="AD796" t="s">
        <v>148</v>
      </c>
      <c r="AE796">
        <v>0.35499999999999998</v>
      </c>
      <c r="AG796" s="2">
        <v>30.7</v>
      </c>
    </row>
    <row r="797" spans="1:36" x14ac:dyDescent="0.35">
      <c r="A797" t="s">
        <v>610</v>
      </c>
      <c r="B797" t="s">
        <v>168</v>
      </c>
      <c r="C797" t="s">
        <v>785</v>
      </c>
      <c r="D797" t="s">
        <v>107</v>
      </c>
      <c r="E797" t="s">
        <v>38</v>
      </c>
      <c r="F797">
        <v>1</v>
      </c>
      <c r="G797">
        <v>14.565</v>
      </c>
      <c r="H797">
        <v>-1</v>
      </c>
      <c r="I797">
        <v>0</v>
      </c>
      <c r="J797">
        <v>0</v>
      </c>
      <c r="K797">
        <v>0</v>
      </c>
      <c r="L797">
        <v>70.588235294117652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29.411764705882348</v>
      </c>
      <c r="U797" t="s">
        <v>215</v>
      </c>
      <c r="V797">
        <v>0</v>
      </c>
      <c r="W797">
        <v>7.8341013824884804</v>
      </c>
      <c r="X797">
        <v>11.379310344827585</v>
      </c>
      <c r="Y797" t="s">
        <v>512</v>
      </c>
      <c r="Z797" s="9">
        <v>13.181818181818183</v>
      </c>
      <c r="AA797">
        <v>0</v>
      </c>
      <c r="AB797">
        <v>13.181818181818183</v>
      </c>
      <c r="AC797">
        <v>150</v>
      </c>
      <c r="AD797" t="s">
        <v>148</v>
      </c>
      <c r="AE797">
        <v>0.35499999999999998</v>
      </c>
      <c r="AF797" s="2">
        <v>0.20408163265306123</v>
      </c>
      <c r="AG797" s="2">
        <v>0.10204081632653061</v>
      </c>
      <c r="AH797" s="2">
        <v>0.10204081632653061</v>
      </c>
      <c r="AI797" s="2">
        <v>1.5306122448979591</v>
      </c>
      <c r="AJ797" s="2">
        <v>98.265306122448976</v>
      </c>
    </row>
    <row r="798" spans="1:36" x14ac:dyDescent="0.35">
      <c r="A798" t="s">
        <v>610</v>
      </c>
      <c r="B798" t="s">
        <v>168</v>
      </c>
      <c r="C798" t="s">
        <v>785</v>
      </c>
      <c r="D798" t="s">
        <v>107</v>
      </c>
      <c r="E798" t="s">
        <v>38</v>
      </c>
      <c r="F798">
        <v>1</v>
      </c>
      <c r="G798">
        <v>14.565</v>
      </c>
      <c r="H798">
        <v>-1</v>
      </c>
      <c r="I798">
        <v>0</v>
      </c>
      <c r="J798">
        <v>0</v>
      </c>
      <c r="K798">
        <v>0</v>
      </c>
      <c r="L798">
        <v>70.588235294117652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29.411764705882348</v>
      </c>
      <c r="U798" t="s">
        <v>215</v>
      </c>
      <c r="V798">
        <v>0</v>
      </c>
      <c r="W798">
        <v>7.8341013824884804</v>
      </c>
      <c r="X798">
        <v>11.379310344827585</v>
      </c>
      <c r="Y798" t="s">
        <v>512</v>
      </c>
      <c r="Z798" s="9">
        <v>17.575757575757578</v>
      </c>
      <c r="AA798">
        <v>0</v>
      </c>
      <c r="AB798">
        <v>17.575757575757578</v>
      </c>
      <c r="AC798">
        <v>200</v>
      </c>
      <c r="AD798" t="s">
        <v>148</v>
      </c>
      <c r="AE798">
        <v>0.35499999999999998</v>
      </c>
      <c r="AF798" s="2">
        <v>8.8775510204081627</v>
      </c>
      <c r="AG798" s="2">
        <v>0.40816326530612246</v>
      </c>
      <c r="AH798" s="2">
        <v>8.4693877551020407</v>
      </c>
      <c r="AI798" s="2">
        <v>10.714285714285714</v>
      </c>
      <c r="AJ798" s="2">
        <v>80.408163265306129</v>
      </c>
    </row>
    <row r="799" spans="1:36" x14ac:dyDescent="0.35">
      <c r="A799" t="s">
        <v>610</v>
      </c>
      <c r="B799" t="s">
        <v>168</v>
      </c>
      <c r="C799" t="s">
        <v>785</v>
      </c>
      <c r="D799" t="s">
        <v>107</v>
      </c>
      <c r="E799" t="s">
        <v>38</v>
      </c>
      <c r="F799">
        <v>1</v>
      </c>
      <c r="G799">
        <v>14.565</v>
      </c>
      <c r="H799">
        <v>-1</v>
      </c>
      <c r="I799">
        <v>0</v>
      </c>
      <c r="J799">
        <v>0</v>
      </c>
      <c r="K799">
        <v>0</v>
      </c>
      <c r="L799">
        <v>70.588235294117652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29.411764705882348</v>
      </c>
      <c r="U799" t="s">
        <v>215</v>
      </c>
      <c r="V799">
        <v>0</v>
      </c>
      <c r="W799">
        <v>7.8341013824884804</v>
      </c>
      <c r="X799">
        <v>11.379310344827585</v>
      </c>
      <c r="Y799" t="s">
        <v>512</v>
      </c>
      <c r="Z799" s="9">
        <v>21.969696969696972</v>
      </c>
      <c r="AA799">
        <v>0</v>
      </c>
      <c r="AB799">
        <v>21.969696969696972</v>
      </c>
      <c r="AC799">
        <v>250</v>
      </c>
      <c r="AD799" t="s">
        <v>148</v>
      </c>
      <c r="AE799">
        <v>0.35499999999999998</v>
      </c>
      <c r="AF799" s="2">
        <v>11.428571428571431</v>
      </c>
      <c r="AG799" s="2">
        <v>2.3469387755102042</v>
      </c>
      <c r="AH799" s="2">
        <v>9.0816326530612255</v>
      </c>
      <c r="AI799" s="2">
        <v>15.816326530612246</v>
      </c>
      <c r="AJ799" s="2">
        <v>72.755102040816325</v>
      </c>
    </row>
    <row r="800" spans="1:36" x14ac:dyDescent="0.35">
      <c r="A800" t="s">
        <v>610</v>
      </c>
      <c r="B800" t="s">
        <v>168</v>
      </c>
      <c r="C800" t="s">
        <v>785</v>
      </c>
      <c r="D800" t="s">
        <v>107</v>
      </c>
      <c r="E800" t="s">
        <v>38</v>
      </c>
      <c r="F800">
        <v>1</v>
      </c>
      <c r="G800">
        <v>14.565</v>
      </c>
      <c r="H800">
        <v>-1</v>
      </c>
      <c r="I800">
        <v>0</v>
      </c>
      <c r="J800">
        <v>0</v>
      </c>
      <c r="K800">
        <v>0</v>
      </c>
      <c r="L800">
        <v>70.588235294117652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29.411764705882348</v>
      </c>
      <c r="U800" t="s">
        <v>215</v>
      </c>
      <c r="V800">
        <v>0</v>
      </c>
      <c r="W800">
        <v>7.8341013824884804</v>
      </c>
      <c r="X800">
        <v>11.379310344827585</v>
      </c>
      <c r="Y800" t="s">
        <v>512</v>
      </c>
      <c r="Z800" s="9">
        <v>26.363636363636367</v>
      </c>
      <c r="AA800">
        <v>0</v>
      </c>
      <c r="AB800">
        <v>26.363636363636367</v>
      </c>
      <c r="AC800">
        <v>300</v>
      </c>
      <c r="AD800" t="s">
        <v>148</v>
      </c>
      <c r="AE800">
        <v>0.35499999999999998</v>
      </c>
      <c r="AF800" s="2">
        <v>17.95918367346939</v>
      </c>
      <c r="AG800" s="2">
        <v>7.3469387755102051</v>
      </c>
      <c r="AH800" s="2">
        <v>10.612244897959183</v>
      </c>
      <c r="AI800" s="2">
        <v>15.918367346938775</v>
      </c>
      <c r="AJ800" s="2">
        <v>66.122448979591823</v>
      </c>
    </row>
    <row r="801" spans="1:36" x14ac:dyDescent="0.35">
      <c r="A801" t="s">
        <v>610</v>
      </c>
      <c r="B801" t="s">
        <v>168</v>
      </c>
      <c r="C801" t="s">
        <v>785</v>
      </c>
      <c r="D801" t="s">
        <v>107</v>
      </c>
      <c r="E801" t="s">
        <v>38</v>
      </c>
      <c r="F801">
        <v>1</v>
      </c>
      <c r="G801">
        <v>14.565</v>
      </c>
      <c r="H801">
        <v>-1</v>
      </c>
      <c r="I801">
        <v>0</v>
      </c>
      <c r="J801">
        <v>0</v>
      </c>
      <c r="K801">
        <v>0</v>
      </c>
      <c r="L801">
        <v>70.588235294117652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29.411764705882348</v>
      </c>
      <c r="U801" t="s">
        <v>215</v>
      </c>
      <c r="V801">
        <v>0</v>
      </c>
      <c r="W801">
        <v>7.8341013824884804</v>
      </c>
      <c r="X801">
        <v>11.379310344827585</v>
      </c>
      <c r="Y801" t="s">
        <v>512</v>
      </c>
      <c r="Z801" s="9">
        <v>30.757575757575761</v>
      </c>
      <c r="AA801">
        <v>0</v>
      </c>
      <c r="AB801">
        <v>30.757575757575761</v>
      </c>
      <c r="AC801">
        <v>350</v>
      </c>
      <c r="AD801" t="s">
        <v>148</v>
      </c>
      <c r="AE801">
        <v>0.35499999999999998</v>
      </c>
      <c r="AF801" s="2">
        <v>20.918367346938773</v>
      </c>
      <c r="AG801" s="2">
        <v>12.142857142857142</v>
      </c>
      <c r="AH801" s="2">
        <v>8.7755102040816322</v>
      </c>
      <c r="AI801" s="2">
        <v>16.224489795918366</v>
      </c>
      <c r="AJ801" s="2">
        <v>62.857142857142868</v>
      </c>
    </row>
    <row r="802" spans="1:36" x14ac:dyDescent="0.35">
      <c r="A802" t="s">
        <v>610</v>
      </c>
      <c r="B802" t="s">
        <v>168</v>
      </c>
      <c r="C802" t="s">
        <v>785</v>
      </c>
      <c r="D802" t="s">
        <v>107</v>
      </c>
      <c r="E802" t="s">
        <v>38</v>
      </c>
      <c r="F802">
        <v>1</v>
      </c>
      <c r="G802">
        <v>14.565</v>
      </c>
      <c r="H802">
        <v>-1</v>
      </c>
      <c r="I802">
        <v>0</v>
      </c>
      <c r="J802">
        <v>0</v>
      </c>
      <c r="K802">
        <v>0</v>
      </c>
      <c r="L802">
        <v>70.588235294117652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29.411764705882348</v>
      </c>
      <c r="U802" t="s">
        <v>215</v>
      </c>
      <c r="V802">
        <v>0</v>
      </c>
      <c r="W802">
        <v>7.8341013824884804</v>
      </c>
      <c r="X802">
        <v>11.379310344827585</v>
      </c>
      <c r="Y802" t="s">
        <v>512</v>
      </c>
      <c r="Z802" s="9">
        <v>30.757575757575761</v>
      </c>
      <c r="AA802">
        <v>60</v>
      </c>
      <c r="AB802">
        <v>90.757575757575765</v>
      </c>
      <c r="AC802">
        <v>350</v>
      </c>
      <c r="AD802" t="s">
        <v>148</v>
      </c>
      <c r="AE802">
        <v>0.35499999999999998</v>
      </c>
      <c r="AF802" s="2">
        <v>23.775510204081634</v>
      </c>
      <c r="AG802" s="2">
        <v>14.285714285714285</v>
      </c>
      <c r="AH802" s="2">
        <v>9.4897959183673475</v>
      </c>
      <c r="AI802" s="2">
        <v>18.673469387755102</v>
      </c>
      <c r="AJ802" s="2">
        <v>57.551020408163268</v>
      </c>
    </row>
    <row r="803" spans="1:36" x14ac:dyDescent="0.35">
      <c r="A803" t="s">
        <v>611</v>
      </c>
      <c r="B803" t="s">
        <v>169</v>
      </c>
      <c r="C803" t="s">
        <v>785</v>
      </c>
      <c r="D803" t="s">
        <v>127</v>
      </c>
      <c r="E803" t="s">
        <v>188</v>
      </c>
      <c r="F803">
        <v>2</v>
      </c>
      <c r="G803">
        <v>39.6</v>
      </c>
      <c r="H803">
        <v>-1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100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215</v>
      </c>
      <c r="V803">
        <v>0</v>
      </c>
      <c r="W803">
        <v>30</v>
      </c>
      <c r="X803">
        <v>125</v>
      </c>
      <c r="Y803" t="s">
        <v>512</v>
      </c>
      <c r="Z803" s="9">
        <v>1.84</v>
      </c>
      <c r="AA803">
        <v>0</v>
      </c>
      <c r="AB803">
        <v>1.84</v>
      </c>
      <c r="AC803">
        <v>250</v>
      </c>
      <c r="AD803" t="s">
        <v>44</v>
      </c>
      <c r="AE803">
        <v>0.25900000000000001</v>
      </c>
      <c r="AF803" s="2">
        <v>100</v>
      </c>
      <c r="AG803" s="2">
        <v>100</v>
      </c>
      <c r="AH803" s="2">
        <v>0</v>
      </c>
      <c r="AI803" s="2">
        <v>0</v>
      </c>
      <c r="AJ803" s="2">
        <v>0</v>
      </c>
    </row>
    <row r="804" spans="1:36" x14ac:dyDescent="0.35">
      <c r="A804" t="s">
        <v>611</v>
      </c>
      <c r="B804" t="s">
        <v>169</v>
      </c>
      <c r="C804" t="s">
        <v>785</v>
      </c>
      <c r="D804" t="s">
        <v>127</v>
      </c>
      <c r="E804" t="s">
        <v>188</v>
      </c>
      <c r="F804">
        <v>2</v>
      </c>
      <c r="G804">
        <v>39.6</v>
      </c>
      <c r="H804">
        <v>-1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100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">
        <v>215</v>
      </c>
      <c r="V804">
        <v>0</v>
      </c>
      <c r="W804">
        <v>30</v>
      </c>
      <c r="X804">
        <v>125</v>
      </c>
      <c r="Y804" t="s">
        <v>512</v>
      </c>
      <c r="Z804" s="9">
        <v>1.84</v>
      </c>
      <c r="AA804">
        <v>10</v>
      </c>
      <c r="AB804">
        <v>11.84</v>
      </c>
      <c r="AC804">
        <v>250</v>
      </c>
      <c r="AD804" t="s">
        <v>44</v>
      </c>
      <c r="AE804">
        <v>0.25900000000000001</v>
      </c>
      <c r="AF804" s="2">
        <v>99</v>
      </c>
      <c r="AG804" s="2">
        <v>99</v>
      </c>
      <c r="AH804" s="2">
        <v>0</v>
      </c>
      <c r="AI804" s="2">
        <v>1</v>
      </c>
      <c r="AJ804" s="2">
        <v>0</v>
      </c>
    </row>
    <row r="805" spans="1:36" x14ac:dyDescent="0.35">
      <c r="A805" t="s">
        <v>611</v>
      </c>
      <c r="B805" t="s">
        <v>169</v>
      </c>
      <c r="C805" t="s">
        <v>785</v>
      </c>
      <c r="D805" t="s">
        <v>127</v>
      </c>
      <c r="E805" t="s">
        <v>188</v>
      </c>
      <c r="F805">
        <v>2</v>
      </c>
      <c r="G805">
        <v>39.6</v>
      </c>
      <c r="H805">
        <v>-1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100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215</v>
      </c>
      <c r="V805">
        <v>0</v>
      </c>
      <c r="W805">
        <v>30</v>
      </c>
      <c r="X805">
        <v>125</v>
      </c>
      <c r="Y805" t="s">
        <v>512</v>
      </c>
      <c r="Z805" s="9">
        <v>1.84</v>
      </c>
      <c r="AA805">
        <v>20</v>
      </c>
      <c r="AB805">
        <v>21.84</v>
      </c>
      <c r="AC805">
        <v>250</v>
      </c>
      <c r="AD805" t="s">
        <v>44</v>
      </c>
      <c r="AE805">
        <v>0.25900000000000001</v>
      </c>
      <c r="AF805" s="2">
        <v>78.244274809160302</v>
      </c>
      <c r="AG805" s="2">
        <v>78.244274809160302</v>
      </c>
      <c r="AH805" s="2">
        <v>0</v>
      </c>
      <c r="AI805" s="2">
        <v>2.2900763358778624</v>
      </c>
      <c r="AJ805" s="2">
        <v>19.465648854961835</v>
      </c>
    </row>
    <row r="806" spans="1:36" x14ac:dyDescent="0.35">
      <c r="A806" t="s">
        <v>611</v>
      </c>
      <c r="B806" t="s">
        <v>169</v>
      </c>
      <c r="C806" t="s">
        <v>785</v>
      </c>
      <c r="D806" t="s">
        <v>127</v>
      </c>
      <c r="E806" t="s">
        <v>188</v>
      </c>
      <c r="F806">
        <v>2</v>
      </c>
      <c r="G806">
        <v>39.6</v>
      </c>
      <c r="H806">
        <v>-1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100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215</v>
      </c>
      <c r="V806">
        <v>0</v>
      </c>
      <c r="W806">
        <v>30</v>
      </c>
      <c r="X806">
        <v>125</v>
      </c>
      <c r="Y806" t="s">
        <v>512</v>
      </c>
      <c r="Z806" s="9">
        <v>1.84</v>
      </c>
      <c r="AA806">
        <v>30</v>
      </c>
      <c r="AB806">
        <v>31.84</v>
      </c>
      <c r="AC806">
        <v>250</v>
      </c>
      <c r="AD806" t="s">
        <v>44</v>
      </c>
      <c r="AE806">
        <v>0.25900000000000001</v>
      </c>
      <c r="AF806" s="2">
        <v>53.05343511450382</v>
      </c>
      <c r="AG806" s="2">
        <v>53.05343511450382</v>
      </c>
      <c r="AH806" s="2">
        <v>0</v>
      </c>
      <c r="AI806" s="2">
        <v>2.6717557251908395</v>
      </c>
      <c r="AJ806" s="2">
        <v>44.274809160305338</v>
      </c>
    </row>
    <row r="807" spans="1:36" x14ac:dyDescent="0.35">
      <c r="A807" t="s">
        <v>611</v>
      </c>
      <c r="B807" t="s">
        <v>169</v>
      </c>
      <c r="C807" t="s">
        <v>785</v>
      </c>
      <c r="D807" t="s">
        <v>127</v>
      </c>
      <c r="E807" t="s">
        <v>188</v>
      </c>
      <c r="F807">
        <v>2</v>
      </c>
      <c r="G807">
        <v>39.6</v>
      </c>
      <c r="H807">
        <v>-1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100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215</v>
      </c>
      <c r="V807">
        <v>0</v>
      </c>
      <c r="W807">
        <v>30</v>
      </c>
      <c r="X807">
        <v>125</v>
      </c>
      <c r="Y807" t="s">
        <v>512</v>
      </c>
      <c r="Z807" s="9">
        <v>1.84</v>
      </c>
      <c r="AA807">
        <v>60</v>
      </c>
      <c r="AB807">
        <v>61.84</v>
      </c>
      <c r="AC807">
        <v>250</v>
      </c>
      <c r="AD807" t="s">
        <v>44</v>
      </c>
      <c r="AE807">
        <v>0.25900000000000001</v>
      </c>
      <c r="AF807" s="2">
        <v>30.916030534351144</v>
      </c>
      <c r="AG807" s="2">
        <v>30.916030534351144</v>
      </c>
      <c r="AH807" s="2">
        <v>0</v>
      </c>
      <c r="AI807" s="2">
        <v>2.6717557251908395</v>
      </c>
      <c r="AJ807" s="2">
        <v>66.412213740458029</v>
      </c>
    </row>
    <row r="808" spans="1:36" x14ac:dyDescent="0.35">
      <c r="A808" t="s">
        <v>611</v>
      </c>
      <c r="B808" t="s">
        <v>169</v>
      </c>
      <c r="C808" t="s">
        <v>785</v>
      </c>
      <c r="D808" t="s">
        <v>127</v>
      </c>
      <c r="E808" t="s">
        <v>188</v>
      </c>
      <c r="F808">
        <v>2</v>
      </c>
      <c r="G808">
        <v>39.6</v>
      </c>
      <c r="H808">
        <v>-1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100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215</v>
      </c>
      <c r="V808">
        <v>0</v>
      </c>
      <c r="W808">
        <v>30</v>
      </c>
      <c r="X808">
        <v>125</v>
      </c>
      <c r="Y808" t="s">
        <v>512</v>
      </c>
      <c r="Z808" s="9">
        <v>2.2400000000000002</v>
      </c>
      <c r="AA808">
        <v>0</v>
      </c>
      <c r="AB808">
        <v>2.2400000000000002</v>
      </c>
      <c r="AC808">
        <v>300</v>
      </c>
      <c r="AD808" t="s">
        <v>44</v>
      </c>
      <c r="AE808">
        <v>0.25900000000000001</v>
      </c>
      <c r="AF808" s="2">
        <v>100</v>
      </c>
      <c r="AG808" s="2">
        <v>100</v>
      </c>
      <c r="AH808" s="2">
        <v>0</v>
      </c>
      <c r="AI808" s="2">
        <v>0</v>
      </c>
      <c r="AJ808" s="2">
        <v>0</v>
      </c>
    </row>
    <row r="809" spans="1:36" x14ac:dyDescent="0.35">
      <c r="A809" t="s">
        <v>611</v>
      </c>
      <c r="B809" t="s">
        <v>169</v>
      </c>
      <c r="C809" t="s">
        <v>785</v>
      </c>
      <c r="D809" t="s">
        <v>127</v>
      </c>
      <c r="E809" t="s">
        <v>188</v>
      </c>
      <c r="F809">
        <v>2</v>
      </c>
      <c r="G809">
        <v>39.6</v>
      </c>
      <c r="H809">
        <v>-1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100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215</v>
      </c>
      <c r="V809">
        <v>0</v>
      </c>
      <c r="W809">
        <v>30</v>
      </c>
      <c r="X809">
        <v>125</v>
      </c>
      <c r="Y809" t="s">
        <v>512</v>
      </c>
      <c r="Z809" s="9">
        <v>2.2400000000000002</v>
      </c>
      <c r="AA809">
        <v>10</v>
      </c>
      <c r="AB809">
        <v>12.24</v>
      </c>
      <c r="AC809">
        <v>300</v>
      </c>
      <c r="AD809" t="s">
        <v>44</v>
      </c>
      <c r="AE809">
        <v>0.25900000000000001</v>
      </c>
      <c r="AF809" s="2">
        <v>79.087452471482891</v>
      </c>
      <c r="AG809" s="2">
        <v>79.087452471482891</v>
      </c>
      <c r="AH809" s="2">
        <v>0</v>
      </c>
      <c r="AI809" s="2">
        <v>10.64638783269962</v>
      </c>
      <c r="AJ809" s="2">
        <v>10.266159695817489</v>
      </c>
    </row>
    <row r="810" spans="1:36" x14ac:dyDescent="0.35">
      <c r="A810" t="s">
        <v>611</v>
      </c>
      <c r="B810" t="s">
        <v>169</v>
      </c>
      <c r="C810" t="s">
        <v>785</v>
      </c>
      <c r="D810" t="s">
        <v>127</v>
      </c>
      <c r="E810" t="s">
        <v>188</v>
      </c>
      <c r="F810">
        <v>2</v>
      </c>
      <c r="G810">
        <v>39.6</v>
      </c>
      <c r="H810">
        <v>-1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100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215</v>
      </c>
      <c r="V810">
        <v>0</v>
      </c>
      <c r="W810">
        <v>30</v>
      </c>
      <c r="X810">
        <v>125</v>
      </c>
      <c r="Y810" t="s">
        <v>512</v>
      </c>
      <c r="Z810" s="9">
        <v>2.2400000000000002</v>
      </c>
      <c r="AA810">
        <v>20</v>
      </c>
      <c r="AB810">
        <v>22.240000000000002</v>
      </c>
      <c r="AC810">
        <v>300</v>
      </c>
      <c r="AD810" t="s">
        <v>44</v>
      </c>
      <c r="AE810">
        <v>0.25900000000000001</v>
      </c>
      <c r="AF810" s="2">
        <v>71.48288973384031</v>
      </c>
      <c r="AG810" s="2">
        <v>71.48288973384031</v>
      </c>
      <c r="AH810" s="2">
        <v>0</v>
      </c>
      <c r="AI810" s="2">
        <v>14.068441064638783</v>
      </c>
      <c r="AJ810" s="2">
        <v>14.448669201520907</v>
      </c>
    </row>
    <row r="811" spans="1:36" x14ac:dyDescent="0.35">
      <c r="A811" t="s">
        <v>611</v>
      </c>
      <c r="B811" t="s">
        <v>169</v>
      </c>
      <c r="C811" t="s">
        <v>785</v>
      </c>
      <c r="D811" t="s">
        <v>127</v>
      </c>
      <c r="E811" t="s">
        <v>188</v>
      </c>
      <c r="F811">
        <v>2</v>
      </c>
      <c r="G811">
        <v>39.6</v>
      </c>
      <c r="H811">
        <v>-1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100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215</v>
      </c>
      <c r="V811">
        <v>0</v>
      </c>
      <c r="W811">
        <v>30</v>
      </c>
      <c r="X811">
        <v>125</v>
      </c>
      <c r="Y811" t="s">
        <v>512</v>
      </c>
      <c r="Z811" s="9">
        <v>2.2400000000000002</v>
      </c>
      <c r="AA811">
        <v>30</v>
      </c>
      <c r="AB811">
        <v>32.24</v>
      </c>
      <c r="AC811">
        <v>300</v>
      </c>
      <c r="AD811" t="s">
        <v>44</v>
      </c>
      <c r="AE811">
        <v>0.25900000000000001</v>
      </c>
      <c r="AF811" s="2">
        <v>68.441064638783274</v>
      </c>
      <c r="AG811" s="2">
        <v>68.441064638783274</v>
      </c>
      <c r="AH811" s="2">
        <v>0</v>
      </c>
      <c r="AI811" s="2">
        <v>16.34980988593156</v>
      </c>
      <c r="AJ811" s="2">
        <v>15.209125475285166</v>
      </c>
    </row>
    <row r="812" spans="1:36" x14ac:dyDescent="0.35">
      <c r="A812" t="s">
        <v>611</v>
      </c>
      <c r="B812" t="s">
        <v>169</v>
      </c>
      <c r="C812" t="s">
        <v>785</v>
      </c>
      <c r="D812" t="s">
        <v>127</v>
      </c>
      <c r="E812" t="s">
        <v>188</v>
      </c>
      <c r="F812">
        <v>2</v>
      </c>
      <c r="G812">
        <v>39.6</v>
      </c>
      <c r="H812">
        <v>-1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100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">
        <v>215</v>
      </c>
      <c r="V812">
        <v>0</v>
      </c>
      <c r="W812">
        <v>30</v>
      </c>
      <c r="X812">
        <v>125</v>
      </c>
      <c r="Y812" t="s">
        <v>512</v>
      </c>
      <c r="Z812" s="9">
        <v>2.2400000000000002</v>
      </c>
      <c r="AA812">
        <v>60</v>
      </c>
      <c r="AB812">
        <v>62.24</v>
      </c>
      <c r="AC812">
        <v>300</v>
      </c>
      <c r="AD812" t="s">
        <v>44</v>
      </c>
      <c r="AE812">
        <v>0.25900000000000001</v>
      </c>
      <c r="AF812" s="2">
        <v>60.076045627376423</v>
      </c>
      <c r="AG812" s="2">
        <v>60.076045627376423</v>
      </c>
      <c r="AH812" s="2">
        <v>0</v>
      </c>
      <c r="AI812" s="2">
        <v>14.068441064638783</v>
      </c>
      <c r="AJ812" s="2">
        <v>25.855513307984793</v>
      </c>
    </row>
    <row r="813" spans="1:36" x14ac:dyDescent="0.35">
      <c r="A813" t="s">
        <v>611</v>
      </c>
      <c r="B813" t="s">
        <v>169</v>
      </c>
      <c r="C813" t="s">
        <v>785</v>
      </c>
      <c r="D813" t="s">
        <v>127</v>
      </c>
      <c r="E813" t="s">
        <v>188</v>
      </c>
      <c r="F813">
        <v>2</v>
      </c>
      <c r="G813">
        <v>39.6</v>
      </c>
      <c r="H813">
        <v>-1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100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215</v>
      </c>
      <c r="V813">
        <v>0</v>
      </c>
      <c r="W813">
        <v>30</v>
      </c>
      <c r="X813">
        <v>125</v>
      </c>
      <c r="Y813" t="s">
        <v>512</v>
      </c>
      <c r="Z813" s="9">
        <v>2.64</v>
      </c>
      <c r="AA813">
        <v>0</v>
      </c>
      <c r="AB813">
        <v>2.64</v>
      </c>
      <c r="AC813">
        <v>350</v>
      </c>
      <c r="AD813" t="s">
        <v>44</v>
      </c>
      <c r="AE813">
        <v>0.25900000000000001</v>
      </c>
      <c r="AF813" s="2">
        <v>100</v>
      </c>
      <c r="AG813" s="2">
        <v>100</v>
      </c>
      <c r="AH813" s="2">
        <v>0</v>
      </c>
      <c r="AI813" s="2">
        <v>0</v>
      </c>
      <c r="AJ813" s="2">
        <v>0</v>
      </c>
    </row>
    <row r="814" spans="1:36" x14ac:dyDescent="0.35">
      <c r="A814" t="s">
        <v>611</v>
      </c>
      <c r="B814" t="s">
        <v>169</v>
      </c>
      <c r="C814" t="s">
        <v>785</v>
      </c>
      <c r="D814" t="s">
        <v>127</v>
      </c>
      <c r="E814" t="s">
        <v>188</v>
      </c>
      <c r="F814">
        <v>2</v>
      </c>
      <c r="G814">
        <v>39.6</v>
      </c>
      <c r="H814">
        <v>-1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100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215</v>
      </c>
      <c r="V814">
        <v>0</v>
      </c>
      <c r="W814">
        <v>30</v>
      </c>
      <c r="X814">
        <v>125</v>
      </c>
      <c r="Y814" t="s">
        <v>512</v>
      </c>
      <c r="Z814" s="9">
        <v>2.64</v>
      </c>
      <c r="AA814">
        <v>10</v>
      </c>
      <c r="AB814">
        <v>12.64</v>
      </c>
      <c r="AC814">
        <v>350</v>
      </c>
      <c r="AD814" t="s">
        <v>44</v>
      </c>
      <c r="AE814">
        <v>0.25900000000000001</v>
      </c>
      <c r="AF814" s="2">
        <v>78.922716627634657</v>
      </c>
      <c r="AG814" s="2">
        <v>78.922716627634657</v>
      </c>
      <c r="AH814" s="2">
        <v>0</v>
      </c>
      <c r="AI814" s="2">
        <v>10.53864168618267</v>
      </c>
      <c r="AJ814" s="2">
        <v>10.538641686182673</v>
      </c>
    </row>
    <row r="815" spans="1:36" x14ac:dyDescent="0.35">
      <c r="A815" t="s">
        <v>611</v>
      </c>
      <c r="B815" t="s">
        <v>169</v>
      </c>
      <c r="C815" t="s">
        <v>785</v>
      </c>
      <c r="D815" t="s">
        <v>127</v>
      </c>
      <c r="E815" t="s">
        <v>188</v>
      </c>
      <c r="F815">
        <v>2</v>
      </c>
      <c r="G815">
        <v>39.6</v>
      </c>
      <c r="H815">
        <v>-1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100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215</v>
      </c>
      <c r="V815">
        <v>0</v>
      </c>
      <c r="W815">
        <v>30</v>
      </c>
      <c r="X815">
        <v>125</v>
      </c>
      <c r="Y815" t="s">
        <v>512</v>
      </c>
      <c r="Z815" s="9">
        <v>2.64</v>
      </c>
      <c r="AA815">
        <v>20</v>
      </c>
      <c r="AB815">
        <v>22.64</v>
      </c>
      <c r="AC815">
        <v>350</v>
      </c>
      <c r="AD815" t="s">
        <v>44</v>
      </c>
      <c r="AE815">
        <v>0.25900000000000001</v>
      </c>
      <c r="AF815" s="2">
        <v>71.194379391100696</v>
      </c>
      <c r="AG815" s="2">
        <v>71.194379391100696</v>
      </c>
      <c r="AH815" s="2">
        <v>0</v>
      </c>
      <c r="AI815" s="2">
        <v>13.817330210772834</v>
      </c>
      <c r="AJ815" s="2">
        <v>14.98829039812647</v>
      </c>
    </row>
    <row r="816" spans="1:36" x14ac:dyDescent="0.35">
      <c r="A816" t="s">
        <v>611</v>
      </c>
      <c r="B816" t="s">
        <v>169</v>
      </c>
      <c r="C816" t="s">
        <v>785</v>
      </c>
      <c r="D816" t="s">
        <v>127</v>
      </c>
      <c r="E816" t="s">
        <v>188</v>
      </c>
      <c r="F816">
        <v>2</v>
      </c>
      <c r="G816">
        <v>39.6</v>
      </c>
      <c r="H816">
        <v>-1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100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215</v>
      </c>
      <c r="V816">
        <v>0</v>
      </c>
      <c r="W816">
        <v>30</v>
      </c>
      <c r="X816">
        <v>125</v>
      </c>
      <c r="Y816" t="s">
        <v>512</v>
      </c>
      <c r="Z816" s="9">
        <v>2.64</v>
      </c>
      <c r="AA816">
        <v>30</v>
      </c>
      <c r="AB816">
        <v>32.64</v>
      </c>
      <c r="AC816">
        <v>350</v>
      </c>
      <c r="AD816" t="s">
        <v>44</v>
      </c>
      <c r="AE816">
        <v>0.25900000000000001</v>
      </c>
      <c r="AF816" s="2">
        <v>68.384074941451985</v>
      </c>
      <c r="AG816" s="2">
        <v>68.384074941451985</v>
      </c>
      <c r="AH816" s="2">
        <v>0</v>
      </c>
      <c r="AI816" s="2">
        <v>15.690866510538642</v>
      </c>
      <c r="AJ816" s="2">
        <v>15.925058548009373</v>
      </c>
    </row>
    <row r="817" spans="1:36" x14ac:dyDescent="0.35">
      <c r="A817" t="s">
        <v>611</v>
      </c>
      <c r="B817" t="s">
        <v>169</v>
      </c>
      <c r="C817" t="s">
        <v>785</v>
      </c>
      <c r="D817" t="s">
        <v>127</v>
      </c>
      <c r="E817" t="s">
        <v>188</v>
      </c>
      <c r="F817">
        <v>2</v>
      </c>
      <c r="G817">
        <v>39.6</v>
      </c>
      <c r="H817">
        <v>-1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100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215</v>
      </c>
      <c r="V817">
        <v>0</v>
      </c>
      <c r="W817">
        <v>30</v>
      </c>
      <c r="X817">
        <v>125</v>
      </c>
      <c r="Y817" t="s">
        <v>512</v>
      </c>
      <c r="Z817" s="9">
        <v>2.64</v>
      </c>
      <c r="AA817">
        <v>60</v>
      </c>
      <c r="AB817">
        <v>62.64</v>
      </c>
      <c r="AC817">
        <v>350</v>
      </c>
      <c r="AD817" t="s">
        <v>44</v>
      </c>
      <c r="AE817">
        <v>0.25900000000000001</v>
      </c>
      <c r="AF817" s="2">
        <v>59.953161592505857</v>
      </c>
      <c r="AG817" s="2">
        <v>59.953161592505857</v>
      </c>
      <c r="AH817" s="2">
        <v>0</v>
      </c>
      <c r="AI817" s="2">
        <v>14.051522248243559</v>
      </c>
      <c r="AJ817" s="2">
        <v>25.995316159250585</v>
      </c>
    </row>
    <row r="818" spans="1:36" x14ac:dyDescent="0.35">
      <c r="A818" t="s">
        <v>611</v>
      </c>
      <c r="B818" t="s">
        <v>169</v>
      </c>
      <c r="C818" t="s">
        <v>785</v>
      </c>
      <c r="D818" t="s">
        <v>4</v>
      </c>
      <c r="E818" t="s">
        <v>189</v>
      </c>
      <c r="F818">
        <v>2</v>
      </c>
      <c r="G818">
        <v>17.3</v>
      </c>
      <c r="H818">
        <v>-1</v>
      </c>
      <c r="I818">
        <v>0</v>
      </c>
      <c r="J818">
        <v>100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215</v>
      </c>
      <c r="V818">
        <v>0</v>
      </c>
      <c r="W818">
        <v>30</v>
      </c>
      <c r="X818">
        <v>125</v>
      </c>
      <c r="Y818" t="s">
        <v>512</v>
      </c>
      <c r="Z818" s="9">
        <v>1.84</v>
      </c>
      <c r="AA818">
        <v>0</v>
      </c>
      <c r="AB818">
        <v>1.84</v>
      </c>
      <c r="AC818">
        <v>250</v>
      </c>
      <c r="AD818" t="s">
        <v>44</v>
      </c>
      <c r="AE818">
        <v>0.25900000000000001</v>
      </c>
      <c r="AF818" s="2">
        <v>95.323741007194243</v>
      </c>
      <c r="AG818" s="2">
        <v>0</v>
      </c>
      <c r="AH818" s="2">
        <v>95.323741007194243</v>
      </c>
      <c r="AI818" s="2">
        <v>0</v>
      </c>
      <c r="AJ818" s="2">
        <v>4.6762589928057565</v>
      </c>
    </row>
    <row r="819" spans="1:36" x14ac:dyDescent="0.35">
      <c r="A819" t="s">
        <v>611</v>
      </c>
      <c r="B819" t="s">
        <v>169</v>
      </c>
      <c r="C819" t="s">
        <v>785</v>
      </c>
      <c r="D819" t="s">
        <v>4</v>
      </c>
      <c r="E819" t="s">
        <v>189</v>
      </c>
      <c r="F819">
        <v>2</v>
      </c>
      <c r="G819">
        <v>17.3</v>
      </c>
      <c r="H819">
        <v>-1</v>
      </c>
      <c r="I819">
        <v>0</v>
      </c>
      <c r="J819">
        <v>100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215</v>
      </c>
      <c r="V819">
        <v>0</v>
      </c>
      <c r="W819">
        <v>30</v>
      </c>
      <c r="X819">
        <v>125</v>
      </c>
      <c r="Y819" t="s">
        <v>512</v>
      </c>
      <c r="Z819" s="9">
        <v>1.84</v>
      </c>
      <c r="AA819">
        <v>10</v>
      </c>
      <c r="AB819">
        <v>11.84</v>
      </c>
      <c r="AC819">
        <v>250</v>
      </c>
      <c r="AD819" t="s">
        <v>44</v>
      </c>
      <c r="AE819">
        <v>0.25900000000000001</v>
      </c>
      <c r="AF819" s="2">
        <v>70.143884892086334</v>
      </c>
      <c r="AG819" s="2">
        <v>14.028776978417266</v>
      </c>
      <c r="AH819" s="2">
        <v>56.115107913669064</v>
      </c>
      <c r="AI819" s="2">
        <v>19.064748201438849</v>
      </c>
      <c r="AJ819" s="2">
        <v>10.791366906474817</v>
      </c>
    </row>
    <row r="820" spans="1:36" x14ac:dyDescent="0.35">
      <c r="A820" t="s">
        <v>611</v>
      </c>
      <c r="B820" t="s">
        <v>169</v>
      </c>
      <c r="C820" t="s">
        <v>785</v>
      </c>
      <c r="D820" t="s">
        <v>4</v>
      </c>
      <c r="E820" t="s">
        <v>189</v>
      </c>
      <c r="F820">
        <v>2</v>
      </c>
      <c r="G820">
        <v>17.3</v>
      </c>
      <c r="H820">
        <v>-1</v>
      </c>
      <c r="I820">
        <v>0</v>
      </c>
      <c r="J820">
        <v>100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215</v>
      </c>
      <c r="V820">
        <v>0</v>
      </c>
      <c r="W820">
        <v>30</v>
      </c>
      <c r="X820">
        <v>125</v>
      </c>
      <c r="Y820" t="s">
        <v>512</v>
      </c>
      <c r="Z820" s="9">
        <v>1.84</v>
      </c>
      <c r="AA820">
        <v>20</v>
      </c>
      <c r="AB820">
        <v>21.84</v>
      </c>
      <c r="AC820">
        <v>250</v>
      </c>
      <c r="AD820" t="s">
        <v>44</v>
      </c>
      <c r="AE820">
        <v>0.25900000000000001</v>
      </c>
      <c r="AF820" s="2">
        <v>73.741007194244602</v>
      </c>
      <c r="AG820" s="2">
        <v>28.057553956834532</v>
      </c>
      <c r="AH820" s="2">
        <v>45.68345323741007</v>
      </c>
      <c r="AI820" s="2">
        <v>16.906474820143885</v>
      </c>
      <c r="AJ820" s="2">
        <v>9.3525179856115059</v>
      </c>
    </row>
    <row r="821" spans="1:36" x14ac:dyDescent="0.35">
      <c r="A821" t="s">
        <v>611</v>
      </c>
      <c r="B821" t="s">
        <v>169</v>
      </c>
      <c r="C821" t="s">
        <v>785</v>
      </c>
      <c r="D821" t="s">
        <v>4</v>
      </c>
      <c r="E821" t="s">
        <v>189</v>
      </c>
      <c r="F821">
        <v>2</v>
      </c>
      <c r="G821">
        <v>17.3</v>
      </c>
      <c r="H821">
        <v>-1</v>
      </c>
      <c r="I821">
        <v>0</v>
      </c>
      <c r="J821">
        <v>100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215</v>
      </c>
      <c r="V821">
        <v>0</v>
      </c>
      <c r="W821">
        <v>30</v>
      </c>
      <c r="X821">
        <v>125</v>
      </c>
      <c r="Y821" t="s">
        <v>512</v>
      </c>
      <c r="Z821" s="9">
        <v>1.84</v>
      </c>
      <c r="AA821">
        <v>30</v>
      </c>
      <c r="AB821">
        <v>31.84</v>
      </c>
      <c r="AC821">
        <v>250</v>
      </c>
      <c r="AD821" t="s">
        <v>44</v>
      </c>
      <c r="AE821">
        <v>0.25900000000000001</v>
      </c>
      <c r="AF821" s="2">
        <v>71.942446043165461</v>
      </c>
      <c r="AG821" s="2">
        <v>25.899280575539567</v>
      </c>
      <c r="AH821" s="2">
        <v>46.043165467625897</v>
      </c>
      <c r="AI821" s="2">
        <v>19.424460431654676</v>
      </c>
      <c r="AJ821" s="2">
        <v>8.6330935251798628</v>
      </c>
    </row>
    <row r="822" spans="1:36" x14ac:dyDescent="0.35">
      <c r="A822" t="s">
        <v>611</v>
      </c>
      <c r="B822" t="s">
        <v>169</v>
      </c>
      <c r="C822" t="s">
        <v>785</v>
      </c>
      <c r="D822" t="s">
        <v>4</v>
      </c>
      <c r="E822" t="s">
        <v>189</v>
      </c>
      <c r="F822">
        <v>2</v>
      </c>
      <c r="G822">
        <v>17.3</v>
      </c>
      <c r="H822">
        <v>-1</v>
      </c>
      <c r="I822">
        <v>0</v>
      </c>
      <c r="J822">
        <v>100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215</v>
      </c>
      <c r="V822">
        <v>0</v>
      </c>
      <c r="W822">
        <v>30</v>
      </c>
      <c r="X822">
        <v>125</v>
      </c>
      <c r="Y822" t="s">
        <v>512</v>
      </c>
      <c r="Z822" s="9">
        <v>1.84</v>
      </c>
      <c r="AA822">
        <v>60</v>
      </c>
      <c r="AB822">
        <v>61.84</v>
      </c>
      <c r="AC822">
        <v>250</v>
      </c>
      <c r="AD822" t="s">
        <v>44</v>
      </c>
      <c r="AE822">
        <v>0.25900000000000001</v>
      </c>
      <c r="AF822" s="2">
        <v>46.043165467625897</v>
      </c>
      <c r="AG822" s="2">
        <v>23.741007194244606</v>
      </c>
      <c r="AH822" s="2">
        <v>22.302158273381295</v>
      </c>
      <c r="AI822" s="2">
        <v>20.14388489208633</v>
      </c>
      <c r="AJ822" s="2">
        <v>33.812949640287769</v>
      </c>
    </row>
    <row r="823" spans="1:36" x14ac:dyDescent="0.35">
      <c r="A823" t="s">
        <v>611</v>
      </c>
      <c r="B823" t="s">
        <v>169</v>
      </c>
      <c r="C823" t="s">
        <v>785</v>
      </c>
      <c r="D823" t="s">
        <v>4</v>
      </c>
      <c r="E823" t="s">
        <v>189</v>
      </c>
      <c r="F823">
        <v>2</v>
      </c>
      <c r="G823">
        <v>17.3</v>
      </c>
      <c r="H823">
        <v>-1</v>
      </c>
      <c r="I823">
        <v>0</v>
      </c>
      <c r="J823">
        <v>100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215</v>
      </c>
      <c r="V823">
        <v>0</v>
      </c>
      <c r="W823">
        <v>30</v>
      </c>
      <c r="X823">
        <v>125</v>
      </c>
      <c r="Y823" t="s">
        <v>512</v>
      </c>
      <c r="Z823" s="9">
        <v>2.2400000000000002</v>
      </c>
      <c r="AA823">
        <v>0</v>
      </c>
      <c r="AB823">
        <v>2.2400000000000002</v>
      </c>
      <c r="AC823">
        <v>300</v>
      </c>
      <c r="AD823" t="s">
        <v>44</v>
      </c>
      <c r="AE823">
        <v>0.25900000000000001</v>
      </c>
      <c r="AF823" s="2">
        <v>95.289855072463766</v>
      </c>
      <c r="AG823" s="2">
        <v>0</v>
      </c>
      <c r="AH823" s="2">
        <v>95.289855072463766</v>
      </c>
      <c r="AI823" s="2">
        <v>0</v>
      </c>
      <c r="AJ823" s="2">
        <v>4.7101449275362341</v>
      </c>
    </row>
    <row r="824" spans="1:36" x14ac:dyDescent="0.35">
      <c r="A824" t="s">
        <v>611</v>
      </c>
      <c r="B824" t="s">
        <v>169</v>
      </c>
      <c r="C824" t="s">
        <v>785</v>
      </c>
      <c r="D824" t="s">
        <v>4</v>
      </c>
      <c r="E824" t="s">
        <v>189</v>
      </c>
      <c r="F824">
        <v>2</v>
      </c>
      <c r="G824">
        <v>17.3</v>
      </c>
      <c r="H824">
        <v>-1</v>
      </c>
      <c r="I824">
        <v>0</v>
      </c>
      <c r="J824">
        <v>100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s">
        <v>215</v>
      </c>
      <c r="V824">
        <v>0</v>
      </c>
      <c r="W824">
        <v>30</v>
      </c>
      <c r="X824">
        <v>125</v>
      </c>
      <c r="Y824" t="s">
        <v>512</v>
      </c>
      <c r="Z824" s="9">
        <v>2.2400000000000002</v>
      </c>
      <c r="AA824">
        <v>10</v>
      </c>
      <c r="AB824">
        <v>12.24</v>
      </c>
      <c r="AC824">
        <v>300</v>
      </c>
      <c r="AD824" t="s">
        <v>44</v>
      </c>
      <c r="AE824">
        <v>0.25900000000000001</v>
      </c>
      <c r="AF824" s="2">
        <v>51.449275362318843</v>
      </c>
      <c r="AG824" s="2">
        <v>14.492753623188406</v>
      </c>
      <c r="AH824" s="2">
        <v>36.956521739130437</v>
      </c>
      <c r="AI824" s="2">
        <v>6.8840579710144931</v>
      </c>
      <c r="AJ824" s="2">
        <v>41.666666666666664</v>
      </c>
    </row>
    <row r="825" spans="1:36" x14ac:dyDescent="0.35">
      <c r="A825" t="s">
        <v>611</v>
      </c>
      <c r="B825" t="s">
        <v>169</v>
      </c>
      <c r="C825" t="s">
        <v>785</v>
      </c>
      <c r="D825" t="s">
        <v>4</v>
      </c>
      <c r="E825" t="s">
        <v>189</v>
      </c>
      <c r="F825">
        <v>2</v>
      </c>
      <c r="G825">
        <v>17.3</v>
      </c>
      <c r="H825">
        <v>-1</v>
      </c>
      <c r="I825">
        <v>0</v>
      </c>
      <c r="J825">
        <v>100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215</v>
      </c>
      <c r="V825">
        <v>0</v>
      </c>
      <c r="W825">
        <v>30</v>
      </c>
      <c r="X825">
        <v>125</v>
      </c>
      <c r="Y825" t="s">
        <v>512</v>
      </c>
      <c r="Z825" s="9">
        <v>2.2400000000000002</v>
      </c>
      <c r="AA825">
        <v>20</v>
      </c>
      <c r="AB825">
        <v>22.240000000000002</v>
      </c>
      <c r="AC825">
        <v>300</v>
      </c>
      <c r="AD825" t="s">
        <v>44</v>
      </c>
      <c r="AE825">
        <v>0.25900000000000001</v>
      </c>
      <c r="AF825" s="2">
        <v>61.231884057971016</v>
      </c>
      <c r="AG825" s="2">
        <v>25</v>
      </c>
      <c r="AH825" s="2">
        <v>36.231884057971016</v>
      </c>
      <c r="AI825" s="2">
        <v>9.7826086956521738</v>
      </c>
      <c r="AJ825" s="2">
        <v>28.985507246376812</v>
      </c>
    </row>
    <row r="826" spans="1:36" x14ac:dyDescent="0.35">
      <c r="A826" t="s">
        <v>611</v>
      </c>
      <c r="B826" t="s">
        <v>169</v>
      </c>
      <c r="C826" t="s">
        <v>785</v>
      </c>
      <c r="D826" t="s">
        <v>4</v>
      </c>
      <c r="E826" t="s">
        <v>189</v>
      </c>
      <c r="F826">
        <v>2</v>
      </c>
      <c r="G826">
        <v>17.3</v>
      </c>
      <c r="H826">
        <v>-1</v>
      </c>
      <c r="I826">
        <v>0</v>
      </c>
      <c r="J826">
        <v>100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">
        <v>215</v>
      </c>
      <c r="V826">
        <v>0</v>
      </c>
      <c r="W826">
        <v>30</v>
      </c>
      <c r="X826">
        <v>125</v>
      </c>
      <c r="Y826" t="s">
        <v>512</v>
      </c>
      <c r="Z826" s="9">
        <v>2.2400000000000002</v>
      </c>
      <c r="AA826">
        <v>30</v>
      </c>
      <c r="AB826">
        <v>32.24</v>
      </c>
      <c r="AC826">
        <v>300</v>
      </c>
      <c r="AD826" t="s">
        <v>44</v>
      </c>
      <c r="AE826">
        <v>0.25900000000000001</v>
      </c>
      <c r="AF826" s="2">
        <v>67.028985507246375</v>
      </c>
      <c r="AG826" s="2">
        <v>30.797101449275363</v>
      </c>
      <c r="AH826" s="2">
        <v>36.231884057971016</v>
      </c>
      <c r="AI826" s="2">
        <v>9.420289855072463</v>
      </c>
      <c r="AJ826" s="2">
        <v>23.550724637681164</v>
      </c>
    </row>
    <row r="827" spans="1:36" x14ac:dyDescent="0.35">
      <c r="A827" t="s">
        <v>611</v>
      </c>
      <c r="B827" t="s">
        <v>169</v>
      </c>
      <c r="C827" t="s">
        <v>785</v>
      </c>
      <c r="D827" t="s">
        <v>4</v>
      </c>
      <c r="E827" t="s">
        <v>189</v>
      </c>
      <c r="F827">
        <v>2</v>
      </c>
      <c r="G827">
        <v>17.3</v>
      </c>
      <c r="H827">
        <v>-1</v>
      </c>
      <c r="I827">
        <v>0</v>
      </c>
      <c r="J827">
        <v>100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215</v>
      </c>
      <c r="V827">
        <v>0</v>
      </c>
      <c r="W827">
        <v>30</v>
      </c>
      <c r="X827">
        <v>125</v>
      </c>
      <c r="Y827" t="s">
        <v>512</v>
      </c>
      <c r="Z827" s="9">
        <v>2.2400000000000002</v>
      </c>
      <c r="AA827">
        <v>60</v>
      </c>
      <c r="AB827">
        <v>62.24</v>
      </c>
      <c r="AC827">
        <v>300</v>
      </c>
      <c r="AD827" t="s">
        <v>44</v>
      </c>
      <c r="AE827">
        <v>0.25900000000000001</v>
      </c>
      <c r="AF827" s="2">
        <v>55.434782608695656</v>
      </c>
      <c r="AG827" s="2">
        <v>20.289855072463769</v>
      </c>
      <c r="AH827" s="2">
        <v>35.144927536231883</v>
      </c>
      <c r="AI827" s="2">
        <v>26.811594202898551</v>
      </c>
      <c r="AJ827" s="2">
        <v>17.7536231884058</v>
      </c>
    </row>
    <row r="828" spans="1:36" x14ac:dyDescent="0.35">
      <c r="A828" t="s">
        <v>611</v>
      </c>
      <c r="B828" t="s">
        <v>169</v>
      </c>
      <c r="C828" t="s">
        <v>785</v>
      </c>
      <c r="D828" t="s">
        <v>4</v>
      </c>
      <c r="E828" t="s">
        <v>189</v>
      </c>
      <c r="F828">
        <v>2</v>
      </c>
      <c r="G828">
        <v>17.3</v>
      </c>
      <c r="H828">
        <v>-1</v>
      </c>
      <c r="I828">
        <v>0</v>
      </c>
      <c r="J828">
        <v>100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215</v>
      </c>
      <c r="V828">
        <v>0</v>
      </c>
      <c r="W828">
        <v>30</v>
      </c>
      <c r="X828">
        <v>125</v>
      </c>
      <c r="Y828" t="s">
        <v>512</v>
      </c>
      <c r="Z828" s="9">
        <v>2.64</v>
      </c>
      <c r="AA828">
        <v>0</v>
      </c>
      <c r="AB828">
        <v>2.64</v>
      </c>
      <c r="AC828">
        <v>350</v>
      </c>
      <c r="AD828" t="s">
        <v>44</v>
      </c>
      <c r="AE828">
        <v>0.25900000000000001</v>
      </c>
      <c r="AF828" s="2">
        <v>96.135265700483089</v>
      </c>
      <c r="AG828" s="2">
        <v>0</v>
      </c>
      <c r="AH828" s="2">
        <v>96.135265700483089</v>
      </c>
      <c r="AI828" s="2">
        <v>0</v>
      </c>
      <c r="AJ828" s="2">
        <v>3.8647342995169112</v>
      </c>
    </row>
    <row r="829" spans="1:36" x14ac:dyDescent="0.35">
      <c r="A829" t="s">
        <v>611</v>
      </c>
      <c r="B829" t="s">
        <v>169</v>
      </c>
      <c r="C829" t="s">
        <v>785</v>
      </c>
      <c r="D829" t="s">
        <v>4</v>
      </c>
      <c r="E829" t="s">
        <v>189</v>
      </c>
      <c r="F829">
        <v>2</v>
      </c>
      <c r="G829">
        <v>17.3</v>
      </c>
      <c r="H829">
        <v>-1</v>
      </c>
      <c r="I829">
        <v>0</v>
      </c>
      <c r="J829">
        <v>100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215</v>
      </c>
      <c r="V829">
        <v>0</v>
      </c>
      <c r="W829">
        <v>30</v>
      </c>
      <c r="X829">
        <v>125</v>
      </c>
      <c r="Y829" t="s">
        <v>512</v>
      </c>
      <c r="Z829" s="9">
        <v>2.64</v>
      </c>
      <c r="AA829">
        <v>10</v>
      </c>
      <c r="AB829">
        <v>12.64</v>
      </c>
      <c r="AC829">
        <v>350</v>
      </c>
      <c r="AD829" t="s">
        <v>44</v>
      </c>
      <c r="AE829">
        <v>0.25900000000000001</v>
      </c>
      <c r="AF829" s="2">
        <v>43.478260869565219</v>
      </c>
      <c r="AG829" s="2">
        <v>18.115942028985508</v>
      </c>
      <c r="AH829" s="2">
        <v>25.362318840579711</v>
      </c>
      <c r="AI829" s="2">
        <v>25.120772946859905</v>
      </c>
      <c r="AJ829" s="2">
        <v>31.400966183574884</v>
      </c>
    </row>
    <row r="830" spans="1:36" x14ac:dyDescent="0.35">
      <c r="A830" t="s">
        <v>611</v>
      </c>
      <c r="B830" t="s">
        <v>169</v>
      </c>
      <c r="C830" t="s">
        <v>785</v>
      </c>
      <c r="D830" t="s">
        <v>4</v>
      </c>
      <c r="E830" t="s">
        <v>189</v>
      </c>
      <c r="F830">
        <v>2</v>
      </c>
      <c r="G830">
        <v>17.3</v>
      </c>
      <c r="H830">
        <v>-1</v>
      </c>
      <c r="I830">
        <v>0</v>
      </c>
      <c r="J830">
        <v>100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215</v>
      </c>
      <c r="V830">
        <v>0</v>
      </c>
      <c r="W830">
        <v>30</v>
      </c>
      <c r="X830">
        <v>125</v>
      </c>
      <c r="Y830" t="s">
        <v>512</v>
      </c>
      <c r="Z830" s="9">
        <v>2.64</v>
      </c>
      <c r="AA830">
        <v>20</v>
      </c>
      <c r="AB830">
        <v>22.64</v>
      </c>
      <c r="AC830">
        <v>350</v>
      </c>
      <c r="AD830" t="s">
        <v>44</v>
      </c>
      <c r="AE830">
        <v>0.25900000000000001</v>
      </c>
      <c r="AF830" s="2">
        <v>49.275362318840578</v>
      </c>
      <c r="AG830" s="2">
        <v>16.908212560386474</v>
      </c>
      <c r="AH830" s="2">
        <v>32.367149758454104</v>
      </c>
      <c r="AI830" s="2">
        <v>21.739130434782609</v>
      </c>
      <c r="AJ830" s="2">
        <v>28.985507246376812</v>
      </c>
    </row>
    <row r="831" spans="1:36" x14ac:dyDescent="0.35">
      <c r="A831" t="s">
        <v>611</v>
      </c>
      <c r="B831" t="s">
        <v>169</v>
      </c>
      <c r="C831" t="s">
        <v>785</v>
      </c>
      <c r="D831" t="s">
        <v>4</v>
      </c>
      <c r="E831" t="s">
        <v>189</v>
      </c>
      <c r="F831">
        <v>2</v>
      </c>
      <c r="G831">
        <v>17.3</v>
      </c>
      <c r="H831">
        <v>-1</v>
      </c>
      <c r="I831">
        <v>0</v>
      </c>
      <c r="J831">
        <v>100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215</v>
      </c>
      <c r="V831">
        <v>0</v>
      </c>
      <c r="W831">
        <v>30</v>
      </c>
      <c r="X831">
        <v>125</v>
      </c>
      <c r="Y831" t="s">
        <v>512</v>
      </c>
      <c r="Z831" s="9">
        <v>2.64</v>
      </c>
      <c r="AA831">
        <v>30</v>
      </c>
      <c r="AB831">
        <v>32.64</v>
      </c>
      <c r="AC831">
        <v>350</v>
      </c>
      <c r="AD831" t="s">
        <v>44</v>
      </c>
      <c r="AE831">
        <v>0.25900000000000001</v>
      </c>
      <c r="AF831" s="2">
        <v>46.135265700483096</v>
      </c>
      <c r="AG831" s="2">
        <v>14.97584541062802</v>
      </c>
      <c r="AH831" s="2">
        <v>31.159420289855074</v>
      </c>
      <c r="AI831" s="2">
        <v>24.637681159420289</v>
      </c>
      <c r="AJ831" s="2">
        <v>29.227053140096608</v>
      </c>
    </row>
    <row r="832" spans="1:36" x14ac:dyDescent="0.35">
      <c r="A832" t="s">
        <v>611</v>
      </c>
      <c r="B832" t="s">
        <v>169</v>
      </c>
      <c r="C832" t="s">
        <v>785</v>
      </c>
      <c r="D832" t="s">
        <v>4</v>
      </c>
      <c r="E832" t="s">
        <v>189</v>
      </c>
      <c r="F832">
        <v>2</v>
      </c>
      <c r="G832">
        <v>17.3</v>
      </c>
      <c r="H832">
        <v>-1</v>
      </c>
      <c r="I832">
        <v>0</v>
      </c>
      <c r="J832">
        <v>100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215</v>
      </c>
      <c r="V832">
        <v>0</v>
      </c>
      <c r="W832">
        <v>30</v>
      </c>
      <c r="X832">
        <v>125</v>
      </c>
      <c r="Y832" t="s">
        <v>512</v>
      </c>
      <c r="Z832" s="9">
        <v>2.64</v>
      </c>
      <c r="AA832">
        <v>60</v>
      </c>
      <c r="AB832">
        <v>62.64</v>
      </c>
      <c r="AC832">
        <v>350</v>
      </c>
      <c r="AD832" t="s">
        <v>44</v>
      </c>
      <c r="AE832">
        <v>0.25900000000000001</v>
      </c>
      <c r="AF832" s="2">
        <v>40.821256038647341</v>
      </c>
      <c r="AG832" s="2">
        <v>15.458937198067632</v>
      </c>
      <c r="AH832" s="2">
        <v>25.362318840579711</v>
      </c>
      <c r="AI832" s="2">
        <v>28.743961352657006</v>
      </c>
      <c r="AJ832" s="2">
        <v>30.434782608695652</v>
      </c>
    </row>
    <row r="833" spans="1:36" x14ac:dyDescent="0.35">
      <c r="A833" t="s">
        <v>611</v>
      </c>
      <c r="B833" t="s">
        <v>169</v>
      </c>
      <c r="C833" t="s">
        <v>785</v>
      </c>
      <c r="D833" t="s">
        <v>128</v>
      </c>
      <c r="E833" t="s">
        <v>190</v>
      </c>
      <c r="F833">
        <v>2</v>
      </c>
      <c r="G833">
        <v>23.6</v>
      </c>
      <c r="H833">
        <v>-1</v>
      </c>
      <c r="I833">
        <v>0</v>
      </c>
      <c r="J833">
        <v>0</v>
      </c>
      <c r="K833">
        <v>0</v>
      </c>
      <c r="L833">
        <v>1</v>
      </c>
      <c r="M833">
        <v>98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215</v>
      </c>
      <c r="V833">
        <v>0</v>
      </c>
      <c r="W833">
        <v>30</v>
      </c>
      <c r="X833">
        <v>125</v>
      </c>
      <c r="Y833" t="s">
        <v>512</v>
      </c>
      <c r="Z833" s="9">
        <v>1.84</v>
      </c>
      <c r="AA833">
        <v>0</v>
      </c>
      <c r="AB833">
        <v>1.84</v>
      </c>
      <c r="AC833">
        <v>250</v>
      </c>
      <c r="AD833" t="s">
        <v>44</v>
      </c>
      <c r="AE833">
        <v>0.25900000000000001</v>
      </c>
      <c r="AF833" s="2">
        <v>32.089552238805972</v>
      </c>
      <c r="AG833" s="2">
        <v>0</v>
      </c>
      <c r="AH833" s="2">
        <v>32.089552238805972</v>
      </c>
      <c r="AI833" s="2">
        <v>0</v>
      </c>
      <c r="AJ833" s="2">
        <v>67.910447761194035</v>
      </c>
    </row>
    <row r="834" spans="1:36" x14ac:dyDescent="0.35">
      <c r="A834" t="s">
        <v>611</v>
      </c>
      <c r="B834" t="s">
        <v>169</v>
      </c>
      <c r="C834" t="s">
        <v>785</v>
      </c>
      <c r="D834" t="s">
        <v>128</v>
      </c>
      <c r="E834" t="s">
        <v>190</v>
      </c>
      <c r="F834">
        <v>2</v>
      </c>
      <c r="G834">
        <v>23.6</v>
      </c>
      <c r="H834">
        <v>-1</v>
      </c>
      <c r="I834">
        <v>0</v>
      </c>
      <c r="J834">
        <v>0</v>
      </c>
      <c r="K834">
        <v>0</v>
      </c>
      <c r="L834">
        <v>1</v>
      </c>
      <c r="M834">
        <v>98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215</v>
      </c>
      <c r="V834">
        <v>0</v>
      </c>
      <c r="W834">
        <v>30</v>
      </c>
      <c r="X834">
        <v>125</v>
      </c>
      <c r="Y834" t="s">
        <v>512</v>
      </c>
      <c r="Z834" s="9">
        <v>1.84</v>
      </c>
      <c r="AA834">
        <v>10</v>
      </c>
      <c r="AB834">
        <v>11.84</v>
      </c>
      <c r="AC834">
        <v>250</v>
      </c>
      <c r="AD834" t="s">
        <v>44</v>
      </c>
      <c r="AE834">
        <v>0.25900000000000001</v>
      </c>
      <c r="AF834" s="2">
        <v>28.731343283582088</v>
      </c>
      <c r="AG834" s="2">
        <v>11.194029850746269</v>
      </c>
      <c r="AH834" s="2">
        <v>17.53731343283582</v>
      </c>
      <c r="AI834" s="2">
        <v>17.164179104477611</v>
      </c>
      <c r="AJ834" s="2">
        <v>54.104477611940311</v>
      </c>
    </row>
    <row r="835" spans="1:36" x14ac:dyDescent="0.35">
      <c r="A835" t="s">
        <v>611</v>
      </c>
      <c r="B835" t="s">
        <v>169</v>
      </c>
      <c r="C835" t="s">
        <v>785</v>
      </c>
      <c r="D835" t="s">
        <v>128</v>
      </c>
      <c r="E835" t="s">
        <v>190</v>
      </c>
      <c r="F835">
        <v>2</v>
      </c>
      <c r="G835">
        <v>23.6</v>
      </c>
      <c r="H835">
        <v>-1</v>
      </c>
      <c r="I835">
        <v>0</v>
      </c>
      <c r="J835">
        <v>0</v>
      </c>
      <c r="K835">
        <v>0</v>
      </c>
      <c r="L835">
        <v>1</v>
      </c>
      <c r="M835">
        <v>98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215</v>
      </c>
      <c r="V835">
        <v>0</v>
      </c>
      <c r="W835">
        <v>30</v>
      </c>
      <c r="X835">
        <v>125</v>
      </c>
      <c r="Y835" t="s">
        <v>512</v>
      </c>
      <c r="Z835" s="9">
        <v>1.84</v>
      </c>
      <c r="AA835">
        <v>20</v>
      </c>
      <c r="AB835">
        <v>21.84</v>
      </c>
      <c r="AC835">
        <v>250</v>
      </c>
      <c r="AD835" t="s">
        <v>44</v>
      </c>
      <c r="AE835">
        <v>0.25900000000000001</v>
      </c>
      <c r="AF835" s="2">
        <v>62.686567164179102</v>
      </c>
      <c r="AG835" s="2">
        <v>54.104477611940297</v>
      </c>
      <c r="AH835" s="2">
        <v>8.5820895522388057</v>
      </c>
      <c r="AI835" s="2">
        <v>14.552238805970148</v>
      </c>
      <c r="AJ835" s="2">
        <v>22.761194029850749</v>
      </c>
    </row>
    <row r="836" spans="1:36" x14ac:dyDescent="0.35">
      <c r="A836" t="s">
        <v>611</v>
      </c>
      <c r="B836" t="s">
        <v>169</v>
      </c>
      <c r="C836" t="s">
        <v>785</v>
      </c>
      <c r="D836" t="s">
        <v>128</v>
      </c>
      <c r="E836" t="s">
        <v>190</v>
      </c>
      <c r="F836">
        <v>2</v>
      </c>
      <c r="G836">
        <v>23.6</v>
      </c>
      <c r="H836">
        <v>-1</v>
      </c>
      <c r="I836">
        <v>0</v>
      </c>
      <c r="J836">
        <v>0</v>
      </c>
      <c r="K836">
        <v>0</v>
      </c>
      <c r="L836">
        <v>1</v>
      </c>
      <c r="M836">
        <v>98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215</v>
      </c>
      <c r="V836">
        <v>0</v>
      </c>
      <c r="W836">
        <v>30</v>
      </c>
      <c r="X836">
        <v>125</v>
      </c>
      <c r="Y836" t="s">
        <v>512</v>
      </c>
      <c r="Z836" s="9">
        <v>1.84</v>
      </c>
      <c r="AA836">
        <v>30</v>
      </c>
      <c r="AB836">
        <v>31.84</v>
      </c>
      <c r="AC836">
        <v>250</v>
      </c>
      <c r="AD836" t="s">
        <v>44</v>
      </c>
      <c r="AE836">
        <v>0.25900000000000001</v>
      </c>
      <c r="AF836" s="2">
        <v>73.507462686567166</v>
      </c>
      <c r="AG836" s="2">
        <v>72.388059701492537</v>
      </c>
      <c r="AH836" s="2">
        <v>1.1194029850746268</v>
      </c>
      <c r="AI836" s="2">
        <v>11.194029850746269</v>
      </c>
      <c r="AJ836" s="2">
        <v>15.298507462686569</v>
      </c>
    </row>
    <row r="837" spans="1:36" x14ac:dyDescent="0.35">
      <c r="A837" t="s">
        <v>611</v>
      </c>
      <c r="B837" t="s">
        <v>169</v>
      </c>
      <c r="C837" t="s">
        <v>785</v>
      </c>
      <c r="D837" t="s">
        <v>128</v>
      </c>
      <c r="E837" t="s">
        <v>190</v>
      </c>
      <c r="F837">
        <v>2</v>
      </c>
      <c r="G837">
        <v>23.6</v>
      </c>
      <c r="H837">
        <v>-1</v>
      </c>
      <c r="I837">
        <v>0</v>
      </c>
      <c r="J837">
        <v>0</v>
      </c>
      <c r="K837">
        <v>0</v>
      </c>
      <c r="L837">
        <v>1</v>
      </c>
      <c r="M837">
        <v>98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215</v>
      </c>
      <c r="V837">
        <v>0</v>
      </c>
      <c r="W837">
        <v>30</v>
      </c>
      <c r="X837">
        <v>125</v>
      </c>
      <c r="Y837" t="s">
        <v>512</v>
      </c>
      <c r="Z837" s="9">
        <v>1.84</v>
      </c>
      <c r="AA837">
        <v>60</v>
      </c>
      <c r="AB837">
        <v>61.84</v>
      </c>
      <c r="AC837">
        <v>250</v>
      </c>
      <c r="AD837" t="s">
        <v>44</v>
      </c>
      <c r="AE837">
        <v>0.25900000000000001</v>
      </c>
      <c r="AF837" s="2">
        <v>35.07462686567164</v>
      </c>
      <c r="AG837" s="2">
        <v>35.07462686567164</v>
      </c>
      <c r="AH837" s="2">
        <v>0</v>
      </c>
      <c r="AI837" s="2">
        <v>19.776119402985074</v>
      </c>
      <c r="AJ837" s="2">
        <v>45.149253731343293</v>
      </c>
    </row>
    <row r="838" spans="1:36" x14ac:dyDescent="0.35">
      <c r="A838" t="s">
        <v>611</v>
      </c>
      <c r="B838" t="s">
        <v>169</v>
      </c>
      <c r="C838" t="s">
        <v>785</v>
      </c>
      <c r="D838" t="s">
        <v>128</v>
      </c>
      <c r="E838" t="s">
        <v>190</v>
      </c>
      <c r="F838">
        <v>2</v>
      </c>
      <c r="G838">
        <v>23.6</v>
      </c>
      <c r="H838">
        <v>-1</v>
      </c>
      <c r="I838">
        <v>0</v>
      </c>
      <c r="J838">
        <v>0</v>
      </c>
      <c r="K838">
        <v>0</v>
      </c>
      <c r="L838">
        <v>1</v>
      </c>
      <c r="M838">
        <v>98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215</v>
      </c>
      <c r="V838">
        <v>0</v>
      </c>
      <c r="W838">
        <v>30</v>
      </c>
      <c r="X838">
        <v>125</v>
      </c>
      <c r="Y838" t="s">
        <v>512</v>
      </c>
      <c r="Z838" s="9">
        <v>2.2400000000000002</v>
      </c>
      <c r="AA838">
        <v>0</v>
      </c>
      <c r="AB838">
        <v>2.2400000000000002</v>
      </c>
      <c r="AC838">
        <v>300</v>
      </c>
      <c r="AD838" t="s">
        <v>44</v>
      </c>
      <c r="AE838">
        <v>0.25900000000000001</v>
      </c>
      <c r="AF838" s="2">
        <v>32.307692307692307</v>
      </c>
      <c r="AG838" s="2">
        <v>0</v>
      </c>
      <c r="AH838" s="2">
        <v>32.307692307692307</v>
      </c>
      <c r="AI838" s="2">
        <v>0</v>
      </c>
      <c r="AJ838" s="2">
        <v>67.692307692307693</v>
      </c>
    </row>
    <row r="839" spans="1:36" x14ac:dyDescent="0.35">
      <c r="A839" t="s">
        <v>611</v>
      </c>
      <c r="B839" t="s">
        <v>169</v>
      </c>
      <c r="C839" t="s">
        <v>785</v>
      </c>
      <c r="D839" t="s">
        <v>128</v>
      </c>
      <c r="E839" t="s">
        <v>190</v>
      </c>
      <c r="F839">
        <v>2</v>
      </c>
      <c r="G839">
        <v>23.6</v>
      </c>
      <c r="H839">
        <v>-1</v>
      </c>
      <c r="I839">
        <v>0</v>
      </c>
      <c r="J839">
        <v>0</v>
      </c>
      <c r="K839">
        <v>0</v>
      </c>
      <c r="L839">
        <v>1</v>
      </c>
      <c r="M839">
        <v>98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215</v>
      </c>
      <c r="V839">
        <v>0</v>
      </c>
      <c r="W839">
        <v>30</v>
      </c>
      <c r="X839">
        <v>125</v>
      </c>
      <c r="Y839" t="s">
        <v>512</v>
      </c>
      <c r="Z839" s="9">
        <v>2.2400000000000002</v>
      </c>
      <c r="AA839">
        <v>10</v>
      </c>
      <c r="AB839">
        <v>12.24</v>
      </c>
      <c r="AC839">
        <v>300</v>
      </c>
      <c r="AD839" t="s">
        <v>44</v>
      </c>
      <c r="AE839">
        <v>0.25900000000000001</v>
      </c>
      <c r="AF839" s="2">
        <v>11.153846153846155</v>
      </c>
      <c r="AG839" s="2">
        <v>10.384615384615385</v>
      </c>
      <c r="AH839" s="2">
        <v>0.76923076923076927</v>
      </c>
      <c r="AI839" s="2">
        <v>11.923076923076923</v>
      </c>
      <c r="AJ839" s="2">
        <v>76.92307692307692</v>
      </c>
    </row>
    <row r="840" spans="1:36" x14ac:dyDescent="0.35">
      <c r="A840" t="s">
        <v>611</v>
      </c>
      <c r="B840" t="s">
        <v>169</v>
      </c>
      <c r="C840" t="s">
        <v>785</v>
      </c>
      <c r="D840" t="s">
        <v>128</v>
      </c>
      <c r="E840" t="s">
        <v>190</v>
      </c>
      <c r="F840">
        <v>2</v>
      </c>
      <c r="G840">
        <v>23.6</v>
      </c>
      <c r="H840">
        <v>-1</v>
      </c>
      <c r="I840">
        <v>0</v>
      </c>
      <c r="J840">
        <v>0</v>
      </c>
      <c r="K840">
        <v>0</v>
      </c>
      <c r="L840">
        <v>1</v>
      </c>
      <c r="M840">
        <v>98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215</v>
      </c>
      <c r="V840">
        <v>0</v>
      </c>
      <c r="W840">
        <v>30</v>
      </c>
      <c r="X840">
        <v>125</v>
      </c>
      <c r="Y840" t="s">
        <v>512</v>
      </c>
      <c r="Z840" s="9">
        <v>2.2400000000000002</v>
      </c>
      <c r="AA840">
        <v>20</v>
      </c>
      <c r="AB840">
        <v>22.240000000000002</v>
      </c>
      <c r="AC840">
        <v>300</v>
      </c>
      <c r="AD840" t="s">
        <v>44</v>
      </c>
      <c r="AE840">
        <v>0.25900000000000001</v>
      </c>
      <c r="AF840" s="2">
        <v>36.53846153846154</v>
      </c>
      <c r="AG840" s="2">
        <v>31.923076923076923</v>
      </c>
      <c r="AH840" s="2">
        <v>4.615384615384615</v>
      </c>
      <c r="AI840" s="2">
        <v>24.23076923076923</v>
      </c>
      <c r="AJ840" s="2">
        <v>39.230769230769241</v>
      </c>
    </row>
    <row r="841" spans="1:36" x14ac:dyDescent="0.35">
      <c r="A841" t="s">
        <v>611</v>
      </c>
      <c r="B841" t="s">
        <v>169</v>
      </c>
      <c r="C841" t="s">
        <v>785</v>
      </c>
      <c r="D841" t="s">
        <v>128</v>
      </c>
      <c r="E841" t="s">
        <v>190</v>
      </c>
      <c r="F841">
        <v>2</v>
      </c>
      <c r="G841">
        <v>23.6</v>
      </c>
      <c r="H841">
        <v>-1</v>
      </c>
      <c r="I841">
        <v>0</v>
      </c>
      <c r="J841">
        <v>0</v>
      </c>
      <c r="K841">
        <v>0</v>
      </c>
      <c r="L841">
        <v>1</v>
      </c>
      <c r="M841">
        <v>98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215</v>
      </c>
      <c r="V841">
        <v>0</v>
      </c>
      <c r="W841">
        <v>30</v>
      </c>
      <c r="X841">
        <v>125</v>
      </c>
      <c r="Y841" t="s">
        <v>512</v>
      </c>
      <c r="Z841" s="9">
        <v>2.2400000000000002</v>
      </c>
      <c r="AA841">
        <v>30</v>
      </c>
      <c r="AB841">
        <v>32.24</v>
      </c>
      <c r="AC841">
        <v>300</v>
      </c>
      <c r="AD841" t="s">
        <v>44</v>
      </c>
      <c r="AE841">
        <v>0.25900000000000001</v>
      </c>
      <c r="AF841" s="2">
        <v>45.384615384615387</v>
      </c>
      <c r="AG841" s="2">
        <v>42.692307692307693</v>
      </c>
      <c r="AH841" s="2">
        <v>2.6923076923076925</v>
      </c>
      <c r="AI841" s="2">
        <v>26.153846153846153</v>
      </c>
      <c r="AJ841" s="2">
        <v>28.46153846153846</v>
      </c>
    </row>
    <row r="842" spans="1:36" x14ac:dyDescent="0.35">
      <c r="A842" t="s">
        <v>611</v>
      </c>
      <c r="B842" t="s">
        <v>169</v>
      </c>
      <c r="C842" t="s">
        <v>785</v>
      </c>
      <c r="D842" t="s">
        <v>128</v>
      </c>
      <c r="E842" t="s">
        <v>190</v>
      </c>
      <c r="F842">
        <v>2</v>
      </c>
      <c r="G842">
        <v>23.6</v>
      </c>
      <c r="H842">
        <v>-1</v>
      </c>
      <c r="I842">
        <v>0</v>
      </c>
      <c r="J842">
        <v>0</v>
      </c>
      <c r="K842">
        <v>0</v>
      </c>
      <c r="L842">
        <v>1</v>
      </c>
      <c r="M842">
        <v>98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215</v>
      </c>
      <c r="V842">
        <v>0</v>
      </c>
      <c r="W842">
        <v>30</v>
      </c>
      <c r="X842">
        <v>125</v>
      </c>
      <c r="Y842" t="s">
        <v>512</v>
      </c>
      <c r="Z842" s="9">
        <v>2.2400000000000002</v>
      </c>
      <c r="AA842">
        <v>60</v>
      </c>
      <c r="AB842">
        <v>62.24</v>
      </c>
      <c r="AC842">
        <v>300</v>
      </c>
      <c r="AD842" t="s">
        <v>44</v>
      </c>
      <c r="AE842">
        <v>0.25900000000000001</v>
      </c>
      <c r="AF842" s="2">
        <v>29.230769230769234</v>
      </c>
      <c r="AG842" s="2">
        <v>27.692307692307693</v>
      </c>
      <c r="AH842" s="2">
        <v>1.5384615384615385</v>
      </c>
      <c r="AI842" s="2">
        <v>23.076923076923077</v>
      </c>
      <c r="AJ842" s="2">
        <v>47.692307692307693</v>
      </c>
    </row>
    <row r="843" spans="1:36" x14ac:dyDescent="0.35">
      <c r="A843" t="s">
        <v>611</v>
      </c>
      <c r="B843" t="s">
        <v>169</v>
      </c>
      <c r="C843" t="s">
        <v>785</v>
      </c>
      <c r="D843" t="s">
        <v>128</v>
      </c>
      <c r="E843" t="s">
        <v>190</v>
      </c>
      <c r="F843">
        <v>2</v>
      </c>
      <c r="G843">
        <v>23.6</v>
      </c>
      <c r="H843">
        <v>-1</v>
      </c>
      <c r="I843">
        <v>0</v>
      </c>
      <c r="J843">
        <v>0</v>
      </c>
      <c r="K843">
        <v>0</v>
      </c>
      <c r="L843">
        <v>1</v>
      </c>
      <c r="M843">
        <v>98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215</v>
      </c>
      <c r="V843">
        <v>0</v>
      </c>
      <c r="W843">
        <v>30</v>
      </c>
      <c r="X843">
        <v>125</v>
      </c>
      <c r="Y843" t="s">
        <v>512</v>
      </c>
      <c r="Z843" s="9">
        <v>2.64</v>
      </c>
      <c r="AA843">
        <v>0</v>
      </c>
      <c r="AB843">
        <v>2.64</v>
      </c>
      <c r="AC843">
        <v>350</v>
      </c>
      <c r="AD843" t="s">
        <v>44</v>
      </c>
      <c r="AE843">
        <v>0.25900000000000001</v>
      </c>
      <c r="AF843" s="2">
        <v>32.289156626506021</v>
      </c>
      <c r="AG843" s="2">
        <v>0</v>
      </c>
      <c r="AH843" s="2">
        <v>32.289156626506021</v>
      </c>
      <c r="AI843" s="2">
        <v>0</v>
      </c>
      <c r="AJ843" s="2">
        <v>67.710843373493987</v>
      </c>
    </row>
    <row r="844" spans="1:36" x14ac:dyDescent="0.35">
      <c r="A844" t="s">
        <v>611</v>
      </c>
      <c r="B844" t="s">
        <v>169</v>
      </c>
      <c r="C844" t="s">
        <v>785</v>
      </c>
      <c r="D844" t="s">
        <v>128</v>
      </c>
      <c r="E844" t="s">
        <v>190</v>
      </c>
      <c r="F844">
        <v>2</v>
      </c>
      <c r="G844">
        <v>23.6</v>
      </c>
      <c r="H844">
        <v>-1</v>
      </c>
      <c r="I844">
        <v>0</v>
      </c>
      <c r="J844">
        <v>0</v>
      </c>
      <c r="K844">
        <v>0</v>
      </c>
      <c r="L844">
        <v>1</v>
      </c>
      <c r="M844">
        <v>98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215</v>
      </c>
      <c r="V844">
        <v>0</v>
      </c>
      <c r="W844">
        <v>30</v>
      </c>
      <c r="X844">
        <v>125</v>
      </c>
      <c r="Y844" t="s">
        <v>512</v>
      </c>
      <c r="Z844" s="9">
        <v>2.64</v>
      </c>
      <c r="AA844">
        <v>10</v>
      </c>
      <c r="AB844">
        <v>12.64</v>
      </c>
      <c r="AC844">
        <v>350</v>
      </c>
      <c r="AD844" t="s">
        <v>44</v>
      </c>
      <c r="AE844">
        <v>0.25900000000000001</v>
      </c>
      <c r="AF844" s="2">
        <v>12.771084337349397</v>
      </c>
      <c r="AG844" s="2">
        <v>12.53012048192771</v>
      </c>
      <c r="AH844" s="2">
        <v>0.24096385542168675</v>
      </c>
      <c r="AI844" s="2">
        <v>19.518072289156628</v>
      </c>
      <c r="AJ844" s="2">
        <v>67.710843373493987</v>
      </c>
    </row>
    <row r="845" spans="1:36" x14ac:dyDescent="0.35">
      <c r="A845" t="s">
        <v>611</v>
      </c>
      <c r="B845" t="s">
        <v>169</v>
      </c>
      <c r="C845" t="s">
        <v>785</v>
      </c>
      <c r="D845" t="s">
        <v>128</v>
      </c>
      <c r="E845" t="s">
        <v>190</v>
      </c>
      <c r="F845">
        <v>2</v>
      </c>
      <c r="G845">
        <v>23.6</v>
      </c>
      <c r="H845">
        <v>-1</v>
      </c>
      <c r="I845">
        <v>0</v>
      </c>
      <c r="J845">
        <v>0</v>
      </c>
      <c r="K845">
        <v>0</v>
      </c>
      <c r="L845">
        <v>1</v>
      </c>
      <c r="M845">
        <v>98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215</v>
      </c>
      <c r="V845">
        <v>0</v>
      </c>
      <c r="W845">
        <v>30</v>
      </c>
      <c r="X845">
        <v>125</v>
      </c>
      <c r="Y845" t="s">
        <v>512</v>
      </c>
      <c r="Z845" s="9">
        <v>2.64</v>
      </c>
      <c r="AA845">
        <v>20</v>
      </c>
      <c r="AB845">
        <v>22.64</v>
      </c>
      <c r="AC845">
        <v>350</v>
      </c>
      <c r="AD845" t="s">
        <v>44</v>
      </c>
      <c r="AE845">
        <v>0.25900000000000001</v>
      </c>
      <c r="AF845" s="2">
        <v>27.469879518072286</v>
      </c>
      <c r="AG845" s="2">
        <v>25.301204819277107</v>
      </c>
      <c r="AH845" s="2">
        <v>2.1686746987951806</v>
      </c>
      <c r="AI845" s="2">
        <v>23.6144578313253</v>
      </c>
      <c r="AJ845" s="2">
        <v>48.915662650602414</v>
      </c>
    </row>
    <row r="846" spans="1:36" x14ac:dyDescent="0.35">
      <c r="A846" t="s">
        <v>611</v>
      </c>
      <c r="B846" t="s">
        <v>169</v>
      </c>
      <c r="C846" t="s">
        <v>785</v>
      </c>
      <c r="D846" t="s">
        <v>128</v>
      </c>
      <c r="E846" t="s">
        <v>190</v>
      </c>
      <c r="F846">
        <v>2</v>
      </c>
      <c r="G846">
        <v>23.6</v>
      </c>
      <c r="H846">
        <v>-1</v>
      </c>
      <c r="I846">
        <v>0</v>
      </c>
      <c r="J846">
        <v>0</v>
      </c>
      <c r="K846">
        <v>0</v>
      </c>
      <c r="L846">
        <v>1</v>
      </c>
      <c r="M846">
        <v>98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215</v>
      </c>
      <c r="V846">
        <v>0</v>
      </c>
      <c r="W846">
        <v>30</v>
      </c>
      <c r="X846">
        <v>125</v>
      </c>
      <c r="Y846" t="s">
        <v>512</v>
      </c>
      <c r="Z846" s="9">
        <v>2.64</v>
      </c>
      <c r="AA846">
        <v>30</v>
      </c>
      <c r="AB846">
        <v>32.64</v>
      </c>
      <c r="AC846">
        <v>350</v>
      </c>
      <c r="AD846" t="s">
        <v>44</v>
      </c>
      <c r="AE846">
        <v>0.25900000000000001</v>
      </c>
      <c r="AF846" s="2">
        <v>29.879518072289159</v>
      </c>
      <c r="AG846" s="2">
        <v>28.674698795180724</v>
      </c>
      <c r="AH846" s="2">
        <v>1.2048192771084338</v>
      </c>
      <c r="AI846" s="2">
        <v>28.433734939759034</v>
      </c>
      <c r="AJ846" s="2">
        <v>41.686746987951821</v>
      </c>
    </row>
    <row r="847" spans="1:36" x14ac:dyDescent="0.35">
      <c r="A847" t="s">
        <v>611</v>
      </c>
      <c r="B847" t="s">
        <v>169</v>
      </c>
      <c r="C847" t="s">
        <v>785</v>
      </c>
      <c r="D847" t="s">
        <v>128</v>
      </c>
      <c r="E847" t="s">
        <v>190</v>
      </c>
      <c r="F847">
        <v>2</v>
      </c>
      <c r="G847">
        <v>23.6</v>
      </c>
      <c r="H847">
        <v>-1</v>
      </c>
      <c r="I847">
        <v>0</v>
      </c>
      <c r="J847">
        <v>0</v>
      </c>
      <c r="K847">
        <v>0</v>
      </c>
      <c r="L847">
        <v>1</v>
      </c>
      <c r="M847">
        <v>98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215</v>
      </c>
      <c r="V847">
        <v>0</v>
      </c>
      <c r="W847">
        <v>30</v>
      </c>
      <c r="X847">
        <v>125</v>
      </c>
      <c r="Y847" t="s">
        <v>512</v>
      </c>
      <c r="Z847" s="9">
        <v>2.64</v>
      </c>
      <c r="AA847">
        <v>60</v>
      </c>
      <c r="AB847">
        <v>62.64</v>
      </c>
      <c r="AC847">
        <v>350</v>
      </c>
      <c r="AD847" t="s">
        <v>44</v>
      </c>
      <c r="AE847">
        <v>0.25900000000000001</v>
      </c>
      <c r="AF847" s="2">
        <v>33.975903614457835</v>
      </c>
      <c r="AG847" s="2">
        <v>32.7710843373494</v>
      </c>
      <c r="AH847" s="2">
        <v>1.2048192771084338</v>
      </c>
      <c r="AI847" s="2">
        <v>20.240963855421686</v>
      </c>
      <c r="AJ847" s="2">
        <v>45.783132530120483</v>
      </c>
    </row>
    <row r="848" spans="1:36" x14ac:dyDescent="0.35">
      <c r="A848" t="s">
        <v>611</v>
      </c>
      <c r="B848" t="s">
        <v>169</v>
      </c>
      <c r="C848" t="s">
        <v>785</v>
      </c>
      <c r="D848" t="s">
        <v>129</v>
      </c>
      <c r="E848" t="s">
        <v>191</v>
      </c>
      <c r="F848">
        <v>2</v>
      </c>
      <c r="G848">
        <v>23.25</v>
      </c>
      <c r="H848">
        <v>-1</v>
      </c>
      <c r="I848">
        <v>100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215</v>
      </c>
      <c r="V848">
        <v>0</v>
      </c>
      <c r="W848">
        <v>30</v>
      </c>
      <c r="X848">
        <v>125</v>
      </c>
      <c r="Y848" t="s">
        <v>512</v>
      </c>
      <c r="Z848" s="9">
        <v>1.84</v>
      </c>
      <c r="AA848">
        <v>0</v>
      </c>
      <c r="AB848">
        <v>1.84</v>
      </c>
      <c r="AC848">
        <v>250</v>
      </c>
      <c r="AD848" t="s">
        <v>44</v>
      </c>
      <c r="AE848">
        <v>0.25900000000000001</v>
      </c>
      <c r="AF848" s="2">
        <v>53.469387755102041</v>
      </c>
      <c r="AG848" s="2">
        <v>0</v>
      </c>
      <c r="AH848" s="2">
        <v>53.469387755102041</v>
      </c>
      <c r="AI848" s="2">
        <v>0</v>
      </c>
      <c r="AJ848" s="2">
        <v>46.530612244897959</v>
      </c>
    </row>
    <row r="849" spans="1:36" x14ac:dyDescent="0.35">
      <c r="A849" t="s">
        <v>611</v>
      </c>
      <c r="B849" t="s">
        <v>169</v>
      </c>
      <c r="C849" t="s">
        <v>785</v>
      </c>
      <c r="D849" t="s">
        <v>129</v>
      </c>
      <c r="E849" t="s">
        <v>191</v>
      </c>
      <c r="F849">
        <v>2</v>
      </c>
      <c r="G849">
        <v>23.25</v>
      </c>
      <c r="H849">
        <v>-1</v>
      </c>
      <c r="I849">
        <v>100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215</v>
      </c>
      <c r="V849">
        <v>0</v>
      </c>
      <c r="W849">
        <v>30</v>
      </c>
      <c r="X849">
        <v>125</v>
      </c>
      <c r="Y849" t="s">
        <v>512</v>
      </c>
      <c r="Z849" s="9">
        <v>1.84</v>
      </c>
      <c r="AA849">
        <v>10</v>
      </c>
      <c r="AB849">
        <v>11.84</v>
      </c>
      <c r="AC849">
        <v>250</v>
      </c>
      <c r="AD849" t="s">
        <v>44</v>
      </c>
      <c r="AE849">
        <v>0.25900000000000001</v>
      </c>
      <c r="AF849" s="2">
        <v>18.775510204081634</v>
      </c>
      <c r="AG849" s="2">
        <v>5.7142857142857144</v>
      </c>
      <c r="AH849" s="2">
        <v>13.061224489795919</v>
      </c>
      <c r="AI849" s="2">
        <v>17.959183673469386</v>
      </c>
      <c r="AJ849" s="2">
        <v>63.26530612244899</v>
      </c>
    </row>
    <row r="850" spans="1:36" x14ac:dyDescent="0.35">
      <c r="A850" t="s">
        <v>611</v>
      </c>
      <c r="B850" t="s">
        <v>169</v>
      </c>
      <c r="C850" t="s">
        <v>785</v>
      </c>
      <c r="D850" t="s">
        <v>129</v>
      </c>
      <c r="E850" t="s">
        <v>191</v>
      </c>
      <c r="F850">
        <v>2</v>
      </c>
      <c r="G850">
        <v>23.25</v>
      </c>
      <c r="H850">
        <v>-1</v>
      </c>
      <c r="I850">
        <v>100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215</v>
      </c>
      <c r="V850">
        <v>0</v>
      </c>
      <c r="W850">
        <v>30</v>
      </c>
      <c r="X850">
        <v>125</v>
      </c>
      <c r="Y850" t="s">
        <v>512</v>
      </c>
      <c r="Z850" s="9">
        <v>1.84</v>
      </c>
      <c r="AA850">
        <v>20</v>
      </c>
      <c r="AB850">
        <v>21.84</v>
      </c>
      <c r="AC850">
        <v>250</v>
      </c>
      <c r="AD850" t="s">
        <v>44</v>
      </c>
      <c r="AE850">
        <v>0.25900000000000001</v>
      </c>
      <c r="AF850" s="2">
        <v>35.510204081632651</v>
      </c>
      <c r="AG850" s="2">
        <v>5.3061224489795915</v>
      </c>
      <c r="AH850" s="2">
        <v>30.204081632653061</v>
      </c>
      <c r="AI850" s="2">
        <v>8.1632653061224492</v>
      </c>
      <c r="AJ850" s="2">
        <v>56.326530612244902</v>
      </c>
    </row>
    <row r="851" spans="1:36" x14ac:dyDescent="0.35">
      <c r="A851" t="s">
        <v>611</v>
      </c>
      <c r="B851" t="s">
        <v>169</v>
      </c>
      <c r="C851" t="s">
        <v>785</v>
      </c>
      <c r="D851" t="s">
        <v>129</v>
      </c>
      <c r="E851" t="s">
        <v>191</v>
      </c>
      <c r="F851">
        <v>2</v>
      </c>
      <c r="G851">
        <v>23.25</v>
      </c>
      <c r="H851">
        <v>-1</v>
      </c>
      <c r="I851">
        <v>100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215</v>
      </c>
      <c r="V851">
        <v>0</v>
      </c>
      <c r="W851">
        <v>30</v>
      </c>
      <c r="X851">
        <v>125</v>
      </c>
      <c r="Y851" t="s">
        <v>512</v>
      </c>
      <c r="Z851" s="9">
        <v>1.84</v>
      </c>
      <c r="AA851">
        <v>30</v>
      </c>
      <c r="AB851">
        <v>31.84</v>
      </c>
      <c r="AC851">
        <v>250</v>
      </c>
      <c r="AD851" t="s">
        <v>44</v>
      </c>
      <c r="AE851">
        <v>0.25900000000000001</v>
      </c>
      <c r="AF851" s="2">
        <v>37.142857142857139</v>
      </c>
      <c r="AG851" s="2">
        <v>2.4489795918367347</v>
      </c>
      <c r="AH851" s="2">
        <v>34.693877551020407</v>
      </c>
      <c r="AI851" s="2">
        <v>24.897959183673468</v>
      </c>
      <c r="AJ851" s="2">
        <v>37.959183673469397</v>
      </c>
    </row>
    <row r="852" spans="1:36" x14ac:dyDescent="0.35">
      <c r="A852" t="s">
        <v>611</v>
      </c>
      <c r="B852" t="s">
        <v>169</v>
      </c>
      <c r="C852" t="s">
        <v>785</v>
      </c>
      <c r="D852" t="s">
        <v>129</v>
      </c>
      <c r="E852" t="s">
        <v>191</v>
      </c>
      <c r="F852">
        <v>2</v>
      </c>
      <c r="G852">
        <v>23.25</v>
      </c>
      <c r="H852">
        <v>-1</v>
      </c>
      <c r="I852">
        <v>100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215</v>
      </c>
      <c r="V852">
        <v>0</v>
      </c>
      <c r="W852">
        <v>30</v>
      </c>
      <c r="X852">
        <v>125</v>
      </c>
      <c r="Y852" t="s">
        <v>512</v>
      </c>
      <c r="Z852" s="9">
        <v>1.84</v>
      </c>
      <c r="AA852">
        <v>60</v>
      </c>
      <c r="AB852">
        <v>61.84</v>
      </c>
      <c r="AC852">
        <v>250</v>
      </c>
      <c r="AD852" t="s">
        <v>44</v>
      </c>
      <c r="AE852">
        <v>0.25900000000000001</v>
      </c>
      <c r="AF852" s="2">
        <v>27.755102040816325</v>
      </c>
      <c r="AG852" s="2">
        <v>1.6326530612244898</v>
      </c>
      <c r="AH852" s="2">
        <v>26.122448979591837</v>
      </c>
      <c r="AI852" s="2">
        <v>24.081632653061224</v>
      </c>
      <c r="AJ852" s="2">
        <v>48.163265306122454</v>
      </c>
    </row>
    <row r="853" spans="1:36" x14ac:dyDescent="0.35">
      <c r="A853" t="s">
        <v>611</v>
      </c>
      <c r="B853" t="s">
        <v>169</v>
      </c>
      <c r="C853" t="s">
        <v>785</v>
      </c>
      <c r="D853" t="s">
        <v>129</v>
      </c>
      <c r="E853" t="s">
        <v>191</v>
      </c>
      <c r="F853">
        <v>2</v>
      </c>
      <c r="G853">
        <v>23.25</v>
      </c>
      <c r="H853">
        <v>-1</v>
      </c>
      <c r="I853">
        <v>100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215</v>
      </c>
      <c r="V853">
        <v>0</v>
      </c>
      <c r="W853">
        <v>30</v>
      </c>
      <c r="X853">
        <v>125</v>
      </c>
      <c r="Y853" t="s">
        <v>512</v>
      </c>
      <c r="Z853" s="9">
        <v>2.2400000000000002</v>
      </c>
      <c r="AA853">
        <v>0</v>
      </c>
      <c r="AB853">
        <v>2.2400000000000002</v>
      </c>
      <c r="AC853">
        <v>300</v>
      </c>
      <c r="AD853" t="s">
        <v>44</v>
      </c>
      <c r="AE853">
        <v>0.25900000000000001</v>
      </c>
      <c r="AF853" s="2">
        <v>53.719008264462808</v>
      </c>
      <c r="AG853" s="2">
        <v>0</v>
      </c>
      <c r="AH853" s="2">
        <v>53.719008264462808</v>
      </c>
      <c r="AI853" s="2">
        <v>0</v>
      </c>
      <c r="AJ853" s="2">
        <v>46.280991735537192</v>
      </c>
    </row>
    <row r="854" spans="1:36" x14ac:dyDescent="0.35">
      <c r="A854" t="s">
        <v>611</v>
      </c>
      <c r="B854" t="s">
        <v>169</v>
      </c>
      <c r="C854" t="s">
        <v>785</v>
      </c>
      <c r="D854" t="s">
        <v>129</v>
      </c>
      <c r="E854" t="s">
        <v>191</v>
      </c>
      <c r="F854">
        <v>2</v>
      </c>
      <c r="G854">
        <v>23.25</v>
      </c>
      <c r="H854">
        <v>-1</v>
      </c>
      <c r="I854">
        <v>100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215</v>
      </c>
      <c r="V854">
        <v>0</v>
      </c>
      <c r="W854">
        <v>30</v>
      </c>
      <c r="X854">
        <v>125</v>
      </c>
      <c r="Y854" t="s">
        <v>512</v>
      </c>
      <c r="Z854" s="9">
        <v>2.2400000000000002</v>
      </c>
      <c r="AA854">
        <v>10</v>
      </c>
      <c r="AB854">
        <v>12.24</v>
      </c>
      <c r="AC854">
        <v>300</v>
      </c>
      <c r="AD854" t="s">
        <v>44</v>
      </c>
      <c r="AE854">
        <v>0.25900000000000001</v>
      </c>
      <c r="AF854" s="2">
        <v>45.867768595041319</v>
      </c>
      <c r="AG854" s="2">
        <v>1.6528925619834711</v>
      </c>
      <c r="AH854" s="2">
        <v>44.214876033057848</v>
      </c>
      <c r="AI854" s="2">
        <v>2.0661157024793386</v>
      </c>
      <c r="AJ854" s="2">
        <v>52.066115702479337</v>
      </c>
    </row>
    <row r="855" spans="1:36" x14ac:dyDescent="0.35">
      <c r="A855" t="s">
        <v>611</v>
      </c>
      <c r="B855" t="s">
        <v>169</v>
      </c>
      <c r="C855" t="s">
        <v>785</v>
      </c>
      <c r="D855" t="s">
        <v>129</v>
      </c>
      <c r="E855" t="s">
        <v>191</v>
      </c>
      <c r="F855">
        <v>2</v>
      </c>
      <c r="G855">
        <v>23.25</v>
      </c>
      <c r="H855">
        <v>-1</v>
      </c>
      <c r="I855">
        <v>100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215</v>
      </c>
      <c r="V855">
        <v>0</v>
      </c>
      <c r="W855">
        <v>30</v>
      </c>
      <c r="X855">
        <v>125</v>
      </c>
      <c r="Y855" t="s">
        <v>512</v>
      </c>
      <c r="Z855" s="9">
        <v>2.2400000000000002</v>
      </c>
      <c r="AA855">
        <v>20</v>
      </c>
      <c r="AB855">
        <v>22.240000000000002</v>
      </c>
      <c r="AC855">
        <v>300</v>
      </c>
      <c r="AD855" t="s">
        <v>44</v>
      </c>
      <c r="AE855">
        <v>0.25900000000000001</v>
      </c>
      <c r="AF855" s="2">
        <v>44.214876033057855</v>
      </c>
      <c r="AG855" s="2">
        <v>2.4793388429752068</v>
      </c>
      <c r="AH855" s="2">
        <v>41.735537190082646</v>
      </c>
      <c r="AI855" s="2">
        <v>0.41322314049586778</v>
      </c>
      <c r="AJ855" s="2">
        <v>55.371900826446279</v>
      </c>
    </row>
    <row r="856" spans="1:36" x14ac:dyDescent="0.35">
      <c r="A856" t="s">
        <v>611</v>
      </c>
      <c r="B856" t="s">
        <v>169</v>
      </c>
      <c r="C856" t="s">
        <v>785</v>
      </c>
      <c r="D856" t="s">
        <v>129</v>
      </c>
      <c r="E856" t="s">
        <v>191</v>
      </c>
      <c r="F856">
        <v>2</v>
      </c>
      <c r="G856">
        <v>23.25</v>
      </c>
      <c r="H856">
        <v>-1</v>
      </c>
      <c r="I856">
        <v>100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215</v>
      </c>
      <c r="V856">
        <v>0</v>
      </c>
      <c r="W856">
        <v>30</v>
      </c>
      <c r="X856">
        <v>125</v>
      </c>
      <c r="Y856" t="s">
        <v>512</v>
      </c>
      <c r="Z856" s="9">
        <v>2.2400000000000002</v>
      </c>
      <c r="AA856">
        <v>30</v>
      </c>
      <c r="AB856">
        <v>32.24</v>
      </c>
      <c r="AC856">
        <v>300</v>
      </c>
      <c r="AD856" t="s">
        <v>44</v>
      </c>
      <c r="AE856">
        <v>0.25900000000000001</v>
      </c>
      <c r="AF856" s="2">
        <v>46.694214876033058</v>
      </c>
      <c r="AG856" s="2">
        <v>3.71900826446281</v>
      </c>
      <c r="AH856" s="2">
        <v>42.97520661157025</v>
      </c>
      <c r="AI856" s="2">
        <v>11.570247933884298</v>
      </c>
      <c r="AJ856" s="2">
        <v>41.735537190082638</v>
      </c>
    </row>
    <row r="857" spans="1:36" x14ac:dyDescent="0.35">
      <c r="A857" t="s">
        <v>611</v>
      </c>
      <c r="B857" t="s">
        <v>169</v>
      </c>
      <c r="C857" t="s">
        <v>785</v>
      </c>
      <c r="D857" t="s">
        <v>129</v>
      </c>
      <c r="E857" t="s">
        <v>191</v>
      </c>
      <c r="F857">
        <v>2</v>
      </c>
      <c r="G857">
        <v>23.25</v>
      </c>
      <c r="H857">
        <v>-1</v>
      </c>
      <c r="I857">
        <v>100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215</v>
      </c>
      <c r="V857">
        <v>0</v>
      </c>
      <c r="W857">
        <v>30</v>
      </c>
      <c r="X857">
        <v>125</v>
      </c>
      <c r="Y857" t="s">
        <v>512</v>
      </c>
      <c r="Z857" s="9">
        <v>2.2400000000000002</v>
      </c>
      <c r="AA857">
        <v>60</v>
      </c>
      <c r="AB857">
        <v>62.24</v>
      </c>
      <c r="AC857">
        <v>300</v>
      </c>
      <c r="AD857" t="s">
        <v>44</v>
      </c>
      <c r="AE857">
        <v>0.25900000000000001</v>
      </c>
      <c r="AF857" s="2">
        <v>50.413223140495866</v>
      </c>
      <c r="AG857" s="2">
        <v>1.2396694214876034</v>
      </c>
      <c r="AH857" s="2">
        <v>49.173553719008261</v>
      </c>
      <c r="AI857" s="2">
        <v>7.0247933884297522</v>
      </c>
      <c r="AJ857" s="2">
        <v>42.561983471074385</v>
      </c>
    </row>
    <row r="858" spans="1:36" x14ac:dyDescent="0.35">
      <c r="A858" t="s">
        <v>611</v>
      </c>
      <c r="B858" t="s">
        <v>169</v>
      </c>
      <c r="C858" t="s">
        <v>785</v>
      </c>
      <c r="D858" t="s">
        <v>129</v>
      </c>
      <c r="E858" t="s">
        <v>191</v>
      </c>
      <c r="F858">
        <v>2</v>
      </c>
      <c r="G858">
        <v>23.25</v>
      </c>
      <c r="H858">
        <v>-1</v>
      </c>
      <c r="I858">
        <v>100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215</v>
      </c>
      <c r="V858">
        <v>0</v>
      </c>
      <c r="W858">
        <v>30</v>
      </c>
      <c r="X858">
        <v>125</v>
      </c>
      <c r="Y858" t="s">
        <v>512</v>
      </c>
      <c r="Z858" s="9">
        <v>2.64</v>
      </c>
      <c r="AA858">
        <v>0</v>
      </c>
      <c r="AB858">
        <v>2.64</v>
      </c>
      <c r="AC858">
        <v>350</v>
      </c>
      <c r="AD858" t="s">
        <v>44</v>
      </c>
      <c r="AE858">
        <v>0.25900000000000001</v>
      </c>
      <c r="AF858" s="2">
        <v>53.493449781659386</v>
      </c>
      <c r="AG858" s="2">
        <v>0</v>
      </c>
      <c r="AH858" s="2">
        <v>53.493449781659386</v>
      </c>
      <c r="AI858" s="2">
        <v>0</v>
      </c>
      <c r="AJ858" s="2">
        <v>46.506550218340614</v>
      </c>
    </row>
    <row r="859" spans="1:36" x14ac:dyDescent="0.35">
      <c r="A859" t="s">
        <v>611</v>
      </c>
      <c r="B859" t="s">
        <v>169</v>
      </c>
      <c r="C859" t="s">
        <v>785</v>
      </c>
      <c r="D859" t="s">
        <v>129</v>
      </c>
      <c r="E859" t="s">
        <v>191</v>
      </c>
      <c r="F859">
        <v>2</v>
      </c>
      <c r="G859">
        <v>23.25</v>
      </c>
      <c r="H859">
        <v>-1</v>
      </c>
      <c r="I859">
        <v>100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215</v>
      </c>
      <c r="V859">
        <v>0</v>
      </c>
      <c r="W859">
        <v>30</v>
      </c>
      <c r="X859">
        <v>125</v>
      </c>
      <c r="Y859" t="s">
        <v>512</v>
      </c>
      <c r="Z859" s="9">
        <v>2.64</v>
      </c>
      <c r="AA859">
        <v>10</v>
      </c>
      <c r="AB859">
        <v>12.64</v>
      </c>
      <c r="AC859">
        <v>350</v>
      </c>
      <c r="AD859" t="s">
        <v>44</v>
      </c>
      <c r="AE859">
        <v>0.25900000000000001</v>
      </c>
      <c r="AF859" s="2">
        <v>44.32314410480349</v>
      </c>
      <c r="AG859" s="2">
        <v>6.5502183406113534</v>
      </c>
      <c r="AH859" s="2">
        <v>37.772925764192138</v>
      </c>
      <c r="AI859" s="2">
        <v>5.8951965065502181</v>
      </c>
      <c r="AJ859" s="2">
        <v>49.78165938864629</v>
      </c>
    </row>
    <row r="860" spans="1:36" x14ac:dyDescent="0.35">
      <c r="A860" t="s">
        <v>611</v>
      </c>
      <c r="B860" t="s">
        <v>169</v>
      </c>
      <c r="C860" t="s">
        <v>785</v>
      </c>
      <c r="D860" t="s">
        <v>129</v>
      </c>
      <c r="E860" t="s">
        <v>191</v>
      </c>
      <c r="F860">
        <v>2</v>
      </c>
      <c r="G860">
        <v>23.25</v>
      </c>
      <c r="H860">
        <v>-1</v>
      </c>
      <c r="I860">
        <v>100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215</v>
      </c>
      <c r="V860">
        <v>0</v>
      </c>
      <c r="W860">
        <v>30</v>
      </c>
      <c r="X860">
        <v>125</v>
      </c>
      <c r="Y860" t="s">
        <v>512</v>
      </c>
      <c r="Z860" s="9">
        <v>2.64</v>
      </c>
      <c r="AA860">
        <v>20</v>
      </c>
      <c r="AB860">
        <v>22.64</v>
      </c>
      <c r="AC860">
        <v>350</v>
      </c>
      <c r="AD860" t="s">
        <v>44</v>
      </c>
      <c r="AE860">
        <v>0.25900000000000001</v>
      </c>
      <c r="AF860" s="2">
        <v>33.187772925764193</v>
      </c>
      <c r="AG860" s="2">
        <v>1.965065502183406</v>
      </c>
      <c r="AH860" s="2">
        <v>31.222707423580786</v>
      </c>
      <c r="AI860" s="2">
        <v>21.615720524017469</v>
      </c>
      <c r="AJ860" s="2">
        <v>45.196506550218338</v>
      </c>
    </row>
    <row r="861" spans="1:36" x14ac:dyDescent="0.35">
      <c r="A861" t="s">
        <v>611</v>
      </c>
      <c r="B861" t="s">
        <v>169</v>
      </c>
      <c r="C861" t="s">
        <v>785</v>
      </c>
      <c r="D861" t="s">
        <v>129</v>
      </c>
      <c r="E861" t="s">
        <v>191</v>
      </c>
      <c r="F861">
        <v>2</v>
      </c>
      <c r="G861">
        <v>23.25</v>
      </c>
      <c r="H861">
        <v>-1</v>
      </c>
      <c r="I861">
        <v>100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215</v>
      </c>
      <c r="V861">
        <v>0</v>
      </c>
      <c r="W861">
        <v>30</v>
      </c>
      <c r="X861">
        <v>125</v>
      </c>
      <c r="Y861" t="s">
        <v>512</v>
      </c>
      <c r="Z861" s="9">
        <v>2.64</v>
      </c>
      <c r="AA861">
        <v>30</v>
      </c>
      <c r="AB861">
        <v>32.64</v>
      </c>
      <c r="AC861">
        <v>350</v>
      </c>
      <c r="AD861" t="s">
        <v>44</v>
      </c>
      <c r="AE861">
        <v>0.25900000000000001</v>
      </c>
      <c r="AF861" s="2">
        <v>33.842794759825324</v>
      </c>
      <c r="AG861" s="2">
        <v>1.0917030567685591</v>
      </c>
      <c r="AH861" s="2">
        <v>32.751091703056765</v>
      </c>
      <c r="AI861" s="2">
        <v>17.248908296943231</v>
      </c>
      <c r="AJ861" s="2">
        <v>48.908296943231448</v>
      </c>
    </row>
    <row r="862" spans="1:36" x14ac:dyDescent="0.35">
      <c r="A862" t="s">
        <v>611</v>
      </c>
      <c r="B862" t="s">
        <v>169</v>
      </c>
      <c r="C862" t="s">
        <v>785</v>
      </c>
      <c r="D862" t="s">
        <v>129</v>
      </c>
      <c r="E862" t="s">
        <v>191</v>
      </c>
      <c r="F862">
        <v>2</v>
      </c>
      <c r="G862">
        <v>23.25</v>
      </c>
      <c r="H862">
        <v>-1</v>
      </c>
      <c r="I862">
        <v>100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215</v>
      </c>
      <c r="V862">
        <v>0</v>
      </c>
      <c r="W862">
        <v>30</v>
      </c>
      <c r="X862">
        <v>125</v>
      </c>
      <c r="Y862" t="s">
        <v>512</v>
      </c>
      <c r="Z862" s="9">
        <v>2.64</v>
      </c>
      <c r="AA862">
        <v>60</v>
      </c>
      <c r="AB862">
        <v>62.64</v>
      </c>
      <c r="AC862">
        <v>350</v>
      </c>
      <c r="AD862" t="s">
        <v>44</v>
      </c>
      <c r="AE862">
        <v>0.25900000000000001</v>
      </c>
      <c r="AF862" s="2">
        <v>42.139737991266372</v>
      </c>
      <c r="AG862" s="2">
        <v>4.1484716157205241</v>
      </c>
      <c r="AH862" s="2">
        <v>37.991266375545848</v>
      </c>
      <c r="AI862" s="2">
        <v>8.7336244541484724</v>
      </c>
      <c r="AJ862" s="2">
        <v>49.126637554585159</v>
      </c>
    </row>
    <row r="863" spans="1:36" x14ac:dyDescent="0.35">
      <c r="A863" t="s">
        <v>612</v>
      </c>
      <c r="B863" t="s">
        <v>170</v>
      </c>
      <c r="C863" t="s">
        <v>46</v>
      </c>
      <c r="D863" t="s">
        <v>130</v>
      </c>
      <c r="E863" t="s">
        <v>186</v>
      </c>
      <c r="F863">
        <v>2</v>
      </c>
      <c r="G863">
        <v>11.89</v>
      </c>
      <c r="H863">
        <v>22.9</v>
      </c>
      <c r="I863">
        <v>0</v>
      </c>
      <c r="J863">
        <v>0</v>
      </c>
      <c r="K863">
        <v>0</v>
      </c>
      <c r="L863">
        <v>0</v>
      </c>
      <c r="M863">
        <v>12</v>
      </c>
      <c r="N863">
        <v>4</v>
      </c>
      <c r="O863">
        <v>61.1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215</v>
      </c>
      <c r="V863">
        <v>0</v>
      </c>
      <c r="W863">
        <v>30</v>
      </c>
      <c r="X863">
        <v>125</v>
      </c>
      <c r="Y863" t="s">
        <v>512</v>
      </c>
      <c r="Z863" s="9">
        <v>1.84</v>
      </c>
      <c r="AA863">
        <v>5</v>
      </c>
      <c r="AB863">
        <v>6.84</v>
      </c>
      <c r="AC863">
        <v>250</v>
      </c>
      <c r="AD863" t="s">
        <v>44</v>
      </c>
      <c r="AE863">
        <v>0.25900000000000001</v>
      </c>
      <c r="AF863" s="2">
        <v>56.340579710144922</v>
      </c>
      <c r="AG863" s="2">
        <v>22.282608695652176</v>
      </c>
      <c r="AH863" s="2">
        <v>34.05797101449275</v>
      </c>
      <c r="AI863" s="2">
        <v>21.376811594202898</v>
      </c>
      <c r="AJ863" s="2">
        <v>22.282608695652179</v>
      </c>
    </row>
    <row r="864" spans="1:36" x14ac:dyDescent="0.35">
      <c r="A864" t="s">
        <v>612</v>
      </c>
      <c r="B864" t="s">
        <v>170</v>
      </c>
      <c r="C864" t="s">
        <v>46</v>
      </c>
      <c r="D864" t="s">
        <v>130</v>
      </c>
      <c r="E864" t="s">
        <v>186</v>
      </c>
      <c r="F864">
        <v>2</v>
      </c>
      <c r="G864">
        <v>11.89</v>
      </c>
      <c r="H864">
        <v>22.9</v>
      </c>
      <c r="I864">
        <v>0</v>
      </c>
      <c r="J864">
        <v>0</v>
      </c>
      <c r="K864">
        <v>0</v>
      </c>
      <c r="L864">
        <v>0</v>
      </c>
      <c r="M864">
        <v>12</v>
      </c>
      <c r="N864">
        <v>4</v>
      </c>
      <c r="O864">
        <v>61.1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215</v>
      </c>
      <c r="V864">
        <v>0</v>
      </c>
      <c r="W864">
        <v>30</v>
      </c>
      <c r="X864">
        <v>125</v>
      </c>
      <c r="Y864" t="s">
        <v>512</v>
      </c>
      <c r="Z864" s="9">
        <v>1.84</v>
      </c>
      <c r="AA864">
        <v>10</v>
      </c>
      <c r="AB864">
        <v>11.84</v>
      </c>
      <c r="AC864">
        <v>250</v>
      </c>
      <c r="AD864" t="s">
        <v>44</v>
      </c>
      <c r="AE864">
        <v>0.25900000000000001</v>
      </c>
      <c r="AF864" s="2">
        <v>50.181159420289859</v>
      </c>
      <c r="AG864" s="2">
        <v>17.934782608695652</v>
      </c>
      <c r="AH864" s="2">
        <v>32.246376811594203</v>
      </c>
      <c r="AI864" s="2">
        <v>36.050724637681157</v>
      </c>
      <c r="AJ864" s="2">
        <v>13.768115942028984</v>
      </c>
    </row>
    <row r="865" spans="1:36" x14ac:dyDescent="0.35">
      <c r="A865" t="s">
        <v>612</v>
      </c>
      <c r="B865" t="s">
        <v>170</v>
      </c>
      <c r="C865" t="s">
        <v>46</v>
      </c>
      <c r="D865" t="s">
        <v>130</v>
      </c>
      <c r="E865" t="s">
        <v>186</v>
      </c>
      <c r="F865">
        <v>2</v>
      </c>
      <c r="G865">
        <v>11.89</v>
      </c>
      <c r="H865">
        <v>22.9</v>
      </c>
      <c r="I865">
        <v>0</v>
      </c>
      <c r="J865">
        <v>0</v>
      </c>
      <c r="K865">
        <v>0</v>
      </c>
      <c r="L865">
        <v>0</v>
      </c>
      <c r="M865">
        <v>12</v>
      </c>
      <c r="N865">
        <v>4</v>
      </c>
      <c r="O865">
        <v>61.1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215</v>
      </c>
      <c r="V865">
        <v>0</v>
      </c>
      <c r="W865">
        <v>30</v>
      </c>
      <c r="X865">
        <v>125</v>
      </c>
      <c r="Y865" t="s">
        <v>512</v>
      </c>
      <c r="Z865" s="9">
        <v>1.84</v>
      </c>
      <c r="AA865">
        <v>20</v>
      </c>
      <c r="AB865">
        <v>21.84</v>
      </c>
      <c r="AC865">
        <v>250</v>
      </c>
      <c r="AD865" t="s">
        <v>44</v>
      </c>
      <c r="AE865">
        <v>0.25900000000000001</v>
      </c>
      <c r="AF865" s="2">
        <v>62.5</v>
      </c>
      <c r="AG865" s="2">
        <v>24.637681159420289</v>
      </c>
      <c r="AH865" s="2">
        <v>37.862318840579711</v>
      </c>
      <c r="AI865" s="2">
        <v>30.253623188405797</v>
      </c>
      <c r="AJ865" s="2">
        <v>7.2463768115942102</v>
      </c>
    </row>
    <row r="866" spans="1:36" x14ac:dyDescent="0.35">
      <c r="A866" t="s">
        <v>612</v>
      </c>
      <c r="B866" t="s">
        <v>170</v>
      </c>
      <c r="C866" t="s">
        <v>46</v>
      </c>
      <c r="D866" t="s">
        <v>130</v>
      </c>
      <c r="E866" t="s">
        <v>186</v>
      </c>
      <c r="F866">
        <v>2</v>
      </c>
      <c r="G866">
        <v>11.89</v>
      </c>
      <c r="H866">
        <v>22.9</v>
      </c>
      <c r="I866">
        <v>0</v>
      </c>
      <c r="J866">
        <v>0</v>
      </c>
      <c r="K866">
        <v>0</v>
      </c>
      <c r="L866">
        <v>0</v>
      </c>
      <c r="M866">
        <v>12</v>
      </c>
      <c r="N866">
        <v>4</v>
      </c>
      <c r="O866">
        <v>61.1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215</v>
      </c>
      <c r="V866">
        <v>0</v>
      </c>
      <c r="W866">
        <v>30</v>
      </c>
      <c r="X866">
        <v>125</v>
      </c>
      <c r="Y866" t="s">
        <v>512</v>
      </c>
      <c r="Z866" s="9">
        <v>1.84</v>
      </c>
      <c r="AA866">
        <v>30</v>
      </c>
      <c r="AB866">
        <v>31.84</v>
      </c>
      <c r="AC866">
        <v>250</v>
      </c>
      <c r="AD866" t="s">
        <v>44</v>
      </c>
      <c r="AE866">
        <v>0.25900000000000001</v>
      </c>
      <c r="AF866" s="2">
        <v>56.521739130434781</v>
      </c>
      <c r="AG866" s="2">
        <v>17.028985507246375</v>
      </c>
      <c r="AH866" s="2">
        <v>39.492753623188406</v>
      </c>
      <c r="AI866" s="2">
        <v>30.253623188405797</v>
      </c>
      <c r="AJ866" s="2">
        <v>13.224637681159422</v>
      </c>
    </row>
    <row r="867" spans="1:36" x14ac:dyDescent="0.35">
      <c r="A867" t="s">
        <v>612</v>
      </c>
      <c r="B867" t="s">
        <v>170</v>
      </c>
      <c r="C867" t="s">
        <v>46</v>
      </c>
      <c r="D867" t="s">
        <v>130</v>
      </c>
      <c r="E867" t="s">
        <v>186</v>
      </c>
      <c r="F867">
        <v>2</v>
      </c>
      <c r="G867">
        <v>11.89</v>
      </c>
      <c r="H867">
        <v>22.9</v>
      </c>
      <c r="I867">
        <v>0</v>
      </c>
      <c r="J867">
        <v>0</v>
      </c>
      <c r="K867">
        <v>0</v>
      </c>
      <c r="L867">
        <v>0</v>
      </c>
      <c r="M867">
        <v>12</v>
      </c>
      <c r="N867">
        <v>4</v>
      </c>
      <c r="O867">
        <v>61.1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215</v>
      </c>
      <c r="V867">
        <v>0</v>
      </c>
      <c r="W867">
        <v>30</v>
      </c>
      <c r="X867">
        <v>125</v>
      </c>
      <c r="Y867" t="s">
        <v>512</v>
      </c>
      <c r="Z867" s="9">
        <v>1.84</v>
      </c>
      <c r="AA867">
        <v>60</v>
      </c>
      <c r="AB867">
        <v>61.84</v>
      </c>
      <c r="AC867">
        <v>250</v>
      </c>
      <c r="AD867" t="s">
        <v>44</v>
      </c>
      <c r="AE867">
        <v>0.25900000000000001</v>
      </c>
      <c r="AF867" s="2">
        <v>44.021739130434781</v>
      </c>
      <c r="AG867" s="2">
        <v>3.9855072463768115</v>
      </c>
      <c r="AH867" s="2">
        <v>40.036231884057969</v>
      </c>
      <c r="AI867" s="2">
        <v>43.29710144927536</v>
      </c>
      <c r="AJ867" s="2">
        <v>12.681159420289859</v>
      </c>
    </row>
    <row r="868" spans="1:36" x14ac:dyDescent="0.35">
      <c r="A868" t="s">
        <v>612</v>
      </c>
      <c r="B868" t="s">
        <v>170</v>
      </c>
      <c r="C868" t="s">
        <v>46</v>
      </c>
      <c r="D868" t="s">
        <v>130</v>
      </c>
      <c r="E868" t="s">
        <v>186</v>
      </c>
      <c r="F868">
        <v>2</v>
      </c>
      <c r="G868">
        <v>11.89</v>
      </c>
      <c r="H868">
        <v>22.9</v>
      </c>
      <c r="I868">
        <v>0</v>
      </c>
      <c r="J868">
        <v>0</v>
      </c>
      <c r="K868">
        <v>0</v>
      </c>
      <c r="L868">
        <v>0</v>
      </c>
      <c r="M868">
        <v>12</v>
      </c>
      <c r="N868">
        <v>4</v>
      </c>
      <c r="O868">
        <v>61.1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215</v>
      </c>
      <c r="V868">
        <v>0</v>
      </c>
      <c r="W868">
        <v>30</v>
      </c>
      <c r="X868">
        <v>125</v>
      </c>
      <c r="Y868" t="s">
        <v>512</v>
      </c>
      <c r="Z868" s="9">
        <v>2.2400000000000002</v>
      </c>
      <c r="AA868">
        <v>5</v>
      </c>
      <c r="AB868">
        <v>7.24</v>
      </c>
      <c r="AC868">
        <v>300</v>
      </c>
      <c r="AD868" t="s">
        <v>44</v>
      </c>
      <c r="AE868">
        <v>0.25900000000000001</v>
      </c>
      <c r="AF868" s="2">
        <v>52.983725135623871</v>
      </c>
      <c r="AG868" s="2">
        <v>14.104882459312838</v>
      </c>
      <c r="AH868" s="2">
        <v>38.878842676311031</v>
      </c>
      <c r="AI868" s="2">
        <v>35.262206148282097</v>
      </c>
      <c r="AJ868" s="2">
        <v>11.754068716094039</v>
      </c>
    </row>
    <row r="869" spans="1:36" x14ac:dyDescent="0.35">
      <c r="A869" t="s">
        <v>612</v>
      </c>
      <c r="B869" t="s">
        <v>170</v>
      </c>
      <c r="C869" t="s">
        <v>46</v>
      </c>
      <c r="D869" t="s">
        <v>130</v>
      </c>
      <c r="E869" t="s">
        <v>186</v>
      </c>
      <c r="F869">
        <v>2</v>
      </c>
      <c r="G869">
        <v>11.89</v>
      </c>
      <c r="H869">
        <v>22.9</v>
      </c>
      <c r="I869">
        <v>0</v>
      </c>
      <c r="J869">
        <v>0</v>
      </c>
      <c r="K869">
        <v>0</v>
      </c>
      <c r="L869">
        <v>0</v>
      </c>
      <c r="M869">
        <v>12</v>
      </c>
      <c r="N869">
        <v>4</v>
      </c>
      <c r="O869">
        <v>61.1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215</v>
      </c>
      <c r="V869">
        <v>0</v>
      </c>
      <c r="W869">
        <v>30</v>
      </c>
      <c r="X869">
        <v>125</v>
      </c>
      <c r="Y869" t="s">
        <v>512</v>
      </c>
      <c r="Z869" s="9">
        <v>2.2400000000000002</v>
      </c>
      <c r="AA869">
        <v>10</v>
      </c>
      <c r="AB869">
        <v>12.24</v>
      </c>
      <c r="AC869">
        <v>300</v>
      </c>
      <c r="AD869" t="s">
        <v>44</v>
      </c>
      <c r="AE869">
        <v>0.25900000000000001</v>
      </c>
      <c r="AF869" s="2">
        <v>41.591320072332735</v>
      </c>
      <c r="AG869" s="2">
        <v>15.370705244122966</v>
      </c>
      <c r="AH869" s="2">
        <v>26.220614828209765</v>
      </c>
      <c r="AI869" s="2">
        <v>29.294755877034358</v>
      </c>
      <c r="AJ869" s="2">
        <v>29.113924050632907</v>
      </c>
    </row>
    <row r="870" spans="1:36" x14ac:dyDescent="0.35">
      <c r="A870" t="s">
        <v>612</v>
      </c>
      <c r="B870" t="s">
        <v>170</v>
      </c>
      <c r="C870" t="s">
        <v>46</v>
      </c>
      <c r="D870" t="s">
        <v>130</v>
      </c>
      <c r="E870" t="s">
        <v>186</v>
      </c>
      <c r="F870">
        <v>2</v>
      </c>
      <c r="G870">
        <v>11.89</v>
      </c>
      <c r="H870">
        <v>22.9</v>
      </c>
      <c r="I870">
        <v>0</v>
      </c>
      <c r="J870">
        <v>0</v>
      </c>
      <c r="K870">
        <v>0</v>
      </c>
      <c r="L870">
        <v>0</v>
      </c>
      <c r="M870">
        <v>12</v>
      </c>
      <c r="N870">
        <v>4</v>
      </c>
      <c r="O870">
        <v>61.1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215</v>
      </c>
      <c r="V870">
        <v>0</v>
      </c>
      <c r="W870">
        <v>30</v>
      </c>
      <c r="X870">
        <v>125</v>
      </c>
      <c r="Y870" t="s">
        <v>512</v>
      </c>
      <c r="Z870" s="9">
        <v>2.2400000000000002</v>
      </c>
      <c r="AA870">
        <v>20</v>
      </c>
      <c r="AB870">
        <v>22.240000000000002</v>
      </c>
      <c r="AC870">
        <v>300</v>
      </c>
      <c r="AD870" t="s">
        <v>44</v>
      </c>
      <c r="AE870">
        <v>0.25900000000000001</v>
      </c>
      <c r="AF870" s="2">
        <v>50.271247739602167</v>
      </c>
      <c r="AG870" s="2">
        <v>15.009041591320072</v>
      </c>
      <c r="AH870" s="2">
        <v>35.262206148282097</v>
      </c>
      <c r="AI870" s="2">
        <v>34.538878842676311</v>
      </c>
      <c r="AJ870" s="2">
        <v>15.189873417721522</v>
      </c>
    </row>
    <row r="871" spans="1:36" x14ac:dyDescent="0.35">
      <c r="A871" t="s">
        <v>612</v>
      </c>
      <c r="B871" t="s">
        <v>170</v>
      </c>
      <c r="C871" t="s">
        <v>46</v>
      </c>
      <c r="D871" t="s">
        <v>130</v>
      </c>
      <c r="E871" t="s">
        <v>186</v>
      </c>
      <c r="F871">
        <v>2</v>
      </c>
      <c r="G871">
        <v>11.89</v>
      </c>
      <c r="H871">
        <v>22.9</v>
      </c>
      <c r="I871">
        <v>0</v>
      </c>
      <c r="J871">
        <v>0</v>
      </c>
      <c r="K871">
        <v>0</v>
      </c>
      <c r="L871">
        <v>0</v>
      </c>
      <c r="M871">
        <v>12</v>
      </c>
      <c r="N871">
        <v>4</v>
      </c>
      <c r="O871">
        <v>61.1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215</v>
      </c>
      <c r="V871">
        <v>0</v>
      </c>
      <c r="W871">
        <v>30</v>
      </c>
      <c r="X871">
        <v>125</v>
      </c>
      <c r="Y871" t="s">
        <v>512</v>
      </c>
      <c r="Z871" s="9">
        <v>2.2400000000000002</v>
      </c>
      <c r="AA871">
        <v>30</v>
      </c>
      <c r="AB871">
        <v>32.24</v>
      </c>
      <c r="AC871">
        <v>300</v>
      </c>
      <c r="AD871" t="s">
        <v>44</v>
      </c>
      <c r="AE871">
        <v>0.25900000000000001</v>
      </c>
      <c r="AF871" s="2">
        <v>54.611211573236886</v>
      </c>
      <c r="AG871" s="2">
        <v>19.529837251356238</v>
      </c>
      <c r="AH871" s="2">
        <v>35.081374321880652</v>
      </c>
      <c r="AI871" s="2">
        <v>31.103074141048825</v>
      </c>
      <c r="AJ871" s="2">
        <v>14.285714285714281</v>
      </c>
    </row>
    <row r="872" spans="1:36" x14ac:dyDescent="0.35">
      <c r="A872" t="s">
        <v>612</v>
      </c>
      <c r="B872" t="s">
        <v>170</v>
      </c>
      <c r="C872" t="s">
        <v>46</v>
      </c>
      <c r="D872" t="s">
        <v>130</v>
      </c>
      <c r="E872" t="s">
        <v>186</v>
      </c>
      <c r="F872">
        <v>2</v>
      </c>
      <c r="G872">
        <v>11.89</v>
      </c>
      <c r="H872">
        <v>22.9</v>
      </c>
      <c r="I872">
        <v>0</v>
      </c>
      <c r="J872">
        <v>0</v>
      </c>
      <c r="K872">
        <v>0</v>
      </c>
      <c r="L872">
        <v>0</v>
      </c>
      <c r="M872">
        <v>12</v>
      </c>
      <c r="N872">
        <v>4</v>
      </c>
      <c r="O872">
        <v>61.1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215</v>
      </c>
      <c r="V872">
        <v>0</v>
      </c>
      <c r="W872">
        <v>30</v>
      </c>
      <c r="X872">
        <v>125</v>
      </c>
      <c r="Y872" t="s">
        <v>512</v>
      </c>
      <c r="Z872" s="9">
        <v>2.2400000000000002</v>
      </c>
      <c r="AA872">
        <v>60</v>
      </c>
      <c r="AB872">
        <v>62.24</v>
      </c>
      <c r="AC872">
        <v>300</v>
      </c>
      <c r="AD872" t="s">
        <v>44</v>
      </c>
      <c r="AE872">
        <v>0.25900000000000001</v>
      </c>
      <c r="AF872" s="2">
        <v>50.271247739602167</v>
      </c>
      <c r="AG872" s="2">
        <v>11.211573236889693</v>
      </c>
      <c r="AH872" s="2">
        <v>39.059674502712475</v>
      </c>
      <c r="AI872" s="2">
        <v>22.784810126582279</v>
      </c>
      <c r="AJ872" s="2">
        <v>26.943942133815554</v>
      </c>
    </row>
    <row r="873" spans="1:36" x14ac:dyDescent="0.35">
      <c r="A873" t="s">
        <v>612</v>
      </c>
      <c r="B873" t="s">
        <v>170</v>
      </c>
      <c r="C873" t="s">
        <v>46</v>
      </c>
      <c r="D873" t="s">
        <v>130</v>
      </c>
      <c r="E873" t="s">
        <v>186</v>
      </c>
      <c r="F873">
        <v>2</v>
      </c>
      <c r="G873">
        <v>11.89</v>
      </c>
      <c r="H873">
        <v>22.9</v>
      </c>
      <c r="I873">
        <v>0</v>
      </c>
      <c r="J873">
        <v>0</v>
      </c>
      <c r="K873">
        <v>0</v>
      </c>
      <c r="L873">
        <v>0</v>
      </c>
      <c r="M873">
        <v>12</v>
      </c>
      <c r="N873">
        <v>4</v>
      </c>
      <c r="O873">
        <v>61.1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215</v>
      </c>
      <c r="V873">
        <v>0</v>
      </c>
      <c r="W873">
        <v>30</v>
      </c>
      <c r="X873">
        <v>125</v>
      </c>
      <c r="Y873" t="s">
        <v>512</v>
      </c>
      <c r="Z873" s="9">
        <v>2.64</v>
      </c>
      <c r="AA873">
        <v>5</v>
      </c>
      <c r="AB873">
        <v>7.6400000000000006</v>
      </c>
      <c r="AC873">
        <v>350</v>
      </c>
      <c r="AD873" t="s">
        <v>44</v>
      </c>
      <c r="AE873">
        <v>0.25900000000000001</v>
      </c>
      <c r="AF873" s="2">
        <v>49.81949458483755</v>
      </c>
      <c r="AG873" s="2">
        <v>11.552346570397113</v>
      </c>
      <c r="AH873" s="2">
        <v>38.267148014440437</v>
      </c>
      <c r="AI873" s="2">
        <v>25.090252707581229</v>
      </c>
      <c r="AJ873" s="2">
        <v>25.090252707581229</v>
      </c>
    </row>
    <row r="874" spans="1:36" x14ac:dyDescent="0.35">
      <c r="A874" t="s">
        <v>612</v>
      </c>
      <c r="B874" t="s">
        <v>170</v>
      </c>
      <c r="C874" t="s">
        <v>46</v>
      </c>
      <c r="D874" t="s">
        <v>130</v>
      </c>
      <c r="E874" t="s">
        <v>186</v>
      </c>
      <c r="F874">
        <v>2</v>
      </c>
      <c r="G874">
        <v>11.89</v>
      </c>
      <c r="H874">
        <v>22.9</v>
      </c>
      <c r="I874">
        <v>0</v>
      </c>
      <c r="J874">
        <v>0</v>
      </c>
      <c r="K874">
        <v>0</v>
      </c>
      <c r="L874">
        <v>0</v>
      </c>
      <c r="M874">
        <v>12</v>
      </c>
      <c r="N874">
        <v>4</v>
      </c>
      <c r="O874">
        <v>61.1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215</v>
      </c>
      <c r="V874">
        <v>0</v>
      </c>
      <c r="W874">
        <v>30</v>
      </c>
      <c r="X874">
        <v>125</v>
      </c>
      <c r="Y874" t="s">
        <v>512</v>
      </c>
      <c r="Z874" s="9">
        <v>2.64</v>
      </c>
      <c r="AA874">
        <v>10</v>
      </c>
      <c r="AB874">
        <v>12.64</v>
      </c>
      <c r="AC874">
        <v>350</v>
      </c>
      <c r="AD874" t="s">
        <v>44</v>
      </c>
      <c r="AE874">
        <v>0.25900000000000001</v>
      </c>
      <c r="AF874" s="2">
        <v>31.768953068592062</v>
      </c>
      <c r="AG874" s="2">
        <v>11.913357400722022</v>
      </c>
      <c r="AH874" s="2">
        <v>19.855595667870038</v>
      </c>
      <c r="AI874" s="2">
        <v>39.530685920577618</v>
      </c>
      <c r="AJ874" s="2">
        <v>28.700361010830328</v>
      </c>
    </row>
    <row r="875" spans="1:36" x14ac:dyDescent="0.35">
      <c r="A875" t="s">
        <v>612</v>
      </c>
      <c r="B875" t="s">
        <v>170</v>
      </c>
      <c r="C875" t="s">
        <v>46</v>
      </c>
      <c r="D875" t="s">
        <v>130</v>
      </c>
      <c r="E875" t="s">
        <v>186</v>
      </c>
      <c r="F875">
        <v>2</v>
      </c>
      <c r="G875">
        <v>11.89</v>
      </c>
      <c r="H875">
        <v>22.9</v>
      </c>
      <c r="I875">
        <v>0</v>
      </c>
      <c r="J875">
        <v>0</v>
      </c>
      <c r="K875">
        <v>0</v>
      </c>
      <c r="L875">
        <v>0</v>
      </c>
      <c r="M875">
        <v>12</v>
      </c>
      <c r="N875">
        <v>4</v>
      </c>
      <c r="O875">
        <v>61.1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215</v>
      </c>
      <c r="V875">
        <v>0</v>
      </c>
      <c r="W875">
        <v>30</v>
      </c>
      <c r="X875">
        <v>125</v>
      </c>
      <c r="Y875" t="s">
        <v>512</v>
      </c>
      <c r="Z875" s="9">
        <v>2.64</v>
      </c>
      <c r="AA875">
        <v>20</v>
      </c>
      <c r="AB875">
        <v>22.64</v>
      </c>
      <c r="AC875">
        <v>350</v>
      </c>
      <c r="AD875" t="s">
        <v>44</v>
      </c>
      <c r="AE875">
        <v>0.25900000000000001</v>
      </c>
      <c r="AF875" s="2">
        <v>30.324909747292423</v>
      </c>
      <c r="AG875" s="2">
        <v>13.718411552346572</v>
      </c>
      <c r="AH875" s="2">
        <v>16.60649819494585</v>
      </c>
      <c r="AI875" s="2">
        <v>53.971119133574014</v>
      </c>
      <c r="AJ875" s="2">
        <v>15.703971119133563</v>
      </c>
    </row>
    <row r="876" spans="1:36" x14ac:dyDescent="0.35">
      <c r="A876" t="s">
        <v>612</v>
      </c>
      <c r="B876" t="s">
        <v>170</v>
      </c>
      <c r="C876" t="s">
        <v>46</v>
      </c>
      <c r="D876" t="s">
        <v>130</v>
      </c>
      <c r="E876" t="s">
        <v>186</v>
      </c>
      <c r="F876">
        <v>2</v>
      </c>
      <c r="G876">
        <v>11.89</v>
      </c>
      <c r="H876">
        <v>22.9</v>
      </c>
      <c r="I876">
        <v>0</v>
      </c>
      <c r="J876">
        <v>0</v>
      </c>
      <c r="K876">
        <v>0</v>
      </c>
      <c r="L876">
        <v>0</v>
      </c>
      <c r="M876">
        <v>12</v>
      </c>
      <c r="N876">
        <v>4</v>
      </c>
      <c r="O876">
        <v>61.1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215</v>
      </c>
      <c r="V876">
        <v>0</v>
      </c>
      <c r="W876">
        <v>30</v>
      </c>
      <c r="X876">
        <v>125</v>
      </c>
      <c r="Y876" t="s">
        <v>512</v>
      </c>
      <c r="Z876" s="9">
        <v>2.64</v>
      </c>
      <c r="AA876">
        <v>30</v>
      </c>
      <c r="AB876">
        <v>32.64</v>
      </c>
      <c r="AC876">
        <v>350</v>
      </c>
      <c r="AD876" t="s">
        <v>44</v>
      </c>
      <c r="AE876">
        <v>0.25900000000000001</v>
      </c>
      <c r="AF876" s="2">
        <v>43.321299638989174</v>
      </c>
      <c r="AG876" s="2">
        <v>18.231046931407942</v>
      </c>
      <c r="AH876" s="2">
        <v>25.090252707581229</v>
      </c>
      <c r="AI876" s="2">
        <v>46.931407942238273</v>
      </c>
      <c r="AJ876" s="2">
        <v>9.7472924187725525</v>
      </c>
    </row>
    <row r="877" spans="1:36" x14ac:dyDescent="0.35">
      <c r="A877" t="s">
        <v>612</v>
      </c>
      <c r="B877" t="s">
        <v>170</v>
      </c>
      <c r="C877" t="s">
        <v>46</v>
      </c>
      <c r="D877" t="s">
        <v>130</v>
      </c>
      <c r="E877" t="s">
        <v>186</v>
      </c>
      <c r="F877">
        <v>2</v>
      </c>
      <c r="G877">
        <v>11.89</v>
      </c>
      <c r="H877">
        <v>22.9</v>
      </c>
      <c r="I877">
        <v>0</v>
      </c>
      <c r="J877">
        <v>0</v>
      </c>
      <c r="K877">
        <v>0</v>
      </c>
      <c r="L877">
        <v>0</v>
      </c>
      <c r="M877">
        <v>12</v>
      </c>
      <c r="N877">
        <v>4</v>
      </c>
      <c r="O877">
        <v>61.1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215</v>
      </c>
      <c r="V877">
        <v>0</v>
      </c>
      <c r="W877">
        <v>30</v>
      </c>
      <c r="X877">
        <v>125</v>
      </c>
      <c r="Y877" t="s">
        <v>512</v>
      </c>
      <c r="Z877" s="9">
        <v>2.64</v>
      </c>
      <c r="AA877">
        <v>60</v>
      </c>
      <c r="AB877">
        <v>62.64</v>
      </c>
      <c r="AC877">
        <v>350</v>
      </c>
      <c r="AD877" t="s">
        <v>44</v>
      </c>
      <c r="AE877">
        <v>0.25900000000000001</v>
      </c>
      <c r="AF877" s="2">
        <v>62.815884476534301</v>
      </c>
      <c r="AG877" s="2">
        <v>31.227436823104696</v>
      </c>
      <c r="AH877" s="2">
        <v>31.588447653429604</v>
      </c>
      <c r="AI877" s="2">
        <v>26.173285198555959</v>
      </c>
      <c r="AJ877" s="2">
        <v>11.01083032490974</v>
      </c>
    </row>
    <row r="878" spans="1:36" x14ac:dyDescent="0.35">
      <c r="A878" s="17" t="s">
        <v>612</v>
      </c>
      <c r="B878" t="s">
        <v>170</v>
      </c>
      <c r="C878" t="s">
        <v>199</v>
      </c>
      <c r="D878" t="s">
        <v>23</v>
      </c>
      <c r="E878" t="s">
        <v>185</v>
      </c>
      <c r="F878">
        <v>2</v>
      </c>
      <c r="G878">
        <v>4.91</v>
      </c>
      <c r="H878">
        <v>19.399999999999999</v>
      </c>
      <c r="I878">
        <v>1.3</v>
      </c>
      <c r="J878">
        <v>0</v>
      </c>
      <c r="K878">
        <v>0</v>
      </c>
      <c r="L878">
        <v>0</v>
      </c>
      <c r="M878">
        <v>8.6999999999999993</v>
      </c>
      <c r="N878">
        <v>18</v>
      </c>
      <c r="O878">
        <v>43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215</v>
      </c>
      <c r="V878">
        <v>0</v>
      </c>
      <c r="W878">
        <v>30</v>
      </c>
      <c r="X878">
        <v>125</v>
      </c>
      <c r="Y878" t="s">
        <v>512</v>
      </c>
      <c r="Z878" s="9">
        <v>1.84</v>
      </c>
      <c r="AA878">
        <v>5</v>
      </c>
      <c r="AB878">
        <v>6.84</v>
      </c>
      <c r="AC878">
        <v>250</v>
      </c>
      <c r="AD878" t="s">
        <v>44</v>
      </c>
      <c r="AE878">
        <v>0.25900000000000001</v>
      </c>
      <c r="AF878" s="2">
        <v>39.122486288848265</v>
      </c>
      <c r="AG878" s="2">
        <v>10.054844606946983</v>
      </c>
      <c r="AH878" s="2">
        <v>29.067641681901279</v>
      </c>
      <c r="AI878" s="2">
        <v>12.979890310786105</v>
      </c>
      <c r="AJ878" s="2">
        <v>47.897623400365632</v>
      </c>
    </row>
    <row r="879" spans="1:36" x14ac:dyDescent="0.35">
      <c r="A879" t="s">
        <v>612</v>
      </c>
      <c r="B879" t="s">
        <v>170</v>
      </c>
      <c r="C879" t="s">
        <v>199</v>
      </c>
      <c r="D879" t="s">
        <v>23</v>
      </c>
      <c r="E879" t="s">
        <v>185</v>
      </c>
      <c r="F879">
        <v>2</v>
      </c>
      <c r="G879">
        <v>4.91</v>
      </c>
      <c r="H879">
        <v>19.399999999999999</v>
      </c>
      <c r="I879">
        <v>1.3</v>
      </c>
      <c r="J879">
        <v>0</v>
      </c>
      <c r="K879">
        <v>0</v>
      </c>
      <c r="L879">
        <v>0</v>
      </c>
      <c r="M879">
        <v>8.6999999999999993</v>
      </c>
      <c r="N879">
        <v>18</v>
      </c>
      <c r="O879">
        <v>43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215</v>
      </c>
      <c r="V879">
        <v>0</v>
      </c>
      <c r="W879">
        <v>30</v>
      </c>
      <c r="X879">
        <v>125</v>
      </c>
      <c r="Y879" t="s">
        <v>512</v>
      </c>
      <c r="Z879" s="9">
        <v>1.84</v>
      </c>
      <c r="AA879">
        <v>10</v>
      </c>
      <c r="AB879">
        <v>11.84</v>
      </c>
      <c r="AC879">
        <v>250</v>
      </c>
      <c r="AD879" t="s">
        <v>44</v>
      </c>
      <c r="AE879">
        <v>0.25900000000000001</v>
      </c>
      <c r="AF879" s="2">
        <v>32.358318098720289</v>
      </c>
      <c r="AG879" s="2">
        <v>11.882998171846435</v>
      </c>
      <c r="AH879" s="2">
        <v>20.475319926873858</v>
      </c>
      <c r="AI879" s="2">
        <v>13.345521023765997</v>
      </c>
      <c r="AJ879" s="2">
        <v>54.296160877513699</v>
      </c>
    </row>
    <row r="880" spans="1:36" x14ac:dyDescent="0.35">
      <c r="A880" t="s">
        <v>612</v>
      </c>
      <c r="B880" t="s">
        <v>170</v>
      </c>
      <c r="C880" t="s">
        <v>199</v>
      </c>
      <c r="D880" t="s">
        <v>23</v>
      </c>
      <c r="E880" t="s">
        <v>185</v>
      </c>
      <c r="F880">
        <v>2</v>
      </c>
      <c r="G880">
        <v>4.91</v>
      </c>
      <c r="H880">
        <v>19.399999999999999</v>
      </c>
      <c r="I880">
        <v>1.3</v>
      </c>
      <c r="J880">
        <v>0</v>
      </c>
      <c r="K880">
        <v>0</v>
      </c>
      <c r="L880">
        <v>0</v>
      </c>
      <c r="M880">
        <v>8.6999999999999993</v>
      </c>
      <c r="N880">
        <v>18</v>
      </c>
      <c r="O880">
        <v>43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215</v>
      </c>
      <c r="V880">
        <v>0</v>
      </c>
      <c r="W880">
        <v>30</v>
      </c>
      <c r="X880">
        <v>125</v>
      </c>
      <c r="Y880" t="s">
        <v>512</v>
      </c>
      <c r="Z880" s="9">
        <v>1.84</v>
      </c>
      <c r="AA880">
        <v>20</v>
      </c>
      <c r="AB880">
        <v>21.84</v>
      </c>
      <c r="AC880">
        <v>250</v>
      </c>
      <c r="AD880" t="s">
        <v>44</v>
      </c>
      <c r="AE880">
        <v>0.25900000000000001</v>
      </c>
      <c r="AF880" s="2">
        <v>42.230347349177329</v>
      </c>
      <c r="AG880" s="2">
        <v>21.023765996343691</v>
      </c>
      <c r="AH880" s="2">
        <v>21.206581352833638</v>
      </c>
      <c r="AI880" s="2">
        <v>20.840950639853748</v>
      </c>
      <c r="AJ880" s="2">
        <v>36.928702010968934</v>
      </c>
    </row>
    <row r="881" spans="1:36" x14ac:dyDescent="0.35">
      <c r="A881" t="s">
        <v>612</v>
      </c>
      <c r="B881" t="s">
        <v>170</v>
      </c>
      <c r="C881" t="s">
        <v>199</v>
      </c>
      <c r="D881" t="s">
        <v>23</v>
      </c>
      <c r="E881" t="s">
        <v>185</v>
      </c>
      <c r="F881">
        <v>2</v>
      </c>
      <c r="G881">
        <v>4.91</v>
      </c>
      <c r="H881">
        <v>19.399999999999999</v>
      </c>
      <c r="I881">
        <v>1.3</v>
      </c>
      <c r="J881">
        <v>0</v>
      </c>
      <c r="K881">
        <v>0</v>
      </c>
      <c r="L881">
        <v>0</v>
      </c>
      <c r="M881">
        <v>8.6999999999999993</v>
      </c>
      <c r="N881">
        <v>18</v>
      </c>
      <c r="O881">
        <v>43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215</v>
      </c>
      <c r="V881">
        <v>0</v>
      </c>
      <c r="W881">
        <v>30</v>
      </c>
      <c r="X881">
        <v>125</v>
      </c>
      <c r="Y881" t="s">
        <v>512</v>
      </c>
      <c r="Z881" s="9">
        <v>1.84</v>
      </c>
      <c r="AA881">
        <v>30</v>
      </c>
      <c r="AB881">
        <v>31.84</v>
      </c>
      <c r="AC881">
        <v>250</v>
      </c>
      <c r="AD881" t="s">
        <v>44</v>
      </c>
      <c r="AE881">
        <v>0.25900000000000001</v>
      </c>
      <c r="AF881" s="2">
        <v>40.036563071297991</v>
      </c>
      <c r="AG881" s="2">
        <v>13.345521023765997</v>
      </c>
      <c r="AH881" s="2">
        <v>26.691042047531994</v>
      </c>
      <c r="AI881" s="2">
        <v>21.023765996343691</v>
      </c>
      <c r="AJ881" s="2">
        <v>38.939670932358318</v>
      </c>
    </row>
    <row r="882" spans="1:36" x14ac:dyDescent="0.35">
      <c r="A882" t="s">
        <v>612</v>
      </c>
      <c r="B882" t="s">
        <v>170</v>
      </c>
      <c r="C882" t="s">
        <v>199</v>
      </c>
      <c r="D882" t="s">
        <v>23</v>
      </c>
      <c r="E882" t="s">
        <v>185</v>
      </c>
      <c r="F882">
        <v>2</v>
      </c>
      <c r="G882">
        <v>4.91</v>
      </c>
      <c r="H882">
        <v>19.399999999999999</v>
      </c>
      <c r="I882">
        <v>1.3</v>
      </c>
      <c r="J882">
        <v>0</v>
      </c>
      <c r="K882">
        <v>0</v>
      </c>
      <c r="L882">
        <v>0</v>
      </c>
      <c r="M882">
        <v>8.6999999999999993</v>
      </c>
      <c r="N882">
        <v>18</v>
      </c>
      <c r="O882">
        <v>43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215</v>
      </c>
      <c r="V882">
        <v>0</v>
      </c>
      <c r="W882">
        <v>30</v>
      </c>
      <c r="X882">
        <v>125</v>
      </c>
      <c r="Y882" t="s">
        <v>512</v>
      </c>
      <c r="Z882" s="9">
        <v>1.84</v>
      </c>
      <c r="AA882">
        <v>60</v>
      </c>
      <c r="AB882">
        <v>61.84</v>
      </c>
      <c r="AC882">
        <v>250</v>
      </c>
      <c r="AD882" t="s">
        <v>44</v>
      </c>
      <c r="AE882">
        <v>0.25900000000000001</v>
      </c>
      <c r="AF882" s="2">
        <v>47.531992687385738</v>
      </c>
      <c r="AG882" s="2">
        <v>15.904936014625228</v>
      </c>
      <c r="AH882" s="2">
        <v>31.62705667276051</v>
      </c>
      <c r="AI882" s="2">
        <v>12.979890310786105</v>
      </c>
      <c r="AJ882" s="2">
        <v>39.488117001828151</v>
      </c>
    </row>
    <row r="883" spans="1:36" x14ac:dyDescent="0.35">
      <c r="A883" t="s">
        <v>612</v>
      </c>
      <c r="B883" t="s">
        <v>170</v>
      </c>
      <c r="C883" t="s">
        <v>199</v>
      </c>
      <c r="D883" t="s">
        <v>23</v>
      </c>
      <c r="E883" t="s">
        <v>185</v>
      </c>
      <c r="F883">
        <v>2</v>
      </c>
      <c r="G883">
        <v>4.91</v>
      </c>
      <c r="H883">
        <v>19.399999999999999</v>
      </c>
      <c r="I883">
        <v>1.3</v>
      </c>
      <c r="J883">
        <v>0</v>
      </c>
      <c r="K883">
        <v>0</v>
      </c>
      <c r="L883">
        <v>0</v>
      </c>
      <c r="M883">
        <v>8.6999999999999993</v>
      </c>
      <c r="N883">
        <v>18</v>
      </c>
      <c r="O883">
        <v>43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215</v>
      </c>
      <c r="V883">
        <v>0</v>
      </c>
      <c r="W883">
        <v>30</v>
      </c>
      <c r="X883">
        <v>125</v>
      </c>
      <c r="Y883" t="s">
        <v>512</v>
      </c>
      <c r="Z883" s="9">
        <v>2.2400000000000002</v>
      </c>
      <c r="AA883">
        <v>5</v>
      </c>
      <c r="AB883">
        <v>7.24</v>
      </c>
      <c r="AC883">
        <v>300</v>
      </c>
      <c r="AD883" t="s">
        <v>44</v>
      </c>
      <c r="AE883">
        <v>0.25900000000000001</v>
      </c>
      <c r="AF883" s="2">
        <v>33.575317604355718</v>
      </c>
      <c r="AG883" s="2">
        <v>16.515426497277677</v>
      </c>
      <c r="AH883" s="2">
        <v>17.059891107078041</v>
      </c>
      <c r="AI883" s="2">
        <v>25.408348457350272</v>
      </c>
      <c r="AJ883" s="2">
        <v>41.016333938294011</v>
      </c>
    </row>
    <row r="884" spans="1:36" x14ac:dyDescent="0.35">
      <c r="A884" t="s">
        <v>612</v>
      </c>
      <c r="B884" t="s">
        <v>170</v>
      </c>
      <c r="C884" t="s">
        <v>199</v>
      </c>
      <c r="D884" t="s">
        <v>23</v>
      </c>
      <c r="E884" t="s">
        <v>185</v>
      </c>
      <c r="F884">
        <v>2</v>
      </c>
      <c r="G884">
        <v>4.91</v>
      </c>
      <c r="H884">
        <v>19.399999999999999</v>
      </c>
      <c r="I884">
        <v>1.3</v>
      </c>
      <c r="J884">
        <v>0</v>
      </c>
      <c r="K884">
        <v>0</v>
      </c>
      <c r="L884">
        <v>0</v>
      </c>
      <c r="M884">
        <v>8.6999999999999993</v>
      </c>
      <c r="N884">
        <v>18</v>
      </c>
      <c r="O884">
        <v>43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215</v>
      </c>
      <c r="V884">
        <v>0</v>
      </c>
      <c r="W884">
        <v>30</v>
      </c>
      <c r="X884">
        <v>125</v>
      </c>
      <c r="Y884" t="s">
        <v>512</v>
      </c>
      <c r="Z884" s="9">
        <v>2.2400000000000002</v>
      </c>
      <c r="AA884">
        <v>10</v>
      </c>
      <c r="AB884">
        <v>12.24</v>
      </c>
      <c r="AC884">
        <v>300</v>
      </c>
      <c r="AD884" t="s">
        <v>44</v>
      </c>
      <c r="AE884">
        <v>0.25900000000000001</v>
      </c>
      <c r="AF884" s="2">
        <v>39.201451905626136</v>
      </c>
      <c r="AG884" s="2">
        <v>15.970961887477314</v>
      </c>
      <c r="AH884" s="2">
        <v>23.230490018148821</v>
      </c>
      <c r="AI884" s="2">
        <v>21.778584392014519</v>
      </c>
      <c r="AJ884" s="2">
        <v>39.019963702359348</v>
      </c>
    </row>
    <row r="885" spans="1:36" x14ac:dyDescent="0.35">
      <c r="A885" t="s">
        <v>612</v>
      </c>
      <c r="B885" t="s">
        <v>170</v>
      </c>
      <c r="C885" t="s">
        <v>199</v>
      </c>
      <c r="D885" t="s">
        <v>23</v>
      </c>
      <c r="E885" t="s">
        <v>185</v>
      </c>
      <c r="F885">
        <v>2</v>
      </c>
      <c r="G885">
        <v>4.91</v>
      </c>
      <c r="H885">
        <v>19.399999999999999</v>
      </c>
      <c r="I885">
        <v>1.3</v>
      </c>
      <c r="J885">
        <v>0</v>
      </c>
      <c r="K885">
        <v>0</v>
      </c>
      <c r="L885">
        <v>0</v>
      </c>
      <c r="M885">
        <v>8.6999999999999993</v>
      </c>
      <c r="N885">
        <v>18</v>
      </c>
      <c r="O885">
        <v>43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215</v>
      </c>
      <c r="V885">
        <v>0</v>
      </c>
      <c r="W885">
        <v>30</v>
      </c>
      <c r="X885">
        <v>125</v>
      </c>
      <c r="Y885" t="s">
        <v>512</v>
      </c>
      <c r="Z885" s="9">
        <v>2.2400000000000002</v>
      </c>
      <c r="AA885">
        <v>20</v>
      </c>
      <c r="AB885">
        <v>22.240000000000002</v>
      </c>
      <c r="AC885">
        <v>300</v>
      </c>
      <c r="AD885" t="s">
        <v>44</v>
      </c>
      <c r="AE885">
        <v>0.25900000000000001</v>
      </c>
      <c r="AF885" s="2">
        <v>34.482758620689658</v>
      </c>
      <c r="AG885" s="2">
        <v>19.782214156079856</v>
      </c>
      <c r="AH885" s="2">
        <v>14.7005444646098</v>
      </c>
      <c r="AI885" s="2">
        <v>21.960072595281307</v>
      </c>
      <c r="AJ885" s="2">
        <v>43.557168784029031</v>
      </c>
    </row>
    <row r="886" spans="1:36" x14ac:dyDescent="0.35">
      <c r="A886" t="s">
        <v>612</v>
      </c>
      <c r="B886" t="s">
        <v>170</v>
      </c>
      <c r="C886" t="s">
        <v>199</v>
      </c>
      <c r="D886" t="s">
        <v>23</v>
      </c>
      <c r="E886" t="s">
        <v>185</v>
      </c>
      <c r="F886">
        <v>2</v>
      </c>
      <c r="G886">
        <v>4.91</v>
      </c>
      <c r="H886">
        <v>19.399999999999999</v>
      </c>
      <c r="I886">
        <v>1.3</v>
      </c>
      <c r="J886">
        <v>0</v>
      </c>
      <c r="K886">
        <v>0</v>
      </c>
      <c r="L886">
        <v>0</v>
      </c>
      <c r="M886">
        <v>8.6999999999999993</v>
      </c>
      <c r="N886">
        <v>18</v>
      </c>
      <c r="O886">
        <v>43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215</v>
      </c>
      <c r="V886">
        <v>0</v>
      </c>
      <c r="W886">
        <v>30</v>
      </c>
      <c r="X886">
        <v>125</v>
      </c>
      <c r="Y886" t="s">
        <v>512</v>
      </c>
      <c r="Z886" s="9">
        <v>2.2400000000000002</v>
      </c>
      <c r="AA886">
        <v>30</v>
      </c>
      <c r="AB886">
        <v>32.24</v>
      </c>
      <c r="AC886">
        <v>300</v>
      </c>
      <c r="AD886" t="s">
        <v>44</v>
      </c>
      <c r="AE886">
        <v>0.25900000000000001</v>
      </c>
      <c r="AF886" s="2">
        <v>24.682395644283122</v>
      </c>
      <c r="AG886" s="2">
        <v>14.337568058076226</v>
      </c>
      <c r="AH886" s="2">
        <v>10.344827586206897</v>
      </c>
      <c r="AI886" s="2">
        <v>15.970961887477314</v>
      </c>
      <c r="AJ886" s="2">
        <v>59.346642468239551</v>
      </c>
    </row>
    <row r="887" spans="1:36" x14ac:dyDescent="0.35">
      <c r="A887" t="s">
        <v>612</v>
      </c>
      <c r="B887" t="s">
        <v>170</v>
      </c>
      <c r="C887" t="s">
        <v>199</v>
      </c>
      <c r="D887" t="s">
        <v>23</v>
      </c>
      <c r="E887" t="s">
        <v>185</v>
      </c>
      <c r="F887">
        <v>2</v>
      </c>
      <c r="G887">
        <v>4.91</v>
      </c>
      <c r="H887">
        <v>19.399999999999999</v>
      </c>
      <c r="I887">
        <v>1.3</v>
      </c>
      <c r="J887">
        <v>0</v>
      </c>
      <c r="K887">
        <v>0</v>
      </c>
      <c r="L887">
        <v>0</v>
      </c>
      <c r="M887">
        <v>8.6999999999999993</v>
      </c>
      <c r="N887">
        <v>18</v>
      </c>
      <c r="O887">
        <v>43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215</v>
      </c>
      <c r="V887">
        <v>0</v>
      </c>
      <c r="W887">
        <v>30</v>
      </c>
      <c r="X887">
        <v>125</v>
      </c>
      <c r="Y887" t="s">
        <v>512</v>
      </c>
      <c r="Z887" s="9">
        <v>2.2400000000000002</v>
      </c>
      <c r="AA887">
        <v>60</v>
      </c>
      <c r="AB887">
        <v>62.24</v>
      </c>
      <c r="AC887">
        <v>300</v>
      </c>
      <c r="AD887" t="s">
        <v>44</v>
      </c>
      <c r="AE887">
        <v>0.25900000000000001</v>
      </c>
      <c r="AF887" s="2">
        <v>29.582577132486392</v>
      </c>
      <c r="AG887" s="2">
        <v>19.782214156079856</v>
      </c>
      <c r="AH887" s="2">
        <v>9.8003629764065341</v>
      </c>
      <c r="AI887" s="2">
        <v>12.522686025408349</v>
      </c>
      <c r="AJ887" s="2">
        <v>57.89473684210526</v>
      </c>
    </row>
    <row r="888" spans="1:36" x14ac:dyDescent="0.35">
      <c r="A888" t="s">
        <v>612</v>
      </c>
      <c r="B888" t="s">
        <v>170</v>
      </c>
      <c r="C888" t="s">
        <v>199</v>
      </c>
      <c r="D888" t="s">
        <v>23</v>
      </c>
      <c r="E888" t="s">
        <v>185</v>
      </c>
      <c r="F888">
        <v>2</v>
      </c>
      <c r="G888">
        <v>4.91</v>
      </c>
      <c r="H888">
        <v>19.399999999999999</v>
      </c>
      <c r="I888">
        <v>1.3</v>
      </c>
      <c r="J888">
        <v>0</v>
      </c>
      <c r="K888">
        <v>0</v>
      </c>
      <c r="L888">
        <v>0</v>
      </c>
      <c r="M888">
        <v>8.6999999999999993</v>
      </c>
      <c r="N888">
        <v>18</v>
      </c>
      <c r="O888">
        <v>43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215</v>
      </c>
      <c r="V888">
        <v>0</v>
      </c>
      <c r="W888">
        <v>30</v>
      </c>
      <c r="X888">
        <v>125</v>
      </c>
      <c r="Y888" t="s">
        <v>512</v>
      </c>
      <c r="Z888" s="9">
        <v>2.64</v>
      </c>
      <c r="AA888">
        <v>5</v>
      </c>
      <c r="AB888">
        <v>7.6400000000000006</v>
      </c>
      <c r="AC888">
        <v>350</v>
      </c>
      <c r="AD888" t="s">
        <v>44</v>
      </c>
      <c r="AE888">
        <v>0.25900000000000001</v>
      </c>
      <c r="AF888" s="2">
        <v>35.583941605839414</v>
      </c>
      <c r="AG888" s="2">
        <v>9.6715328467153281</v>
      </c>
      <c r="AH888" s="2">
        <v>25.912408759124087</v>
      </c>
      <c r="AI888" s="2">
        <v>17.883211678832115</v>
      </c>
      <c r="AJ888" s="2">
        <v>46.532846715328475</v>
      </c>
    </row>
    <row r="889" spans="1:36" x14ac:dyDescent="0.35">
      <c r="A889" t="s">
        <v>612</v>
      </c>
      <c r="B889" t="s">
        <v>170</v>
      </c>
      <c r="C889" t="s">
        <v>199</v>
      </c>
      <c r="D889" t="s">
        <v>23</v>
      </c>
      <c r="E889" t="s">
        <v>185</v>
      </c>
      <c r="F889">
        <v>2</v>
      </c>
      <c r="G889">
        <v>4.91</v>
      </c>
      <c r="H889">
        <v>19.399999999999999</v>
      </c>
      <c r="I889">
        <v>1.3</v>
      </c>
      <c r="J889">
        <v>0</v>
      </c>
      <c r="K889">
        <v>0</v>
      </c>
      <c r="L889">
        <v>0</v>
      </c>
      <c r="M889">
        <v>8.6999999999999993</v>
      </c>
      <c r="N889">
        <v>18</v>
      </c>
      <c r="O889">
        <v>43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215</v>
      </c>
      <c r="V889">
        <v>0</v>
      </c>
      <c r="W889">
        <v>30</v>
      </c>
      <c r="X889">
        <v>125</v>
      </c>
      <c r="Y889" t="s">
        <v>512</v>
      </c>
      <c r="Z889" s="9">
        <v>2.64</v>
      </c>
      <c r="AA889">
        <v>10</v>
      </c>
      <c r="AB889">
        <v>12.64</v>
      </c>
      <c r="AC889">
        <v>350</v>
      </c>
      <c r="AD889" t="s">
        <v>44</v>
      </c>
      <c r="AE889">
        <v>0.25900000000000001</v>
      </c>
      <c r="AF889" s="2">
        <v>40.510948905109487</v>
      </c>
      <c r="AG889" s="2">
        <v>15.510948905109489</v>
      </c>
      <c r="AH889" s="2">
        <v>25</v>
      </c>
      <c r="AI889" s="2">
        <v>18.978102189781023</v>
      </c>
      <c r="AJ889" s="2">
        <v>40.510948905109487</v>
      </c>
    </row>
    <row r="890" spans="1:36" x14ac:dyDescent="0.35">
      <c r="A890" t="s">
        <v>612</v>
      </c>
      <c r="B890" t="s">
        <v>170</v>
      </c>
      <c r="C890" t="s">
        <v>199</v>
      </c>
      <c r="D890" t="s">
        <v>23</v>
      </c>
      <c r="E890" t="s">
        <v>185</v>
      </c>
      <c r="F890">
        <v>2</v>
      </c>
      <c r="G890">
        <v>4.91</v>
      </c>
      <c r="H890">
        <v>19.399999999999999</v>
      </c>
      <c r="I890">
        <v>1.3</v>
      </c>
      <c r="J890">
        <v>0</v>
      </c>
      <c r="K890">
        <v>0</v>
      </c>
      <c r="L890">
        <v>0</v>
      </c>
      <c r="M890">
        <v>8.6999999999999993</v>
      </c>
      <c r="N890">
        <v>18</v>
      </c>
      <c r="O890">
        <v>43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215</v>
      </c>
      <c r="V890">
        <v>0</v>
      </c>
      <c r="W890">
        <v>30</v>
      </c>
      <c r="X890">
        <v>125</v>
      </c>
      <c r="Y890" t="s">
        <v>512</v>
      </c>
      <c r="Z890" s="9">
        <v>2.64</v>
      </c>
      <c r="AA890">
        <v>20</v>
      </c>
      <c r="AB890">
        <v>22.64</v>
      </c>
      <c r="AC890">
        <v>350</v>
      </c>
      <c r="AD890" t="s">
        <v>44</v>
      </c>
      <c r="AE890">
        <v>0.25900000000000001</v>
      </c>
      <c r="AF890" s="2">
        <v>35.766423357664237</v>
      </c>
      <c r="AG890" s="2">
        <v>15.693430656934307</v>
      </c>
      <c r="AH890" s="2">
        <v>20.072992700729927</v>
      </c>
      <c r="AI890" s="2">
        <v>16.970802919708028</v>
      </c>
      <c r="AJ890" s="2">
        <v>47.262773722627735</v>
      </c>
    </row>
    <row r="891" spans="1:36" x14ac:dyDescent="0.35">
      <c r="A891" t="s">
        <v>612</v>
      </c>
      <c r="B891" t="s">
        <v>170</v>
      </c>
      <c r="C891" t="s">
        <v>199</v>
      </c>
      <c r="D891" t="s">
        <v>23</v>
      </c>
      <c r="E891" t="s">
        <v>185</v>
      </c>
      <c r="F891">
        <v>2</v>
      </c>
      <c r="G891">
        <v>4.91</v>
      </c>
      <c r="H891">
        <v>19.399999999999999</v>
      </c>
      <c r="I891">
        <v>1.3</v>
      </c>
      <c r="J891">
        <v>0</v>
      </c>
      <c r="K891">
        <v>0</v>
      </c>
      <c r="L891">
        <v>0</v>
      </c>
      <c r="M891">
        <v>8.6999999999999993</v>
      </c>
      <c r="N891">
        <v>18</v>
      </c>
      <c r="O891">
        <v>43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215</v>
      </c>
      <c r="V891">
        <v>0</v>
      </c>
      <c r="W891">
        <v>30</v>
      </c>
      <c r="X891">
        <v>125</v>
      </c>
      <c r="Y891" t="s">
        <v>512</v>
      </c>
      <c r="Z891" s="9">
        <v>2.64</v>
      </c>
      <c r="AA891">
        <v>30</v>
      </c>
      <c r="AB891">
        <v>32.64</v>
      </c>
      <c r="AC891">
        <v>350</v>
      </c>
      <c r="AD891" t="s">
        <v>44</v>
      </c>
      <c r="AE891">
        <v>0.25900000000000001</v>
      </c>
      <c r="AF891" s="2">
        <v>30.10948905109489</v>
      </c>
      <c r="AG891" s="2">
        <v>17.883211678832115</v>
      </c>
      <c r="AH891" s="2">
        <v>12.226277372262773</v>
      </c>
      <c r="AI891" s="2">
        <v>27.372262773722628</v>
      </c>
      <c r="AJ891" s="2">
        <v>42.518248175182492</v>
      </c>
    </row>
    <row r="892" spans="1:36" x14ac:dyDescent="0.35">
      <c r="A892" t="s">
        <v>612</v>
      </c>
      <c r="B892" t="s">
        <v>170</v>
      </c>
      <c r="C892" t="s">
        <v>199</v>
      </c>
      <c r="D892" t="s">
        <v>23</v>
      </c>
      <c r="E892" t="s">
        <v>185</v>
      </c>
      <c r="F892">
        <v>2</v>
      </c>
      <c r="G892">
        <v>4.91</v>
      </c>
      <c r="H892">
        <v>19.399999999999999</v>
      </c>
      <c r="I892">
        <v>1.3</v>
      </c>
      <c r="J892">
        <v>0</v>
      </c>
      <c r="K892">
        <v>0</v>
      </c>
      <c r="L892">
        <v>0</v>
      </c>
      <c r="M892">
        <v>8.6999999999999993</v>
      </c>
      <c r="N892">
        <v>18</v>
      </c>
      <c r="O892">
        <v>43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215</v>
      </c>
      <c r="V892">
        <v>0</v>
      </c>
      <c r="W892">
        <v>30</v>
      </c>
      <c r="X892">
        <v>125</v>
      </c>
      <c r="Y892" t="s">
        <v>512</v>
      </c>
      <c r="Z892" s="9">
        <v>2.64</v>
      </c>
      <c r="AA892">
        <v>60</v>
      </c>
      <c r="AB892">
        <v>62.64</v>
      </c>
      <c r="AC892">
        <v>350</v>
      </c>
      <c r="AD892" t="s">
        <v>44</v>
      </c>
      <c r="AE892">
        <v>0.25900000000000001</v>
      </c>
      <c r="AF892" s="2">
        <v>29.197080291970803</v>
      </c>
      <c r="AG892" s="2">
        <v>13.138686131386862</v>
      </c>
      <c r="AH892" s="2">
        <v>16.058394160583941</v>
      </c>
      <c r="AI892" s="2">
        <v>14.963503649635037</v>
      </c>
      <c r="AJ892" s="2">
        <v>55.839416058394157</v>
      </c>
    </row>
    <row r="893" spans="1:36" x14ac:dyDescent="0.35">
      <c r="A893" t="s">
        <v>612</v>
      </c>
      <c r="B893" t="s">
        <v>170</v>
      </c>
      <c r="C893" t="s">
        <v>26</v>
      </c>
      <c r="D893" t="s">
        <v>203</v>
      </c>
      <c r="E893" t="s">
        <v>187</v>
      </c>
      <c r="F893">
        <v>2</v>
      </c>
      <c r="G893">
        <v>19.260000000000002</v>
      </c>
      <c r="H893">
        <v>66.900000000000006</v>
      </c>
      <c r="I893">
        <v>19.5</v>
      </c>
      <c r="J893">
        <v>0</v>
      </c>
      <c r="K893">
        <v>0</v>
      </c>
      <c r="L893">
        <v>0</v>
      </c>
      <c r="M893">
        <v>0.5</v>
      </c>
      <c r="N893">
        <v>2.8</v>
      </c>
      <c r="O893">
        <v>1.4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215</v>
      </c>
      <c r="V893">
        <v>0</v>
      </c>
      <c r="W893">
        <v>30</v>
      </c>
      <c r="X893">
        <v>125</v>
      </c>
      <c r="Y893" t="s">
        <v>512</v>
      </c>
      <c r="Z893" s="9">
        <v>1.84</v>
      </c>
      <c r="AA893">
        <v>5</v>
      </c>
      <c r="AB893">
        <v>6.84</v>
      </c>
      <c r="AC893">
        <v>250</v>
      </c>
      <c r="AD893" t="s">
        <v>44</v>
      </c>
      <c r="AE893">
        <v>0.25900000000000001</v>
      </c>
      <c r="AF893" s="2">
        <v>57.581227436823106</v>
      </c>
      <c r="AG893" s="2">
        <v>5.0541516245487372</v>
      </c>
      <c r="AH893" s="2">
        <v>52.527075812274369</v>
      </c>
      <c r="AI893" s="2">
        <v>18.953068592057765</v>
      </c>
      <c r="AJ893" s="2">
        <v>23.46570397111913</v>
      </c>
    </row>
    <row r="894" spans="1:36" x14ac:dyDescent="0.35">
      <c r="A894" t="s">
        <v>612</v>
      </c>
      <c r="B894" t="s">
        <v>170</v>
      </c>
      <c r="C894" t="s">
        <v>26</v>
      </c>
      <c r="D894" t="s">
        <v>203</v>
      </c>
      <c r="E894" t="s">
        <v>187</v>
      </c>
      <c r="F894">
        <v>2</v>
      </c>
      <c r="G894">
        <v>19.260000000000002</v>
      </c>
      <c r="H894">
        <v>66.900000000000006</v>
      </c>
      <c r="I894">
        <v>19.5</v>
      </c>
      <c r="J894">
        <v>0</v>
      </c>
      <c r="K894">
        <v>0</v>
      </c>
      <c r="L894">
        <v>0</v>
      </c>
      <c r="M894">
        <v>0.5</v>
      </c>
      <c r="N894">
        <v>2.8</v>
      </c>
      <c r="O894">
        <v>1.4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215</v>
      </c>
      <c r="V894">
        <v>0</v>
      </c>
      <c r="W894">
        <v>30</v>
      </c>
      <c r="X894">
        <v>125</v>
      </c>
      <c r="Y894" t="s">
        <v>512</v>
      </c>
      <c r="Z894" s="9">
        <v>1.84</v>
      </c>
      <c r="AA894">
        <v>10</v>
      </c>
      <c r="AB894">
        <v>11.84</v>
      </c>
      <c r="AC894">
        <v>250</v>
      </c>
      <c r="AD894" t="s">
        <v>44</v>
      </c>
      <c r="AE894">
        <v>0.25900000000000001</v>
      </c>
      <c r="AF894" s="2">
        <v>51.805054151624553</v>
      </c>
      <c r="AG894" s="2">
        <v>5.0541516245487372</v>
      </c>
      <c r="AH894" s="2">
        <v>46.750902527075816</v>
      </c>
      <c r="AI894" s="2">
        <v>17.148014440433215</v>
      </c>
      <c r="AJ894" s="2">
        <v>31.046931407942232</v>
      </c>
    </row>
    <row r="895" spans="1:36" x14ac:dyDescent="0.35">
      <c r="A895" t="s">
        <v>612</v>
      </c>
      <c r="B895" t="s">
        <v>170</v>
      </c>
      <c r="C895" t="s">
        <v>26</v>
      </c>
      <c r="D895" t="s">
        <v>203</v>
      </c>
      <c r="E895" t="s">
        <v>187</v>
      </c>
      <c r="F895">
        <v>2</v>
      </c>
      <c r="G895">
        <v>19.260000000000002</v>
      </c>
      <c r="H895">
        <v>66.900000000000006</v>
      </c>
      <c r="I895">
        <v>19.5</v>
      </c>
      <c r="J895">
        <v>0</v>
      </c>
      <c r="K895">
        <v>0</v>
      </c>
      <c r="L895">
        <v>0</v>
      </c>
      <c r="M895">
        <v>0.5</v>
      </c>
      <c r="N895">
        <v>2.8</v>
      </c>
      <c r="O895">
        <v>1.4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215</v>
      </c>
      <c r="V895">
        <v>0</v>
      </c>
      <c r="W895">
        <v>30</v>
      </c>
      <c r="X895">
        <v>125</v>
      </c>
      <c r="Y895" t="s">
        <v>512</v>
      </c>
      <c r="Z895" s="9">
        <v>1.84</v>
      </c>
      <c r="AA895">
        <v>20</v>
      </c>
      <c r="AB895">
        <v>21.84</v>
      </c>
      <c r="AC895">
        <v>250</v>
      </c>
      <c r="AD895" t="s">
        <v>44</v>
      </c>
      <c r="AE895">
        <v>0.25900000000000001</v>
      </c>
      <c r="AF895" s="2">
        <v>47.472924187725631</v>
      </c>
      <c r="AG895" s="2">
        <v>3.4296028880866429</v>
      </c>
      <c r="AH895" s="2">
        <v>44.04332129963899</v>
      </c>
      <c r="AI895" s="2">
        <v>17.68953068592058</v>
      </c>
      <c r="AJ895" s="2">
        <v>34.837545126353781</v>
      </c>
    </row>
    <row r="896" spans="1:36" x14ac:dyDescent="0.35">
      <c r="A896" t="s">
        <v>612</v>
      </c>
      <c r="B896" t="s">
        <v>170</v>
      </c>
      <c r="C896" t="s">
        <v>26</v>
      </c>
      <c r="D896" t="s">
        <v>203</v>
      </c>
      <c r="E896" t="s">
        <v>187</v>
      </c>
      <c r="F896">
        <v>2</v>
      </c>
      <c r="G896">
        <v>19.260000000000002</v>
      </c>
      <c r="H896">
        <v>66.900000000000006</v>
      </c>
      <c r="I896">
        <v>19.5</v>
      </c>
      <c r="J896">
        <v>0</v>
      </c>
      <c r="K896">
        <v>0</v>
      </c>
      <c r="L896">
        <v>0</v>
      </c>
      <c r="M896">
        <v>0.5</v>
      </c>
      <c r="N896">
        <v>2.8</v>
      </c>
      <c r="O896">
        <v>1.4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215</v>
      </c>
      <c r="V896">
        <v>0</v>
      </c>
      <c r="W896">
        <v>30</v>
      </c>
      <c r="X896">
        <v>125</v>
      </c>
      <c r="Y896" t="s">
        <v>512</v>
      </c>
      <c r="Z896" s="9">
        <v>1.84</v>
      </c>
      <c r="AA896">
        <v>30</v>
      </c>
      <c r="AB896">
        <v>31.84</v>
      </c>
      <c r="AC896">
        <v>250</v>
      </c>
      <c r="AD896" t="s">
        <v>44</v>
      </c>
      <c r="AE896">
        <v>0.25900000000000001</v>
      </c>
      <c r="AF896" s="2">
        <v>62.274368231046935</v>
      </c>
      <c r="AG896" s="2">
        <v>3.7906137184115525</v>
      </c>
      <c r="AH896" s="2">
        <v>58.483754512635386</v>
      </c>
      <c r="AI896" s="2">
        <v>12.274368231046932</v>
      </c>
      <c r="AJ896" s="2">
        <v>25.451263537906133</v>
      </c>
    </row>
    <row r="897" spans="1:36" x14ac:dyDescent="0.35">
      <c r="A897" t="s">
        <v>612</v>
      </c>
      <c r="B897" t="s">
        <v>170</v>
      </c>
      <c r="C897" t="s">
        <v>26</v>
      </c>
      <c r="D897" t="s">
        <v>203</v>
      </c>
      <c r="E897" t="s">
        <v>187</v>
      </c>
      <c r="F897">
        <v>2</v>
      </c>
      <c r="G897">
        <v>19.260000000000002</v>
      </c>
      <c r="H897">
        <v>66.900000000000006</v>
      </c>
      <c r="I897">
        <v>19.5</v>
      </c>
      <c r="J897">
        <v>0</v>
      </c>
      <c r="K897">
        <v>0</v>
      </c>
      <c r="L897">
        <v>0</v>
      </c>
      <c r="M897">
        <v>0.5</v>
      </c>
      <c r="N897">
        <v>2.8</v>
      </c>
      <c r="O897">
        <v>1.4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215</v>
      </c>
      <c r="V897">
        <v>0</v>
      </c>
      <c r="W897">
        <v>30</v>
      </c>
      <c r="X897">
        <v>125</v>
      </c>
      <c r="Y897" t="s">
        <v>512</v>
      </c>
      <c r="Z897" s="9">
        <v>1.84</v>
      </c>
      <c r="AA897">
        <v>60</v>
      </c>
      <c r="AB897">
        <v>61.84</v>
      </c>
      <c r="AC897">
        <v>250</v>
      </c>
      <c r="AD897" t="s">
        <v>44</v>
      </c>
      <c r="AE897">
        <v>0.25900000000000001</v>
      </c>
      <c r="AF897" s="2">
        <v>62.996389891696751</v>
      </c>
      <c r="AG897" s="2">
        <v>3.2490974729241877</v>
      </c>
      <c r="AH897" s="2">
        <v>59.747292418772567</v>
      </c>
      <c r="AI897" s="2">
        <v>6.3176895306859207</v>
      </c>
      <c r="AJ897" s="2">
        <v>30.685920577617321</v>
      </c>
    </row>
    <row r="898" spans="1:36" x14ac:dyDescent="0.35">
      <c r="A898" t="s">
        <v>612</v>
      </c>
      <c r="B898" t="s">
        <v>170</v>
      </c>
      <c r="C898" t="s">
        <v>26</v>
      </c>
      <c r="D898" t="s">
        <v>203</v>
      </c>
      <c r="E898" t="s">
        <v>187</v>
      </c>
      <c r="F898">
        <v>2</v>
      </c>
      <c r="G898">
        <v>19.260000000000002</v>
      </c>
      <c r="H898">
        <v>66.900000000000006</v>
      </c>
      <c r="I898">
        <v>19.5</v>
      </c>
      <c r="J898">
        <v>0</v>
      </c>
      <c r="K898">
        <v>0</v>
      </c>
      <c r="L898">
        <v>0</v>
      </c>
      <c r="M898">
        <v>0.5</v>
      </c>
      <c r="N898">
        <v>2.8</v>
      </c>
      <c r="O898">
        <v>1.4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215</v>
      </c>
      <c r="V898">
        <v>0</v>
      </c>
      <c r="W898">
        <v>30</v>
      </c>
      <c r="X898">
        <v>125</v>
      </c>
      <c r="Y898" t="s">
        <v>512</v>
      </c>
      <c r="Z898" s="9">
        <v>2.2400000000000002</v>
      </c>
      <c r="AA898">
        <v>5</v>
      </c>
      <c r="AB898">
        <v>7.24</v>
      </c>
      <c r="AC898">
        <v>300</v>
      </c>
      <c r="AD898" t="s">
        <v>44</v>
      </c>
      <c r="AE898">
        <v>0.25900000000000001</v>
      </c>
      <c r="AF898" s="2">
        <v>53.971119133574007</v>
      </c>
      <c r="AG898" s="2">
        <v>3.4296028880866429</v>
      </c>
      <c r="AH898" s="2">
        <v>50.541516245487365</v>
      </c>
      <c r="AI898" s="2">
        <v>8.6642599277978345</v>
      </c>
      <c r="AJ898" s="2">
        <v>37.36462093862815</v>
      </c>
    </row>
    <row r="899" spans="1:36" x14ac:dyDescent="0.35">
      <c r="A899" t="s">
        <v>612</v>
      </c>
      <c r="B899" t="s">
        <v>170</v>
      </c>
      <c r="C899" t="s">
        <v>26</v>
      </c>
      <c r="D899" t="s">
        <v>203</v>
      </c>
      <c r="E899" t="s">
        <v>187</v>
      </c>
      <c r="F899">
        <v>2</v>
      </c>
      <c r="G899">
        <v>19.260000000000002</v>
      </c>
      <c r="H899">
        <v>66.900000000000006</v>
      </c>
      <c r="I899">
        <v>19.5</v>
      </c>
      <c r="J899">
        <v>0</v>
      </c>
      <c r="K899">
        <v>0</v>
      </c>
      <c r="L899">
        <v>0</v>
      </c>
      <c r="M899">
        <v>0.5</v>
      </c>
      <c r="N899">
        <v>2.8</v>
      </c>
      <c r="O899">
        <v>1.4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215</v>
      </c>
      <c r="V899">
        <v>0</v>
      </c>
      <c r="W899">
        <v>30</v>
      </c>
      <c r="X899">
        <v>125</v>
      </c>
      <c r="Y899" t="s">
        <v>512</v>
      </c>
      <c r="Z899" s="9">
        <v>2.2400000000000002</v>
      </c>
      <c r="AA899">
        <v>10</v>
      </c>
      <c r="AB899">
        <v>12.24</v>
      </c>
      <c r="AC899">
        <v>300</v>
      </c>
      <c r="AD899" t="s">
        <v>44</v>
      </c>
      <c r="AE899">
        <v>0.25900000000000001</v>
      </c>
      <c r="AF899" s="2">
        <v>44.04332129963899</v>
      </c>
      <c r="AG899" s="2">
        <v>7.9422382671480154</v>
      </c>
      <c r="AH899" s="2">
        <v>36.101083032490976</v>
      </c>
      <c r="AI899" s="2">
        <v>20.036101083032491</v>
      </c>
      <c r="AJ899" s="2">
        <v>35.920577617328519</v>
      </c>
    </row>
    <row r="900" spans="1:36" x14ac:dyDescent="0.35">
      <c r="A900" t="s">
        <v>612</v>
      </c>
      <c r="B900" t="s">
        <v>170</v>
      </c>
      <c r="C900" t="s">
        <v>26</v>
      </c>
      <c r="D900" t="s">
        <v>203</v>
      </c>
      <c r="E900" t="s">
        <v>187</v>
      </c>
      <c r="F900">
        <v>2</v>
      </c>
      <c r="G900">
        <v>19.260000000000002</v>
      </c>
      <c r="H900">
        <v>66.900000000000006</v>
      </c>
      <c r="I900">
        <v>19.5</v>
      </c>
      <c r="J900">
        <v>0</v>
      </c>
      <c r="K900">
        <v>0</v>
      </c>
      <c r="L900">
        <v>0</v>
      </c>
      <c r="M900">
        <v>0.5</v>
      </c>
      <c r="N900">
        <v>2.8</v>
      </c>
      <c r="O900">
        <v>1.4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215</v>
      </c>
      <c r="V900">
        <v>0</v>
      </c>
      <c r="W900">
        <v>30</v>
      </c>
      <c r="X900">
        <v>125</v>
      </c>
      <c r="Y900" t="s">
        <v>512</v>
      </c>
      <c r="Z900" s="9">
        <v>2.2400000000000002</v>
      </c>
      <c r="AA900">
        <v>20</v>
      </c>
      <c r="AB900">
        <v>22.240000000000002</v>
      </c>
      <c r="AC900">
        <v>300</v>
      </c>
      <c r="AD900" t="s">
        <v>44</v>
      </c>
      <c r="AE900">
        <v>0.25900000000000001</v>
      </c>
      <c r="AF900" s="2">
        <v>39.530685920577618</v>
      </c>
      <c r="AG900" s="2">
        <v>3.9711191335740077</v>
      </c>
      <c r="AH900" s="2">
        <v>35.559566787003611</v>
      </c>
      <c r="AI900" s="2">
        <v>23.826714801444044</v>
      </c>
      <c r="AJ900" s="2">
        <v>36.642599277978334</v>
      </c>
    </row>
    <row r="901" spans="1:36" x14ac:dyDescent="0.35">
      <c r="A901" t="s">
        <v>612</v>
      </c>
      <c r="B901" t="s">
        <v>170</v>
      </c>
      <c r="C901" t="s">
        <v>26</v>
      </c>
      <c r="D901" t="s">
        <v>203</v>
      </c>
      <c r="E901" t="s">
        <v>187</v>
      </c>
      <c r="F901">
        <v>2</v>
      </c>
      <c r="G901">
        <v>19.260000000000002</v>
      </c>
      <c r="H901">
        <v>66.900000000000006</v>
      </c>
      <c r="I901">
        <v>19.5</v>
      </c>
      <c r="J901">
        <v>0</v>
      </c>
      <c r="K901">
        <v>0</v>
      </c>
      <c r="L901">
        <v>0</v>
      </c>
      <c r="M901">
        <v>0.5</v>
      </c>
      <c r="N901">
        <v>2.8</v>
      </c>
      <c r="O901">
        <v>1.4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215</v>
      </c>
      <c r="V901">
        <v>0</v>
      </c>
      <c r="W901">
        <v>30</v>
      </c>
      <c r="X901">
        <v>125</v>
      </c>
      <c r="Y901" t="s">
        <v>512</v>
      </c>
      <c r="Z901" s="9">
        <v>2.2400000000000002</v>
      </c>
      <c r="AA901">
        <v>30</v>
      </c>
      <c r="AB901">
        <v>32.24</v>
      </c>
      <c r="AC901">
        <v>300</v>
      </c>
      <c r="AD901" t="s">
        <v>44</v>
      </c>
      <c r="AE901">
        <v>0.25900000000000001</v>
      </c>
      <c r="AF901" s="2">
        <v>45.306859205776178</v>
      </c>
      <c r="AG901" s="2">
        <v>3.9711191335740077</v>
      </c>
      <c r="AH901" s="2">
        <v>41.335740072202171</v>
      </c>
      <c r="AI901" s="2">
        <v>26.895306859205778</v>
      </c>
      <c r="AJ901" s="2">
        <v>27.797833935018044</v>
      </c>
    </row>
    <row r="902" spans="1:36" x14ac:dyDescent="0.35">
      <c r="A902" t="s">
        <v>612</v>
      </c>
      <c r="B902" t="s">
        <v>170</v>
      </c>
      <c r="C902" t="s">
        <v>26</v>
      </c>
      <c r="D902" t="s">
        <v>203</v>
      </c>
      <c r="E902" t="s">
        <v>187</v>
      </c>
      <c r="F902">
        <v>2</v>
      </c>
      <c r="G902">
        <v>19.260000000000002</v>
      </c>
      <c r="H902">
        <v>66.900000000000006</v>
      </c>
      <c r="I902">
        <v>19.5</v>
      </c>
      <c r="J902">
        <v>0</v>
      </c>
      <c r="K902">
        <v>0</v>
      </c>
      <c r="L902">
        <v>0</v>
      </c>
      <c r="M902">
        <v>0.5</v>
      </c>
      <c r="N902">
        <v>2.8</v>
      </c>
      <c r="O902">
        <v>1.4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215</v>
      </c>
      <c r="V902">
        <v>0</v>
      </c>
      <c r="W902">
        <v>30</v>
      </c>
      <c r="X902">
        <v>125</v>
      </c>
      <c r="Y902" t="s">
        <v>512</v>
      </c>
      <c r="Z902" s="9">
        <v>2.2400000000000002</v>
      </c>
      <c r="AA902">
        <v>60</v>
      </c>
      <c r="AB902">
        <v>62.24</v>
      </c>
      <c r="AC902">
        <v>300</v>
      </c>
      <c r="AD902" t="s">
        <v>44</v>
      </c>
      <c r="AE902">
        <v>0.25900000000000001</v>
      </c>
      <c r="AF902" s="2">
        <v>40.613718411552348</v>
      </c>
      <c r="AG902" s="2">
        <v>3.7906137184115525</v>
      </c>
      <c r="AH902" s="2">
        <v>36.823104693140799</v>
      </c>
      <c r="AI902" s="2">
        <v>17.68953068592058</v>
      </c>
      <c r="AJ902" s="2">
        <v>41.696750902527072</v>
      </c>
    </row>
    <row r="903" spans="1:36" x14ac:dyDescent="0.35">
      <c r="A903" t="s">
        <v>612</v>
      </c>
      <c r="B903" t="s">
        <v>170</v>
      </c>
      <c r="C903" t="s">
        <v>26</v>
      </c>
      <c r="D903" t="s">
        <v>203</v>
      </c>
      <c r="E903" t="s">
        <v>187</v>
      </c>
      <c r="F903">
        <v>2</v>
      </c>
      <c r="G903">
        <v>19.260000000000002</v>
      </c>
      <c r="H903">
        <v>66.900000000000006</v>
      </c>
      <c r="I903">
        <v>19.5</v>
      </c>
      <c r="J903">
        <v>0</v>
      </c>
      <c r="K903">
        <v>0</v>
      </c>
      <c r="L903">
        <v>0</v>
      </c>
      <c r="M903">
        <v>0.5</v>
      </c>
      <c r="N903">
        <v>2.8</v>
      </c>
      <c r="O903">
        <v>1.4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215</v>
      </c>
      <c r="V903">
        <v>0</v>
      </c>
      <c r="W903">
        <v>30</v>
      </c>
      <c r="X903">
        <v>125</v>
      </c>
      <c r="Y903" t="s">
        <v>512</v>
      </c>
      <c r="Z903" s="9">
        <v>2.64</v>
      </c>
      <c r="AA903">
        <v>5</v>
      </c>
      <c r="AB903">
        <v>7.6400000000000006</v>
      </c>
      <c r="AC903">
        <v>350</v>
      </c>
      <c r="AD903" t="s">
        <v>44</v>
      </c>
      <c r="AE903">
        <v>0.25900000000000001</v>
      </c>
      <c r="AF903" s="2">
        <v>34.538878842676311</v>
      </c>
      <c r="AG903" s="2">
        <v>8.8607594936708853</v>
      </c>
      <c r="AH903" s="2">
        <v>25.678119349005424</v>
      </c>
      <c r="AI903" s="2">
        <v>19.89150090415913</v>
      </c>
      <c r="AJ903" s="2">
        <v>45.569620253164558</v>
      </c>
    </row>
    <row r="904" spans="1:36" x14ac:dyDescent="0.35">
      <c r="A904" t="s">
        <v>612</v>
      </c>
      <c r="B904" t="s">
        <v>170</v>
      </c>
      <c r="C904" t="s">
        <v>26</v>
      </c>
      <c r="D904" t="s">
        <v>203</v>
      </c>
      <c r="E904" t="s">
        <v>187</v>
      </c>
      <c r="F904">
        <v>2</v>
      </c>
      <c r="G904">
        <v>19.260000000000002</v>
      </c>
      <c r="H904">
        <v>66.900000000000006</v>
      </c>
      <c r="I904">
        <v>19.5</v>
      </c>
      <c r="J904">
        <v>0</v>
      </c>
      <c r="K904">
        <v>0</v>
      </c>
      <c r="L904">
        <v>0</v>
      </c>
      <c r="M904">
        <v>0.5</v>
      </c>
      <c r="N904">
        <v>2.8</v>
      </c>
      <c r="O904">
        <v>1.4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215</v>
      </c>
      <c r="V904">
        <v>0</v>
      </c>
      <c r="W904">
        <v>30</v>
      </c>
      <c r="X904">
        <v>125</v>
      </c>
      <c r="Y904" t="s">
        <v>512</v>
      </c>
      <c r="Z904" s="9">
        <v>2.64</v>
      </c>
      <c r="AA904">
        <v>10</v>
      </c>
      <c r="AB904">
        <v>12.64</v>
      </c>
      <c r="AC904">
        <v>350</v>
      </c>
      <c r="AD904" t="s">
        <v>44</v>
      </c>
      <c r="AE904">
        <v>0.25900000000000001</v>
      </c>
      <c r="AF904" s="2">
        <v>39.421338155515372</v>
      </c>
      <c r="AG904" s="2">
        <v>4.7016274864376131</v>
      </c>
      <c r="AH904" s="2">
        <v>34.719710669077756</v>
      </c>
      <c r="AI904" s="2">
        <v>24.412296564195298</v>
      </c>
      <c r="AJ904" s="2">
        <v>36.166365280289327</v>
      </c>
    </row>
    <row r="905" spans="1:36" x14ac:dyDescent="0.35">
      <c r="A905" t="s">
        <v>612</v>
      </c>
      <c r="B905" t="s">
        <v>170</v>
      </c>
      <c r="C905" t="s">
        <v>26</v>
      </c>
      <c r="D905" t="s">
        <v>203</v>
      </c>
      <c r="E905" t="s">
        <v>187</v>
      </c>
      <c r="F905">
        <v>2</v>
      </c>
      <c r="G905">
        <v>19.260000000000002</v>
      </c>
      <c r="H905">
        <v>66.900000000000006</v>
      </c>
      <c r="I905">
        <v>19.5</v>
      </c>
      <c r="J905">
        <v>0</v>
      </c>
      <c r="K905">
        <v>0</v>
      </c>
      <c r="L905">
        <v>0</v>
      </c>
      <c r="M905">
        <v>0.5</v>
      </c>
      <c r="N905">
        <v>2.8</v>
      </c>
      <c r="O905">
        <v>1.4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215</v>
      </c>
      <c r="V905">
        <v>0</v>
      </c>
      <c r="W905">
        <v>30</v>
      </c>
      <c r="X905">
        <v>125</v>
      </c>
      <c r="Y905" t="s">
        <v>512</v>
      </c>
      <c r="Z905" s="9">
        <v>2.64</v>
      </c>
      <c r="AA905">
        <v>20</v>
      </c>
      <c r="AB905">
        <v>22.64</v>
      </c>
      <c r="AC905">
        <v>350</v>
      </c>
      <c r="AD905" t="s">
        <v>44</v>
      </c>
      <c r="AE905">
        <v>0.25900000000000001</v>
      </c>
      <c r="AF905" s="2">
        <v>48.643761301989144</v>
      </c>
      <c r="AG905" s="2">
        <v>16.817359855334537</v>
      </c>
      <c r="AH905" s="2">
        <v>31.826401446654611</v>
      </c>
      <c r="AI905" s="2">
        <v>18.264014466546111</v>
      </c>
      <c r="AJ905" s="2">
        <v>33.092224231464741</v>
      </c>
    </row>
    <row r="906" spans="1:36" x14ac:dyDescent="0.35">
      <c r="A906" t="s">
        <v>612</v>
      </c>
      <c r="B906" t="s">
        <v>170</v>
      </c>
      <c r="C906" t="s">
        <v>26</v>
      </c>
      <c r="D906" t="s">
        <v>203</v>
      </c>
      <c r="E906" t="s">
        <v>187</v>
      </c>
      <c r="F906">
        <v>2</v>
      </c>
      <c r="G906">
        <v>19.260000000000002</v>
      </c>
      <c r="H906">
        <v>66.900000000000006</v>
      </c>
      <c r="I906">
        <v>19.5</v>
      </c>
      <c r="J906">
        <v>0</v>
      </c>
      <c r="K906">
        <v>0</v>
      </c>
      <c r="L906">
        <v>0</v>
      </c>
      <c r="M906">
        <v>0.5</v>
      </c>
      <c r="N906">
        <v>2.8</v>
      </c>
      <c r="O906">
        <v>1.4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215</v>
      </c>
      <c r="V906">
        <v>0</v>
      </c>
      <c r="W906">
        <v>30</v>
      </c>
      <c r="X906">
        <v>125</v>
      </c>
      <c r="Y906" t="s">
        <v>512</v>
      </c>
      <c r="Z906" s="9">
        <v>2.64</v>
      </c>
      <c r="AA906">
        <v>30</v>
      </c>
      <c r="AB906">
        <v>32.64</v>
      </c>
      <c r="AC906">
        <v>350</v>
      </c>
      <c r="AD906" t="s">
        <v>44</v>
      </c>
      <c r="AE906">
        <v>0.25900000000000001</v>
      </c>
      <c r="AF906" s="2">
        <v>41.591320072332735</v>
      </c>
      <c r="AG906" s="2">
        <v>7.7757685352622063</v>
      </c>
      <c r="AH906" s="2">
        <v>33.815551537070526</v>
      </c>
      <c r="AI906" s="2">
        <v>23.32730560578662</v>
      </c>
      <c r="AJ906" s="2">
        <v>35.081374321880652</v>
      </c>
    </row>
    <row r="907" spans="1:36" x14ac:dyDescent="0.35">
      <c r="A907" t="s">
        <v>612</v>
      </c>
      <c r="B907" t="s">
        <v>170</v>
      </c>
      <c r="C907" t="s">
        <v>26</v>
      </c>
      <c r="D907" t="s">
        <v>203</v>
      </c>
      <c r="E907" t="s">
        <v>187</v>
      </c>
      <c r="F907">
        <v>2</v>
      </c>
      <c r="G907">
        <v>19.260000000000002</v>
      </c>
      <c r="H907">
        <v>66.900000000000006</v>
      </c>
      <c r="I907">
        <v>19.5</v>
      </c>
      <c r="J907">
        <v>0</v>
      </c>
      <c r="K907">
        <v>0</v>
      </c>
      <c r="L907">
        <v>0</v>
      </c>
      <c r="M907">
        <v>0.5</v>
      </c>
      <c r="N907">
        <v>2.8</v>
      </c>
      <c r="O907">
        <v>1.4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215</v>
      </c>
      <c r="V907">
        <v>0</v>
      </c>
      <c r="W907">
        <v>30</v>
      </c>
      <c r="X907">
        <v>125</v>
      </c>
      <c r="Y907" t="s">
        <v>512</v>
      </c>
      <c r="Z907" s="9">
        <v>2.64</v>
      </c>
      <c r="AA907">
        <v>60</v>
      </c>
      <c r="AB907">
        <v>62.64</v>
      </c>
      <c r="AC907">
        <v>350</v>
      </c>
      <c r="AD907" t="s">
        <v>44</v>
      </c>
      <c r="AE907">
        <v>0.25900000000000001</v>
      </c>
      <c r="AF907" s="2">
        <v>53.707052441229656</v>
      </c>
      <c r="AG907" s="2">
        <v>11.211573236889693</v>
      </c>
      <c r="AH907" s="2">
        <v>42.495479204339965</v>
      </c>
      <c r="AI907" s="2">
        <v>11.030741410488245</v>
      </c>
      <c r="AJ907" s="2">
        <v>35.262206148282097</v>
      </c>
    </row>
    <row r="908" spans="1:36" x14ac:dyDescent="0.35">
      <c r="A908" t="s">
        <v>611</v>
      </c>
      <c r="B908" t="s">
        <v>171</v>
      </c>
      <c r="C908" t="s">
        <v>785</v>
      </c>
      <c r="D908" t="s">
        <v>131</v>
      </c>
      <c r="E908" t="s">
        <v>192</v>
      </c>
      <c r="F908">
        <v>2</v>
      </c>
      <c r="G908">
        <v>39</v>
      </c>
      <c r="H908">
        <v>-1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100</v>
      </c>
      <c r="R908">
        <v>0</v>
      </c>
      <c r="S908">
        <v>0</v>
      </c>
      <c r="T908">
        <v>0</v>
      </c>
      <c r="U908" t="s">
        <v>215</v>
      </c>
      <c r="V908">
        <v>0</v>
      </c>
      <c r="W908">
        <v>30</v>
      </c>
      <c r="X908">
        <v>125</v>
      </c>
      <c r="Y908" t="s">
        <v>512</v>
      </c>
      <c r="Z908" s="9">
        <v>1.84</v>
      </c>
      <c r="AA908">
        <v>5</v>
      </c>
      <c r="AB908">
        <v>6.84</v>
      </c>
      <c r="AC908">
        <v>250</v>
      </c>
      <c r="AD908" t="s">
        <v>44</v>
      </c>
      <c r="AE908">
        <v>0.25900000000000001</v>
      </c>
      <c r="AF908" s="2">
        <v>77.777777777777771</v>
      </c>
      <c r="AG908" s="2">
        <v>71.895424836601308</v>
      </c>
      <c r="AH908" s="2">
        <v>5.882352941176471</v>
      </c>
      <c r="AI908" s="2">
        <v>6.7538126361655779</v>
      </c>
      <c r="AJ908" s="2">
        <v>15.468409586056644</v>
      </c>
    </row>
    <row r="909" spans="1:36" x14ac:dyDescent="0.35">
      <c r="A909" t="s">
        <v>611</v>
      </c>
      <c r="B909" t="s">
        <v>171</v>
      </c>
      <c r="C909" t="s">
        <v>785</v>
      </c>
      <c r="D909" t="s">
        <v>131</v>
      </c>
      <c r="E909" t="s">
        <v>192</v>
      </c>
      <c r="F909">
        <v>2</v>
      </c>
      <c r="G909">
        <v>39</v>
      </c>
      <c r="H909">
        <v>-1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100</v>
      </c>
      <c r="R909">
        <v>0</v>
      </c>
      <c r="S909">
        <v>0</v>
      </c>
      <c r="T909">
        <v>0</v>
      </c>
      <c r="U909" t="s">
        <v>215</v>
      </c>
      <c r="V909">
        <v>0</v>
      </c>
      <c r="W909">
        <v>30</v>
      </c>
      <c r="X909">
        <v>125</v>
      </c>
      <c r="Y909" t="s">
        <v>512</v>
      </c>
      <c r="Z909" s="9">
        <v>1.84</v>
      </c>
      <c r="AA909">
        <v>10</v>
      </c>
      <c r="AB909">
        <v>11.84</v>
      </c>
      <c r="AC909">
        <v>250</v>
      </c>
      <c r="AD909" t="s">
        <v>44</v>
      </c>
      <c r="AE909">
        <v>0.25900000000000001</v>
      </c>
      <c r="AF909" s="2">
        <v>67.973856209150327</v>
      </c>
      <c r="AG909" s="2">
        <v>57.298474945533769</v>
      </c>
      <c r="AH909" s="2">
        <v>10.675381263616558</v>
      </c>
      <c r="AI909" s="2">
        <v>7.1895424836601309</v>
      </c>
      <c r="AJ909" s="2">
        <v>24.836601307189543</v>
      </c>
    </row>
    <row r="910" spans="1:36" x14ac:dyDescent="0.35">
      <c r="A910" t="s">
        <v>611</v>
      </c>
      <c r="B910" t="s">
        <v>171</v>
      </c>
      <c r="C910" t="s">
        <v>785</v>
      </c>
      <c r="D910" t="s">
        <v>131</v>
      </c>
      <c r="E910" t="s">
        <v>192</v>
      </c>
      <c r="F910">
        <v>2</v>
      </c>
      <c r="G910">
        <v>39</v>
      </c>
      <c r="H910">
        <v>-1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100</v>
      </c>
      <c r="R910">
        <v>0</v>
      </c>
      <c r="S910">
        <v>0</v>
      </c>
      <c r="T910">
        <v>0</v>
      </c>
      <c r="U910" t="s">
        <v>215</v>
      </c>
      <c r="V910">
        <v>0</v>
      </c>
      <c r="W910">
        <v>30</v>
      </c>
      <c r="X910">
        <v>125</v>
      </c>
      <c r="Y910" t="s">
        <v>512</v>
      </c>
      <c r="Z910" s="9">
        <v>1.84</v>
      </c>
      <c r="AA910">
        <v>20</v>
      </c>
      <c r="AB910">
        <v>21.84</v>
      </c>
      <c r="AC910">
        <v>250</v>
      </c>
      <c r="AD910" t="s">
        <v>44</v>
      </c>
      <c r="AE910">
        <v>0.25900000000000001</v>
      </c>
      <c r="AF910" s="2">
        <v>64.705882352941174</v>
      </c>
      <c r="AG910" s="2">
        <v>61.22004357298475</v>
      </c>
      <c r="AH910" s="2">
        <v>3.4858387799564272</v>
      </c>
      <c r="AI910" s="2">
        <v>4.3572984749455337</v>
      </c>
      <c r="AJ910" s="2">
        <v>30.936819172113292</v>
      </c>
    </row>
    <row r="911" spans="1:36" x14ac:dyDescent="0.35">
      <c r="A911" t="s">
        <v>611</v>
      </c>
      <c r="B911" t="s">
        <v>171</v>
      </c>
      <c r="C911" t="s">
        <v>785</v>
      </c>
      <c r="D911" t="s">
        <v>131</v>
      </c>
      <c r="E911" t="s">
        <v>192</v>
      </c>
      <c r="F911">
        <v>2</v>
      </c>
      <c r="G911">
        <v>39</v>
      </c>
      <c r="H911">
        <v>-1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100</v>
      </c>
      <c r="R911">
        <v>0</v>
      </c>
      <c r="S911">
        <v>0</v>
      </c>
      <c r="T911">
        <v>0</v>
      </c>
      <c r="U911" t="s">
        <v>215</v>
      </c>
      <c r="V911">
        <v>0</v>
      </c>
      <c r="W911">
        <v>30</v>
      </c>
      <c r="X911">
        <v>125</v>
      </c>
      <c r="Y911" t="s">
        <v>512</v>
      </c>
      <c r="Z911" s="9">
        <v>1.84</v>
      </c>
      <c r="AA911">
        <v>30</v>
      </c>
      <c r="AB911">
        <v>31.84</v>
      </c>
      <c r="AC911">
        <v>250</v>
      </c>
      <c r="AD911" t="s">
        <v>44</v>
      </c>
      <c r="AE911">
        <v>0.25900000000000001</v>
      </c>
      <c r="AF911" s="2">
        <v>69.498910675381268</v>
      </c>
      <c r="AG911" s="2">
        <v>63.18082788671024</v>
      </c>
      <c r="AH911" s="2">
        <v>6.318082788671024</v>
      </c>
      <c r="AI911" s="2">
        <v>11.764705882352942</v>
      </c>
      <c r="AJ911" s="2">
        <v>18.736383442265794</v>
      </c>
    </row>
    <row r="912" spans="1:36" x14ac:dyDescent="0.35">
      <c r="A912" t="s">
        <v>611</v>
      </c>
      <c r="B912" t="s">
        <v>171</v>
      </c>
      <c r="C912" t="s">
        <v>785</v>
      </c>
      <c r="D912" t="s">
        <v>131</v>
      </c>
      <c r="E912" t="s">
        <v>192</v>
      </c>
      <c r="F912">
        <v>2</v>
      </c>
      <c r="G912">
        <v>39</v>
      </c>
      <c r="H912">
        <v>-1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100</v>
      </c>
      <c r="R912">
        <v>0</v>
      </c>
      <c r="S912">
        <v>0</v>
      </c>
      <c r="T912">
        <v>0</v>
      </c>
      <c r="U912" t="s">
        <v>215</v>
      </c>
      <c r="V912">
        <v>0</v>
      </c>
      <c r="W912">
        <v>30</v>
      </c>
      <c r="X912">
        <v>125</v>
      </c>
      <c r="Y912" t="s">
        <v>512</v>
      </c>
      <c r="Z912" s="9">
        <v>1.84</v>
      </c>
      <c r="AA912">
        <v>60</v>
      </c>
      <c r="AB912">
        <v>61.84</v>
      </c>
      <c r="AC912">
        <v>250</v>
      </c>
      <c r="AD912" t="s">
        <v>44</v>
      </c>
      <c r="AE912">
        <v>0.25900000000000001</v>
      </c>
      <c r="AF912" s="2">
        <v>66.884531590413943</v>
      </c>
      <c r="AG912" s="2">
        <v>66.884531590413943</v>
      </c>
      <c r="AH912" s="2">
        <v>0</v>
      </c>
      <c r="AI912" s="2">
        <v>5.882352941176471</v>
      </c>
      <c r="AJ912" s="2">
        <v>27.233115468409586</v>
      </c>
    </row>
    <row r="913" spans="1:36" x14ac:dyDescent="0.35">
      <c r="A913" t="s">
        <v>611</v>
      </c>
      <c r="B913" t="s">
        <v>171</v>
      </c>
      <c r="C913" t="s">
        <v>785</v>
      </c>
      <c r="D913" t="s">
        <v>131</v>
      </c>
      <c r="E913" t="s">
        <v>192</v>
      </c>
      <c r="F913">
        <v>2</v>
      </c>
      <c r="G913">
        <v>39</v>
      </c>
      <c r="H913">
        <v>-1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100</v>
      </c>
      <c r="R913">
        <v>0</v>
      </c>
      <c r="S913">
        <v>0</v>
      </c>
      <c r="T913">
        <v>0</v>
      </c>
      <c r="U913" t="s">
        <v>215</v>
      </c>
      <c r="V913">
        <v>0</v>
      </c>
      <c r="W913">
        <v>30</v>
      </c>
      <c r="X913">
        <v>125</v>
      </c>
      <c r="Y913" t="s">
        <v>512</v>
      </c>
      <c r="Z913" s="9">
        <v>2.2400000000000002</v>
      </c>
      <c r="AA913">
        <v>5</v>
      </c>
      <c r="AB913">
        <v>7.24</v>
      </c>
      <c r="AC913">
        <v>300</v>
      </c>
      <c r="AD913" t="s">
        <v>44</v>
      </c>
      <c r="AE913">
        <v>0.25900000000000001</v>
      </c>
      <c r="AF913" s="2">
        <v>51.641137855579871</v>
      </c>
      <c r="AG913" s="2">
        <v>51.203501094091905</v>
      </c>
      <c r="AH913" s="2">
        <v>0.43763676148796499</v>
      </c>
      <c r="AI913" s="2">
        <v>7.2210065645514225</v>
      </c>
      <c r="AJ913" s="2">
        <v>41.137855579868706</v>
      </c>
    </row>
    <row r="914" spans="1:36" x14ac:dyDescent="0.35">
      <c r="A914" t="s">
        <v>611</v>
      </c>
      <c r="B914" t="s">
        <v>171</v>
      </c>
      <c r="C914" t="s">
        <v>785</v>
      </c>
      <c r="D914" t="s">
        <v>131</v>
      </c>
      <c r="E914" t="s">
        <v>192</v>
      </c>
      <c r="F914">
        <v>2</v>
      </c>
      <c r="G914">
        <v>39</v>
      </c>
      <c r="H914">
        <v>-1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100</v>
      </c>
      <c r="R914">
        <v>0</v>
      </c>
      <c r="S914">
        <v>0</v>
      </c>
      <c r="T914">
        <v>0</v>
      </c>
      <c r="U914" t="s">
        <v>215</v>
      </c>
      <c r="V914">
        <v>0</v>
      </c>
      <c r="W914">
        <v>30</v>
      </c>
      <c r="X914">
        <v>125</v>
      </c>
      <c r="Y914" t="s">
        <v>512</v>
      </c>
      <c r="Z914" s="9">
        <v>2.2400000000000002</v>
      </c>
      <c r="AA914">
        <v>10</v>
      </c>
      <c r="AB914">
        <v>12.24</v>
      </c>
      <c r="AC914">
        <v>300</v>
      </c>
      <c r="AD914" t="s">
        <v>44</v>
      </c>
      <c r="AE914">
        <v>0.25900000000000001</v>
      </c>
      <c r="AF914" s="2">
        <v>52.735229759299784</v>
      </c>
      <c r="AG914" s="2">
        <v>52.297592997811819</v>
      </c>
      <c r="AH914" s="2">
        <v>0.43763676148796499</v>
      </c>
      <c r="AI914" s="2">
        <v>6.783369803063457</v>
      </c>
      <c r="AJ914" s="2">
        <v>40.481400437636758</v>
      </c>
    </row>
    <row r="915" spans="1:36" x14ac:dyDescent="0.35">
      <c r="A915" t="s">
        <v>611</v>
      </c>
      <c r="B915" t="s">
        <v>171</v>
      </c>
      <c r="C915" t="s">
        <v>785</v>
      </c>
      <c r="D915" t="s">
        <v>131</v>
      </c>
      <c r="E915" t="s">
        <v>192</v>
      </c>
      <c r="F915">
        <v>2</v>
      </c>
      <c r="G915">
        <v>39</v>
      </c>
      <c r="H915">
        <v>-1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100</v>
      </c>
      <c r="R915">
        <v>0</v>
      </c>
      <c r="S915">
        <v>0</v>
      </c>
      <c r="T915">
        <v>0</v>
      </c>
      <c r="U915" t="s">
        <v>215</v>
      </c>
      <c r="V915">
        <v>0</v>
      </c>
      <c r="W915">
        <v>30</v>
      </c>
      <c r="X915">
        <v>125</v>
      </c>
      <c r="Y915" t="s">
        <v>512</v>
      </c>
      <c r="Z915" s="9">
        <v>2.2400000000000002</v>
      </c>
      <c r="AA915">
        <v>20</v>
      </c>
      <c r="AB915">
        <v>22.240000000000002</v>
      </c>
      <c r="AC915">
        <v>300</v>
      </c>
      <c r="AD915" t="s">
        <v>44</v>
      </c>
      <c r="AE915">
        <v>0.25900000000000001</v>
      </c>
      <c r="AF915" s="2">
        <v>54.485776805251639</v>
      </c>
      <c r="AG915" s="2">
        <v>54.048140043763674</v>
      </c>
      <c r="AH915" s="2">
        <v>0.43763676148796499</v>
      </c>
      <c r="AI915" s="2">
        <v>2.8446389496717726</v>
      </c>
      <c r="AJ915" s="2">
        <v>42.669584245076585</v>
      </c>
    </row>
    <row r="916" spans="1:36" x14ac:dyDescent="0.35">
      <c r="A916" t="s">
        <v>611</v>
      </c>
      <c r="B916" t="s">
        <v>171</v>
      </c>
      <c r="C916" t="s">
        <v>785</v>
      </c>
      <c r="D916" t="s">
        <v>131</v>
      </c>
      <c r="E916" t="s">
        <v>192</v>
      </c>
      <c r="F916">
        <v>2</v>
      </c>
      <c r="G916">
        <v>39</v>
      </c>
      <c r="H916">
        <v>-1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100</v>
      </c>
      <c r="R916">
        <v>0</v>
      </c>
      <c r="S916">
        <v>0</v>
      </c>
      <c r="T916">
        <v>0</v>
      </c>
      <c r="U916" t="s">
        <v>215</v>
      </c>
      <c r="V916">
        <v>0</v>
      </c>
      <c r="W916">
        <v>30</v>
      </c>
      <c r="X916">
        <v>125</v>
      </c>
      <c r="Y916" t="s">
        <v>512</v>
      </c>
      <c r="Z916" s="9">
        <v>2.2400000000000002</v>
      </c>
      <c r="AA916">
        <v>30</v>
      </c>
      <c r="AB916">
        <v>32.24</v>
      </c>
      <c r="AC916">
        <v>300</v>
      </c>
      <c r="AD916" t="s">
        <v>44</v>
      </c>
      <c r="AE916">
        <v>0.25900000000000001</v>
      </c>
      <c r="AF916" s="2">
        <v>61.925601750547045</v>
      </c>
      <c r="AG916" s="2">
        <v>61.48796498905908</v>
      </c>
      <c r="AH916" s="2">
        <v>0.43763676148796499</v>
      </c>
      <c r="AI916" s="2">
        <v>8.0962800875273526</v>
      </c>
      <c r="AJ916" s="2">
        <v>29.9781181619256</v>
      </c>
    </row>
    <row r="917" spans="1:36" x14ac:dyDescent="0.35">
      <c r="A917" t="s">
        <v>611</v>
      </c>
      <c r="B917" t="s">
        <v>171</v>
      </c>
      <c r="C917" t="s">
        <v>785</v>
      </c>
      <c r="D917" t="s">
        <v>131</v>
      </c>
      <c r="E917" t="s">
        <v>192</v>
      </c>
      <c r="F917">
        <v>2</v>
      </c>
      <c r="G917">
        <v>39</v>
      </c>
      <c r="H917">
        <v>-1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100</v>
      </c>
      <c r="R917">
        <v>0</v>
      </c>
      <c r="S917">
        <v>0</v>
      </c>
      <c r="T917">
        <v>0</v>
      </c>
      <c r="U917" t="s">
        <v>215</v>
      </c>
      <c r="V917">
        <v>0</v>
      </c>
      <c r="W917">
        <v>30</v>
      </c>
      <c r="X917">
        <v>125</v>
      </c>
      <c r="Y917" t="s">
        <v>512</v>
      </c>
      <c r="Z917" s="9">
        <v>2.2400000000000002</v>
      </c>
      <c r="AA917">
        <v>60</v>
      </c>
      <c r="AB917">
        <v>62.24</v>
      </c>
      <c r="AC917">
        <v>300</v>
      </c>
      <c r="AD917" t="s">
        <v>44</v>
      </c>
      <c r="AE917">
        <v>0.25900000000000001</v>
      </c>
      <c r="AF917" s="2">
        <v>70.459518599562358</v>
      </c>
      <c r="AG917" s="2">
        <v>70.021881838074393</v>
      </c>
      <c r="AH917" s="2">
        <v>0.43763676148796499</v>
      </c>
      <c r="AI917" s="2">
        <v>15.75492341356674</v>
      </c>
      <c r="AJ917" s="2">
        <v>13.785557986870902</v>
      </c>
    </row>
    <row r="918" spans="1:36" x14ac:dyDescent="0.35">
      <c r="A918" t="s">
        <v>611</v>
      </c>
      <c r="B918" t="s">
        <v>171</v>
      </c>
      <c r="C918" t="s">
        <v>785</v>
      </c>
      <c r="D918" t="s">
        <v>131</v>
      </c>
      <c r="E918" t="s">
        <v>192</v>
      </c>
      <c r="F918">
        <v>2</v>
      </c>
      <c r="G918">
        <v>39</v>
      </c>
      <c r="H918">
        <v>-1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100</v>
      </c>
      <c r="R918">
        <v>0</v>
      </c>
      <c r="S918">
        <v>0</v>
      </c>
      <c r="T918">
        <v>0</v>
      </c>
      <c r="U918" t="s">
        <v>215</v>
      </c>
      <c r="V918">
        <v>0</v>
      </c>
      <c r="W918">
        <v>30</v>
      </c>
      <c r="X918">
        <v>125</v>
      </c>
      <c r="Y918" t="s">
        <v>512</v>
      </c>
      <c r="Z918" s="9">
        <v>2.64</v>
      </c>
      <c r="AA918">
        <v>5</v>
      </c>
      <c r="AB918">
        <v>7.6400000000000006</v>
      </c>
      <c r="AC918">
        <v>350</v>
      </c>
      <c r="AD918" t="s">
        <v>44</v>
      </c>
      <c r="AE918">
        <v>0.25900000000000001</v>
      </c>
      <c r="AF918" s="2">
        <v>73.788546255506603</v>
      </c>
      <c r="AG918" s="2">
        <v>73.348017621145374</v>
      </c>
      <c r="AH918" s="2">
        <v>0.44052863436123346</v>
      </c>
      <c r="AI918" s="2">
        <v>3.303964757709251</v>
      </c>
      <c r="AJ918" s="2">
        <v>22.907488986784141</v>
      </c>
    </row>
    <row r="919" spans="1:36" x14ac:dyDescent="0.35">
      <c r="A919" t="s">
        <v>611</v>
      </c>
      <c r="B919" t="s">
        <v>171</v>
      </c>
      <c r="C919" t="s">
        <v>785</v>
      </c>
      <c r="D919" t="s">
        <v>131</v>
      </c>
      <c r="E919" t="s">
        <v>192</v>
      </c>
      <c r="F919">
        <v>2</v>
      </c>
      <c r="G919">
        <v>39</v>
      </c>
      <c r="H919">
        <v>-1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100</v>
      </c>
      <c r="R919">
        <v>0</v>
      </c>
      <c r="S919">
        <v>0</v>
      </c>
      <c r="T919">
        <v>0</v>
      </c>
      <c r="U919" t="s">
        <v>215</v>
      </c>
      <c r="V919">
        <v>0</v>
      </c>
      <c r="W919">
        <v>30</v>
      </c>
      <c r="X919">
        <v>125</v>
      </c>
      <c r="Y919" t="s">
        <v>512</v>
      </c>
      <c r="Z919" s="9">
        <v>2.64</v>
      </c>
      <c r="AA919">
        <v>10</v>
      </c>
      <c r="AB919">
        <v>12.64</v>
      </c>
      <c r="AC919">
        <v>350</v>
      </c>
      <c r="AD919" t="s">
        <v>44</v>
      </c>
      <c r="AE919">
        <v>0.25900000000000001</v>
      </c>
      <c r="AF919" s="2">
        <v>69.603524229074878</v>
      </c>
      <c r="AG919" s="2">
        <v>69.162995594713649</v>
      </c>
      <c r="AH919" s="2">
        <v>0.44052863436123346</v>
      </c>
      <c r="AI919" s="2">
        <v>6.607929515418502</v>
      </c>
      <c r="AJ919" s="2">
        <v>23.788546255506617</v>
      </c>
    </row>
    <row r="920" spans="1:36" x14ac:dyDescent="0.35">
      <c r="A920" t="s">
        <v>611</v>
      </c>
      <c r="B920" t="s">
        <v>171</v>
      </c>
      <c r="C920" t="s">
        <v>785</v>
      </c>
      <c r="D920" t="s">
        <v>131</v>
      </c>
      <c r="E920" t="s">
        <v>192</v>
      </c>
      <c r="F920">
        <v>2</v>
      </c>
      <c r="G920">
        <v>39</v>
      </c>
      <c r="H920">
        <v>-1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100</v>
      </c>
      <c r="R920">
        <v>0</v>
      </c>
      <c r="S920">
        <v>0</v>
      </c>
      <c r="T920">
        <v>0</v>
      </c>
      <c r="U920" t="s">
        <v>215</v>
      </c>
      <c r="V920">
        <v>0</v>
      </c>
      <c r="W920">
        <v>30</v>
      </c>
      <c r="X920">
        <v>125</v>
      </c>
      <c r="Y920" t="s">
        <v>512</v>
      </c>
      <c r="Z920" s="9">
        <v>2.64</v>
      </c>
      <c r="AA920">
        <v>20</v>
      </c>
      <c r="AB920">
        <v>22.64</v>
      </c>
      <c r="AC920">
        <v>350</v>
      </c>
      <c r="AD920" t="s">
        <v>44</v>
      </c>
      <c r="AE920">
        <v>0.25900000000000001</v>
      </c>
      <c r="AF920" s="2">
        <v>70.264317180616743</v>
      </c>
      <c r="AG920" s="2">
        <v>64.317180616740089</v>
      </c>
      <c r="AH920" s="2">
        <v>5.9471365638766516</v>
      </c>
      <c r="AI920" s="2">
        <v>5.7268722466960353</v>
      </c>
      <c r="AJ920" s="2">
        <v>24.008810572687224</v>
      </c>
    </row>
    <row r="921" spans="1:36" x14ac:dyDescent="0.35">
      <c r="A921" t="s">
        <v>611</v>
      </c>
      <c r="B921" t="s">
        <v>171</v>
      </c>
      <c r="C921" t="s">
        <v>785</v>
      </c>
      <c r="D921" t="s">
        <v>131</v>
      </c>
      <c r="E921" t="s">
        <v>192</v>
      </c>
      <c r="F921">
        <v>2</v>
      </c>
      <c r="G921">
        <v>39</v>
      </c>
      <c r="H921">
        <v>-1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100</v>
      </c>
      <c r="R921">
        <v>0</v>
      </c>
      <c r="S921">
        <v>0</v>
      </c>
      <c r="T921">
        <v>0</v>
      </c>
      <c r="U921" t="s">
        <v>215</v>
      </c>
      <c r="V921">
        <v>0</v>
      </c>
      <c r="W921">
        <v>30</v>
      </c>
      <c r="X921">
        <v>125</v>
      </c>
      <c r="Y921" t="s">
        <v>512</v>
      </c>
      <c r="Z921" s="9">
        <v>2.64</v>
      </c>
      <c r="AA921">
        <v>30</v>
      </c>
      <c r="AB921">
        <v>32.64</v>
      </c>
      <c r="AC921">
        <v>350</v>
      </c>
      <c r="AD921" t="s">
        <v>44</v>
      </c>
      <c r="AE921">
        <v>0.25900000000000001</v>
      </c>
      <c r="AF921" s="2">
        <v>50.881057268722465</v>
      </c>
      <c r="AG921" s="2">
        <v>47.356828193832598</v>
      </c>
      <c r="AH921" s="2">
        <v>3.5242290748898677</v>
      </c>
      <c r="AI921" s="2">
        <v>3.303964757709251</v>
      </c>
      <c r="AJ921" s="2">
        <v>45.814977973568283</v>
      </c>
    </row>
    <row r="922" spans="1:36" x14ac:dyDescent="0.35">
      <c r="A922" t="s">
        <v>611</v>
      </c>
      <c r="B922" t="s">
        <v>171</v>
      </c>
      <c r="C922" t="s">
        <v>785</v>
      </c>
      <c r="D922" t="s">
        <v>131</v>
      </c>
      <c r="E922" t="s">
        <v>192</v>
      </c>
      <c r="F922">
        <v>2</v>
      </c>
      <c r="G922">
        <v>39</v>
      </c>
      <c r="H922">
        <v>-1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100</v>
      </c>
      <c r="R922">
        <v>0</v>
      </c>
      <c r="S922">
        <v>0</v>
      </c>
      <c r="T922">
        <v>0</v>
      </c>
      <c r="U922" t="s">
        <v>215</v>
      </c>
      <c r="V922">
        <v>0</v>
      </c>
      <c r="W922">
        <v>30</v>
      </c>
      <c r="X922">
        <v>125</v>
      </c>
      <c r="Y922" t="s">
        <v>512</v>
      </c>
      <c r="Z922" s="9">
        <v>2.64</v>
      </c>
      <c r="AA922">
        <v>60</v>
      </c>
      <c r="AB922">
        <v>62.64</v>
      </c>
      <c r="AC922">
        <v>350</v>
      </c>
      <c r="AD922" t="s">
        <v>44</v>
      </c>
      <c r="AE922">
        <v>0.25900000000000001</v>
      </c>
      <c r="AF922" s="2">
        <v>57.709251101321584</v>
      </c>
      <c r="AG922" s="2">
        <v>53.083700440528631</v>
      </c>
      <c r="AH922" s="2">
        <v>4.6255506607929515</v>
      </c>
      <c r="AI922" s="2">
        <v>8.1497797356828183</v>
      </c>
      <c r="AJ922" s="2">
        <v>34.140969162995596</v>
      </c>
    </row>
    <row r="923" spans="1:36" x14ac:dyDescent="0.35">
      <c r="A923" t="s">
        <v>611</v>
      </c>
      <c r="B923" t="s">
        <v>171</v>
      </c>
      <c r="C923" t="s">
        <v>785</v>
      </c>
      <c r="D923" t="s">
        <v>63</v>
      </c>
      <c r="E923" t="s">
        <v>192</v>
      </c>
      <c r="F923">
        <v>2</v>
      </c>
      <c r="G923">
        <v>15.5</v>
      </c>
      <c r="H923">
        <v>-1</v>
      </c>
      <c r="I923">
        <v>0</v>
      </c>
      <c r="J923">
        <v>0</v>
      </c>
      <c r="K923">
        <v>0</v>
      </c>
      <c r="L923">
        <v>100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215</v>
      </c>
      <c r="V923">
        <v>0</v>
      </c>
      <c r="W923">
        <v>30</v>
      </c>
      <c r="X923">
        <v>125</v>
      </c>
      <c r="Y923" t="s">
        <v>512</v>
      </c>
      <c r="Z923" s="9">
        <v>1.84</v>
      </c>
      <c r="AA923">
        <v>5</v>
      </c>
      <c r="AB923">
        <v>6.84</v>
      </c>
      <c r="AC923">
        <v>250</v>
      </c>
      <c r="AD923" t="s">
        <v>44</v>
      </c>
      <c r="AE923">
        <v>0.25900000000000001</v>
      </c>
      <c r="AF923" s="2">
        <v>29.957805907172997</v>
      </c>
      <c r="AG923" s="2">
        <v>3.5864978902953588</v>
      </c>
      <c r="AH923" s="2">
        <v>26.371308016877638</v>
      </c>
      <c r="AI923" s="2">
        <v>14.978902953586498</v>
      </c>
      <c r="AJ923" s="2">
        <v>55.063291139240505</v>
      </c>
    </row>
    <row r="924" spans="1:36" x14ac:dyDescent="0.35">
      <c r="A924" t="s">
        <v>611</v>
      </c>
      <c r="B924" t="s">
        <v>171</v>
      </c>
      <c r="C924" t="s">
        <v>785</v>
      </c>
      <c r="D924" t="s">
        <v>63</v>
      </c>
      <c r="E924" t="s">
        <v>192</v>
      </c>
      <c r="F924">
        <v>2</v>
      </c>
      <c r="G924">
        <v>15.5</v>
      </c>
      <c r="H924">
        <v>-1</v>
      </c>
      <c r="I924">
        <v>0</v>
      </c>
      <c r="J924">
        <v>0</v>
      </c>
      <c r="K924">
        <v>0</v>
      </c>
      <c r="L924">
        <v>100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215</v>
      </c>
      <c r="V924">
        <v>0</v>
      </c>
      <c r="W924">
        <v>30</v>
      </c>
      <c r="X924">
        <v>125</v>
      </c>
      <c r="Y924" t="s">
        <v>512</v>
      </c>
      <c r="Z924" s="9">
        <v>1.84</v>
      </c>
      <c r="AA924">
        <v>10</v>
      </c>
      <c r="AB924">
        <v>11.84</v>
      </c>
      <c r="AC924">
        <v>250</v>
      </c>
      <c r="AD924" t="s">
        <v>44</v>
      </c>
      <c r="AE924">
        <v>0.25900000000000001</v>
      </c>
      <c r="AF924" s="2">
        <v>48.312236286919834</v>
      </c>
      <c r="AG924" s="2">
        <v>5.2742616033755274</v>
      </c>
      <c r="AH924" s="2">
        <v>43.037974683544306</v>
      </c>
      <c r="AI924" s="2">
        <v>4.0084388185654012</v>
      </c>
      <c r="AJ924" s="2">
        <v>47.679324894514771</v>
      </c>
    </row>
    <row r="925" spans="1:36" x14ac:dyDescent="0.35">
      <c r="A925" t="s">
        <v>611</v>
      </c>
      <c r="B925" t="s">
        <v>171</v>
      </c>
      <c r="C925" t="s">
        <v>785</v>
      </c>
      <c r="D925" t="s">
        <v>63</v>
      </c>
      <c r="E925" t="s">
        <v>192</v>
      </c>
      <c r="F925">
        <v>2</v>
      </c>
      <c r="G925">
        <v>15.5</v>
      </c>
      <c r="H925">
        <v>-1</v>
      </c>
      <c r="I925">
        <v>0</v>
      </c>
      <c r="J925">
        <v>0</v>
      </c>
      <c r="K925">
        <v>0</v>
      </c>
      <c r="L925">
        <v>100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215</v>
      </c>
      <c r="V925">
        <v>0</v>
      </c>
      <c r="W925">
        <v>30</v>
      </c>
      <c r="X925">
        <v>125</v>
      </c>
      <c r="Y925" t="s">
        <v>512</v>
      </c>
      <c r="Z925" s="9">
        <v>1.84</v>
      </c>
      <c r="AA925">
        <v>20</v>
      </c>
      <c r="AB925">
        <v>21.84</v>
      </c>
      <c r="AC925">
        <v>250</v>
      </c>
      <c r="AD925" t="s">
        <v>44</v>
      </c>
      <c r="AE925">
        <v>0.25900000000000001</v>
      </c>
      <c r="AF925" s="2">
        <v>45.569620253164558</v>
      </c>
      <c r="AG925" s="2">
        <v>4.4303797468354436</v>
      </c>
      <c r="AH925" s="2">
        <v>41.139240506329116</v>
      </c>
      <c r="AI925" s="2">
        <v>25.949367088607595</v>
      </c>
      <c r="AJ925" s="2">
        <v>28.481012658227847</v>
      </c>
    </row>
    <row r="926" spans="1:36" x14ac:dyDescent="0.35">
      <c r="A926" t="s">
        <v>611</v>
      </c>
      <c r="B926" t="s">
        <v>171</v>
      </c>
      <c r="C926" t="s">
        <v>785</v>
      </c>
      <c r="D926" t="s">
        <v>63</v>
      </c>
      <c r="E926" t="s">
        <v>192</v>
      </c>
      <c r="F926">
        <v>2</v>
      </c>
      <c r="G926">
        <v>15.5</v>
      </c>
      <c r="H926">
        <v>-1</v>
      </c>
      <c r="I926">
        <v>0</v>
      </c>
      <c r="J926">
        <v>0</v>
      </c>
      <c r="K926">
        <v>0</v>
      </c>
      <c r="L926">
        <v>100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215</v>
      </c>
      <c r="V926">
        <v>0</v>
      </c>
      <c r="W926">
        <v>30</v>
      </c>
      <c r="X926">
        <v>125</v>
      </c>
      <c r="Y926" t="s">
        <v>512</v>
      </c>
      <c r="Z926" s="9">
        <v>1.84</v>
      </c>
      <c r="AA926">
        <v>30</v>
      </c>
      <c r="AB926">
        <v>31.84</v>
      </c>
      <c r="AC926">
        <v>250</v>
      </c>
      <c r="AD926" t="s">
        <v>44</v>
      </c>
      <c r="AE926">
        <v>0.25900000000000001</v>
      </c>
      <c r="AF926" s="2">
        <v>30.80168776371308</v>
      </c>
      <c r="AG926" s="2">
        <v>3.1645569620253164</v>
      </c>
      <c r="AH926" s="2">
        <v>27.637130801687764</v>
      </c>
      <c r="AI926" s="2">
        <v>34.810126582278485</v>
      </c>
      <c r="AJ926" s="2">
        <v>34.388185654008439</v>
      </c>
    </row>
    <row r="927" spans="1:36" x14ac:dyDescent="0.35">
      <c r="A927" t="s">
        <v>611</v>
      </c>
      <c r="B927" t="s">
        <v>171</v>
      </c>
      <c r="C927" t="s">
        <v>785</v>
      </c>
      <c r="D927" t="s">
        <v>63</v>
      </c>
      <c r="E927" t="s">
        <v>192</v>
      </c>
      <c r="F927">
        <v>2</v>
      </c>
      <c r="G927">
        <v>15.5</v>
      </c>
      <c r="H927">
        <v>-1</v>
      </c>
      <c r="I927">
        <v>0</v>
      </c>
      <c r="J927">
        <v>0</v>
      </c>
      <c r="K927">
        <v>0</v>
      </c>
      <c r="L927">
        <v>100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215</v>
      </c>
      <c r="V927">
        <v>0</v>
      </c>
      <c r="W927">
        <v>30</v>
      </c>
      <c r="X927">
        <v>125</v>
      </c>
      <c r="Y927" t="s">
        <v>512</v>
      </c>
      <c r="Z927" s="9">
        <v>1.84</v>
      </c>
      <c r="AA927">
        <v>60</v>
      </c>
      <c r="AB927">
        <v>61.84</v>
      </c>
      <c r="AC927">
        <v>250</v>
      </c>
      <c r="AD927" t="s">
        <v>44</v>
      </c>
      <c r="AE927">
        <v>0.25900000000000001</v>
      </c>
      <c r="AF927" s="2">
        <v>39.451476793248943</v>
      </c>
      <c r="AG927" s="2">
        <v>4.4303797468354436</v>
      </c>
      <c r="AH927" s="2">
        <v>35.021097046413502</v>
      </c>
      <c r="AI927" s="2">
        <v>8.0168776371308024</v>
      </c>
      <c r="AJ927" s="2">
        <v>52.531645569620252</v>
      </c>
    </row>
    <row r="928" spans="1:36" x14ac:dyDescent="0.35">
      <c r="A928" t="s">
        <v>611</v>
      </c>
      <c r="B928" t="s">
        <v>171</v>
      </c>
      <c r="C928" t="s">
        <v>785</v>
      </c>
      <c r="D928" t="s">
        <v>63</v>
      </c>
      <c r="E928" t="s">
        <v>192</v>
      </c>
      <c r="F928">
        <v>2</v>
      </c>
      <c r="G928">
        <v>15.5</v>
      </c>
      <c r="H928">
        <v>-1</v>
      </c>
      <c r="I928">
        <v>0</v>
      </c>
      <c r="J928">
        <v>0</v>
      </c>
      <c r="K928">
        <v>0</v>
      </c>
      <c r="L928">
        <v>100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215</v>
      </c>
      <c r="V928">
        <v>0</v>
      </c>
      <c r="W928">
        <v>30</v>
      </c>
      <c r="X928">
        <v>125</v>
      </c>
      <c r="Y928" t="s">
        <v>512</v>
      </c>
      <c r="Z928" s="9">
        <v>2.2400000000000002</v>
      </c>
      <c r="AA928">
        <v>5</v>
      </c>
      <c r="AB928">
        <v>7.24</v>
      </c>
      <c r="AC928">
        <v>300</v>
      </c>
      <c r="AD928" t="s">
        <v>44</v>
      </c>
      <c r="AE928">
        <v>0.25900000000000001</v>
      </c>
      <c r="AF928" s="2">
        <v>37.923728813559315</v>
      </c>
      <c r="AG928" s="2">
        <v>4.4491525423728815</v>
      </c>
      <c r="AH928" s="2">
        <v>33.474576271186436</v>
      </c>
      <c r="AI928" s="2">
        <v>26.906779661016948</v>
      </c>
      <c r="AJ928" s="2">
        <v>35.16949152542373</v>
      </c>
    </row>
    <row r="929" spans="1:36" x14ac:dyDescent="0.35">
      <c r="A929" t="s">
        <v>611</v>
      </c>
      <c r="B929" t="s">
        <v>171</v>
      </c>
      <c r="C929" t="s">
        <v>785</v>
      </c>
      <c r="D929" t="s">
        <v>63</v>
      </c>
      <c r="E929" t="s">
        <v>192</v>
      </c>
      <c r="F929">
        <v>2</v>
      </c>
      <c r="G929">
        <v>15.5</v>
      </c>
      <c r="H929">
        <v>-1</v>
      </c>
      <c r="I929">
        <v>0</v>
      </c>
      <c r="J929">
        <v>0</v>
      </c>
      <c r="K929">
        <v>0</v>
      </c>
      <c r="L929">
        <v>100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215</v>
      </c>
      <c r="V929">
        <v>0</v>
      </c>
      <c r="W929">
        <v>30</v>
      </c>
      <c r="X929">
        <v>125</v>
      </c>
      <c r="Y929" t="s">
        <v>512</v>
      </c>
      <c r="Z929" s="9">
        <v>2.2400000000000002</v>
      </c>
      <c r="AA929">
        <v>10</v>
      </c>
      <c r="AB929">
        <v>12.24</v>
      </c>
      <c r="AC929">
        <v>300</v>
      </c>
      <c r="AD929" t="s">
        <v>44</v>
      </c>
      <c r="AE929">
        <v>0.25900000000000001</v>
      </c>
      <c r="AF929" s="2">
        <v>41.949152542372879</v>
      </c>
      <c r="AG929" s="2">
        <v>4.8728813559322033</v>
      </c>
      <c r="AH929" s="2">
        <v>37.076271186440678</v>
      </c>
      <c r="AI929" s="2">
        <v>29.66101694915254</v>
      </c>
      <c r="AJ929" s="2">
        <v>28.389830508474574</v>
      </c>
    </row>
    <row r="930" spans="1:36" x14ac:dyDescent="0.35">
      <c r="A930" t="s">
        <v>611</v>
      </c>
      <c r="B930" t="s">
        <v>171</v>
      </c>
      <c r="C930" t="s">
        <v>785</v>
      </c>
      <c r="D930" t="s">
        <v>63</v>
      </c>
      <c r="E930" t="s">
        <v>192</v>
      </c>
      <c r="F930">
        <v>2</v>
      </c>
      <c r="G930">
        <v>15.5</v>
      </c>
      <c r="H930">
        <v>-1</v>
      </c>
      <c r="I930">
        <v>0</v>
      </c>
      <c r="J930">
        <v>0</v>
      </c>
      <c r="K930">
        <v>0</v>
      </c>
      <c r="L930">
        <v>100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215</v>
      </c>
      <c r="V930">
        <v>0</v>
      </c>
      <c r="W930">
        <v>30</v>
      </c>
      <c r="X930">
        <v>125</v>
      </c>
      <c r="Y930" t="s">
        <v>512</v>
      </c>
      <c r="Z930" s="9">
        <v>2.2400000000000002</v>
      </c>
      <c r="AA930">
        <v>20</v>
      </c>
      <c r="AB930">
        <v>22.240000000000002</v>
      </c>
      <c r="AC930">
        <v>300</v>
      </c>
      <c r="AD930" t="s">
        <v>44</v>
      </c>
      <c r="AE930">
        <v>0.25900000000000001</v>
      </c>
      <c r="AF930" s="2">
        <v>47.245762711864401</v>
      </c>
      <c r="AG930" s="2">
        <v>2.754237288135593</v>
      </c>
      <c r="AH930" s="2">
        <v>44.49152542372881</v>
      </c>
      <c r="AI930" s="2">
        <v>31.991525423728813</v>
      </c>
      <c r="AJ930" s="2">
        <v>20.762711864406779</v>
      </c>
    </row>
    <row r="931" spans="1:36" x14ac:dyDescent="0.35">
      <c r="A931" t="s">
        <v>611</v>
      </c>
      <c r="B931" t="s">
        <v>171</v>
      </c>
      <c r="C931" t="s">
        <v>785</v>
      </c>
      <c r="D931" t="s">
        <v>63</v>
      </c>
      <c r="E931" t="s">
        <v>192</v>
      </c>
      <c r="F931">
        <v>2</v>
      </c>
      <c r="G931">
        <v>15.5</v>
      </c>
      <c r="H931">
        <v>-1</v>
      </c>
      <c r="I931">
        <v>0</v>
      </c>
      <c r="J931">
        <v>0</v>
      </c>
      <c r="K931">
        <v>0</v>
      </c>
      <c r="L931">
        <v>100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215</v>
      </c>
      <c r="V931">
        <v>0</v>
      </c>
      <c r="W931">
        <v>30</v>
      </c>
      <c r="X931">
        <v>125</v>
      </c>
      <c r="Y931" t="s">
        <v>512</v>
      </c>
      <c r="Z931" s="9">
        <v>2.2400000000000002</v>
      </c>
      <c r="AA931">
        <v>30</v>
      </c>
      <c r="AB931">
        <v>32.24</v>
      </c>
      <c r="AC931">
        <v>300</v>
      </c>
      <c r="AD931" t="s">
        <v>44</v>
      </c>
      <c r="AE931">
        <v>0.25900000000000001</v>
      </c>
      <c r="AF931" s="2">
        <v>41.737288135593218</v>
      </c>
      <c r="AG931" s="2">
        <v>3.601694915254237</v>
      </c>
      <c r="AH931" s="2">
        <v>38.135593220338983</v>
      </c>
      <c r="AI931" s="2">
        <v>25.847457627118644</v>
      </c>
      <c r="AJ931" s="2">
        <v>32.415254237288131</v>
      </c>
    </row>
    <row r="932" spans="1:36" x14ac:dyDescent="0.35">
      <c r="A932" t="s">
        <v>611</v>
      </c>
      <c r="B932" t="s">
        <v>171</v>
      </c>
      <c r="C932" t="s">
        <v>785</v>
      </c>
      <c r="D932" t="s">
        <v>63</v>
      </c>
      <c r="E932" t="s">
        <v>192</v>
      </c>
      <c r="F932">
        <v>2</v>
      </c>
      <c r="G932">
        <v>15.5</v>
      </c>
      <c r="H932">
        <v>-1</v>
      </c>
      <c r="I932">
        <v>0</v>
      </c>
      <c r="J932">
        <v>0</v>
      </c>
      <c r="K932">
        <v>0</v>
      </c>
      <c r="L932">
        <v>100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215</v>
      </c>
      <c r="V932">
        <v>0</v>
      </c>
      <c r="W932">
        <v>30</v>
      </c>
      <c r="X932">
        <v>125</v>
      </c>
      <c r="Y932" t="s">
        <v>512</v>
      </c>
      <c r="Z932" s="9">
        <v>2.2400000000000002</v>
      </c>
      <c r="AA932">
        <v>60</v>
      </c>
      <c r="AB932">
        <v>62.24</v>
      </c>
      <c r="AC932">
        <v>300</v>
      </c>
      <c r="AD932" t="s">
        <v>44</v>
      </c>
      <c r="AE932">
        <v>0.25900000000000001</v>
      </c>
      <c r="AF932" s="2">
        <v>28.177966101694913</v>
      </c>
      <c r="AG932" s="2">
        <v>3.3898305084745761</v>
      </c>
      <c r="AH932" s="2">
        <v>24.788135593220339</v>
      </c>
      <c r="AI932" s="2">
        <v>27.118644067796609</v>
      </c>
      <c r="AJ932" s="2">
        <v>44.70338983050847</v>
      </c>
    </row>
    <row r="933" spans="1:36" x14ac:dyDescent="0.35">
      <c r="A933" t="s">
        <v>611</v>
      </c>
      <c r="B933" t="s">
        <v>171</v>
      </c>
      <c r="C933" t="s">
        <v>785</v>
      </c>
      <c r="D933" t="s">
        <v>63</v>
      </c>
      <c r="E933" t="s">
        <v>192</v>
      </c>
      <c r="F933">
        <v>2</v>
      </c>
      <c r="G933">
        <v>15.5</v>
      </c>
      <c r="H933">
        <v>-1</v>
      </c>
      <c r="I933">
        <v>0</v>
      </c>
      <c r="J933">
        <v>0</v>
      </c>
      <c r="K933">
        <v>0</v>
      </c>
      <c r="L933"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215</v>
      </c>
      <c r="V933">
        <v>0</v>
      </c>
      <c r="W933">
        <v>30</v>
      </c>
      <c r="X933">
        <v>125</v>
      </c>
      <c r="Y933" t="s">
        <v>512</v>
      </c>
      <c r="Z933" s="9">
        <v>2.64</v>
      </c>
      <c r="AA933">
        <v>5</v>
      </c>
      <c r="AB933">
        <v>7.6400000000000006</v>
      </c>
      <c r="AC933">
        <v>350</v>
      </c>
      <c r="AD933" t="s">
        <v>44</v>
      </c>
      <c r="AE933">
        <v>0.25900000000000001</v>
      </c>
      <c r="AF933" s="2">
        <v>17.872340425531913</v>
      </c>
      <c r="AG933" s="2">
        <v>2.3404255319148937</v>
      </c>
      <c r="AH933" s="2">
        <v>15.531914893617021</v>
      </c>
      <c r="AI933" s="2">
        <v>25.74468085106383</v>
      </c>
      <c r="AJ933" s="2">
        <v>56.38297872340425</v>
      </c>
    </row>
    <row r="934" spans="1:36" x14ac:dyDescent="0.35">
      <c r="A934" t="s">
        <v>611</v>
      </c>
      <c r="B934" t="s">
        <v>171</v>
      </c>
      <c r="C934" t="s">
        <v>785</v>
      </c>
      <c r="D934" t="s">
        <v>63</v>
      </c>
      <c r="E934" t="s">
        <v>192</v>
      </c>
      <c r="F934">
        <v>2</v>
      </c>
      <c r="G934">
        <v>15.5</v>
      </c>
      <c r="H934">
        <v>-1</v>
      </c>
      <c r="I934">
        <v>0</v>
      </c>
      <c r="J934">
        <v>0</v>
      </c>
      <c r="K934">
        <v>0</v>
      </c>
      <c r="L934">
        <v>100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215</v>
      </c>
      <c r="V934">
        <v>0</v>
      </c>
      <c r="W934">
        <v>30</v>
      </c>
      <c r="X934">
        <v>125</v>
      </c>
      <c r="Y934" t="s">
        <v>512</v>
      </c>
      <c r="Z934" s="9">
        <v>2.64</v>
      </c>
      <c r="AA934">
        <v>10</v>
      </c>
      <c r="AB934">
        <v>12.64</v>
      </c>
      <c r="AC934">
        <v>350</v>
      </c>
      <c r="AD934" t="s">
        <v>44</v>
      </c>
      <c r="AE934">
        <v>0.25900000000000001</v>
      </c>
      <c r="AF934" s="2">
        <v>25.531914893617021</v>
      </c>
      <c r="AG934" s="2">
        <v>3.8297872340425534</v>
      </c>
      <c r="AH934" s="2">
        <v>21.702127659574469</v>
      </c>
      <c r="AI934" s="2">
        <v>15.957446808510639</v>
      </c>
      <c r="AJ934" s="2">
        <v>58.510638297872333</v>
      </c>
    </row>
    <row r="935" spans="1:36" x14ac:dyDescent="0.35">
      <c r="A935" t="s">
        <v>611</v>
      </c>
      <c r="B935" t="s">
        <v>171</v>
      </c>
      <c r="C935" t="s">
        <v>785</v>
      </c>
      <c r="D935" t="s">
        <v>63</v>
      </c>
      <c r="E935" t="s">
        <v>192</v>
      </c>
      <c r="F935">
        <v>2</v>
      </c>
      <c r="G935">
        <v>15.5</v>
      </c>
      <c r="H935">
        <v>-1</v>
      </c>
      <c r="I935">
        <v>0</v>
      </c>
      <c r="J935">
        <v>0</v>
      </c>
      <c r="K935">
        <v>0</v>
      </c>
      <c r="L935">
        <v>100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215</v>
      </c>
      <c r="V935">
        <v>0</v>
      </c>
      <c r="W935">
        <v>30</v>
      </c>
      <c r="X935">
        <v>125</v>
      </c>
      <c r="Y935" t="s">
        <v>512</v>
      </c>
      <c r="Z935" s="9">
        <v>2.64</v>
      </c>
      <c r="AA935">
        <v>20</v>
      </c>
      <c r="AB935">
        <v>22.64</v>
      </c>
      <c r="AC935">
        <v>350</v>
      </c>
      <c r="AD935" t="s">
        <v>44</v>
      </c>
      <c r="AE935">
        <v>0.25900000000000001</v>
      </c>
      <c r="AF935" s="2">
        <v>24.25531914893617</v>
      </c>
      <c r="AG935" s="2">
        <v>5.3191489361702127</v>
      </c>
      <c r="AH935" s="2">
        <v>18.936170212765958</v>
      </c>
      <c r="AI935" s="2">
        <v>37.659574468085104</v>
      </c>
      <c r="AJ935" s="2">
        <v>38.085106382978729</v>
      </c>
    </row>
    <row r="936" spans="1:36" x14ac:dyDescent="0.35">
      <c r="A936" t="s">
        <v>611</v>
      </c>
      <c r="B936" t="s">
        <v>171</v>
      </c>
      <c r="C936" t="s">
        <v>785</v>
      </c>
      <c r="D936" t="s">
        <v>63</v>
      </c>
      <c r="E936" t="s">
        <v>192</v>
      </c>
      <c r="F936">
        <v>2</v>
      </c>
      <c r="G936">
        <v>15.5</v>
      </c>
      <c r="H936">
        <v>-1</v>
      </c>
      <c r="I936">
        <v>0</v>
      </c>
      <c r="J936">
        <v>0</v>
      </c>
      <c r="K936">
        <v>0</v>
      </c>
      <c r="L936"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215</v>
      </c>
      <c r="V936">
        <v>0</v>
      </c>
      <c r="W936">
        <v>30</v>
      </c>
      <c r="X936">
        <v>125</v>
      </c>
      <c r="Y936" t="s">
        <v>512</v>
      </c>
      <c r="Z936" s="9">
        <v>2.64</v>
      </c>
      <c r="AA936">
        <v>30</v>
      </c>
      <c r="AB936">
        <v>32.64</v>
      </c>
      <c r="AC936">
        <v>350</v>
      </c>
      <c r="AD936" t="s">
        <v>44</v>
      </c>
      <c r="AE936">
        <v>0.25900000000000001</v>
      </c>
      <c r="AF936" s="2">
        <v>29.574468085106382</v>
      </c>
      <c r="AG936" s="2">
        <v>4.4680851063829792</v>
      </c>
      <c r="AH936" s="2">
        <v>25.106382978723403</v>
      </c>
      <c r="AI936" s="2">
        <v>25.957446808510639</v>
      </c>
      <c r="AJ936" s="2">
        <v>44.468085106382986</v>
      </c>
    </row>
    <row r="937" spans="1:36" x14ac:dyDescent="0.35">
      <c r="A937" t="s">
        <v>611</v>
      </c>
      <c r="B937" t="s">
        <v>171</v>
      </c>
      <c r="C937" t="s">
        <v>785</v>
      </c>
      <c r="D937" t="s">
        <v>63</v>
      </c>
      <c r="E937" t="s">
        <v>192</v>
      </c>
      <c r="F937">
        <v>2</v>
      </c>
      <c r="G937">
        <v>15.5</v>
      </c>
      <c r="H937">
        <v>-1</v>
      </c>
      <c r="I937">
        <v>0</v>
      </c>
      <c r="J937">
        <v>0</v>
      </c>
      <c r="K937">
        <v>0</v>
      </c>
      <c r="L937">
        <v>100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215</v>
      </c>
      <c r="V937">
        <v>0</v>
      </c>
      <c r="W937">
        <v>30</v>
      </c>
      <c r="X937">
        <v>125</v>
      </c>
      <c r="Y937" t="s">
        <v>512</v>
      </c>
      <c r="Z937" s="9">
        <v>2.64</v>
      </c>
      <c r="AA937">
        <v>60</v>
      </c>
      <c r="AB937">
        <v>62.64</v>
      </c>
      <c r="AC937">
        <v>350</v>
      </c>
      <c r="AD937" t="s">
        <v>44</v>
      </c>
      <c r="AE937">
        <v>0.25900000000000001</v>
      </c>
      <c r="AF937" s="2">
        <v>21.276595744680854</v>
      </c>
      <c r="AG937" s="2">
        <v>5.1063829787234045</v>
      </c>
      <c r="AH937" s="2">
        <v>16.170212765957448</v>
      </c>
      <c r="AI937" s="2">
        <v>38.297872340425535</v>
      </c>
      <c r="AJ937" s="2">
        <v>40.425531914893618</v>
      </c>
    </row>
    <row r="938" spans="1:36" x14ac:dyDescent="0.35">
      <c r="A938" t="s">
        <v>611</v>
      </c>
      <c r="B938" t="s">
        <v>171</v>
      </c>
      <c r="C938" t="s">
        <v>785</v>
      </c>
      <c r="D938" t="s">
        <v>132</v>
      </c>
      <c r="E938" t="s">
        <v>181</v>
      </c>
      <c r="F938">
        <v>2</v>
      </c>
      <c r="G938">
        <v>17.2</v>
      </c>
      <c r="H938">
        <v>-1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100</v>
      </c>
      <c r="U938" t="s">
        <v>215</v>
      </c>
      <c r="V938">
        <v>0</v>
      </c>
      <c r="W938">
        <v>30</v>
      </c>
      <c r="X938">
        <v>125</v>
      </c>
      <c r="Y938" t="s">
        <v>512</v>
      </c>
      <c r="Z938" s="9">
        <v>1.84</v>
      </c>
      <c r="AA938">
        <v>5</v>
      </c>
      <c r="AB938">
        <v>6.84</v>
      </c>
      <c r="AC938">
        <v>250</v>
      </c>
      <c r="AD938" t="s">
        <v>44</v>
      </c>
      <c r="AE938">
        <v>0.25900000000000001</v>
      </c>
      <c r="AF938" s="2">
        <v>25.641025641025642</v>
      </c>
      <c r="AG938" s="2">
        <v>0.64102564102564097</v>
      </c>
      <c r="AH938" s="2">
        <v>25</v>
      </c>
      <c r="AI938" s="2">
        <v>9.615384615384615</v>
      </c>
      <c r="AJ938" s="2">
        <v>64.743589743589752</v>
      </c>
    </row>
    <row r="939" spans="1:36" x14ac:dyDescent="0.35">
      <c r="A939" t="s">
        <v>611</v>
      </c>
      <c r="B939" t="s">
        <v>171</v>
      </c>
      <c r="C939" t="s">
        <v>785</v>
      </c>
      <c r="D939" t="s">
        <v>132</v>
      </c>
      <c r="E939" t="s">
        <v>181</v>
      </c>
      <c r="F939">
        <v>2</v>
      </c>
      <c r="G939">
        <v>17.2</v>
      </c>
      <c r="H939">
        <v>-1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100</v>
      </c>
      <c r="U939" t="s">
        <v>215</v>
      </c>
      <c r="V939">
        <v>0</v>
      </c>
      <c r="W939">
        <v>30</v>
      </c>
      <c r="X939">
        <v>125</v>
      </c>
      <c r="Y939" t="s">
        <v>512</v>
      </c>
      <c r="Z939" s="9">
        <v>1.84</v>
      </c>
      <c r="AA939">
        <v>10</v>
      </c>
      <c r="AB939">
        <v>11.84</v>
      </c>
      <c r="AC939">
        <v>250</v>
      </c>
      <c r="AD939" t="s">
        <v>44</v>
      </c>
      <c r="AE939">
        <v>0.25900000000000001</v>
      </c>
      <c r="AF939" s="2">
        <v>27.991452991452991</v>
      </c>
      <c r="AG939" s="2">
        <v>0.64102564102564097</v>
      </c>
      <c r="AH939" s="2">
        <v>27.350427350427349</v>
      </c>
      <c r="AI939" s="2">
        <v>10.256410256410255</v>
      </c>
      <c r="AJ939" s="2">
        <v>61.752136752136757</v>
      </c>
    </row>
    <row r="940" spans="1:36" x14ac:dyDescent="0.35">
      <c r="A940" t="s">
        <v>611</v>
      </c>
      <c r="B940" t="s">
        <v>171</v>
      </c>
      <c r="C940" t="s">
        <v>785</v>
      </c>
      <c r="D940" t="s">
        <v>132</v>
      </c>
      <c r="E940" t="s">
        <v>181</v>
      </c>
      <c r="F940">
        <v>2</v>
      </c>
      <c r="G940">
        <v>17.2</v>
      </c>
      <c r="H940">
        <v>-1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100</v>
      </c>
      <c r="U940" t="s">
        <v>215</v>
      </c>
      <c r="V940">
        <v>0</v>
      </c>
      <c r="W940">
        <v>30</v>
      </c>
      <c r="X940">
        <v>125</v>
      </c>
      <c r="Y940" t="s">
        <v>512</v>
      </c>
      <c r="Z940" s="9">
        <v>1.84</v>
      </c>
      <c r="AA940">
        <v>20</v>
      </c>
      <c r="AB940">
        <v>21.84</v>
      </c>
      <c r="AC940">
        <v>250</v>
      </c>
      <c r="AD940" t="s">
        <v>44</v>
      </c>
      <c r="AE940">
        <v>0.25900000000000001</v>
      </c>
      <c r="AF940" s="2">
        <v>14.316239316239317</v>
      </c>
      <c r="AG940" s="2">
        <v>2.3504273504273505</v>
      </c>
      <c r="AH940" s="2">
        <v>11.965811965811966</v>
      </c>
      <c r="AI940" s="2">
        <v>27.564102564102562</v>
      </c>
      <c r="AJ940" s="2">
        <v>58.119658119658119</v>
      </c>
    </row>
    <row r="941" spans="1:36" x14ac:dyDescent="0.35">
      <c r="A941" t="s">
        <v>611</v>
      </c>
      <c r="B941" t="s">
        <v>171</v>
      </c>
      <c r="C941" t="s">
        <v>785</v>
      </c>
      <c r="D941" t="s">
        <v>132</v>
      </c>
      <c r="E941" t="s">
        <v>181</v>
      </c>
      <c r="F941">
        <v>2</v>
      </c>
      <c r="G941">
        <v>17.2</v>
      </c>
      <c r="H941">
        <v>-1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100</v>
      </c>
      <c r="U941" t="s">
        <v>215</v>
      </c>
      <c r="V941">
        <v>0</v>
      </c>
      <c r="W941">
        <v>30</v>
      </c>
      <c r="X941">
        <v>125</v>
      </c>
      <c r="Y941" t="s">
        <v>512</v>
      </c>
      <c r="Z941" s="9">
        <v>1.84</v>
      </c>
      <c r="AA941">
        <v>30</v>
      </c>
      <c r="AB941">
        <v>31.84</v>
      </c>
      <c r="AC941">
        <v>250</v>
      </c>
      <c r="AD941" t="s">
        <v>44</v>
      </c>
      <c r="AE941">
        <v>0.25900000000000001</v>
      </c>
      <c r="AF941" s="2">
        <v>25</v>
      </c>
      <c r="AG941" s="2">
        <v>8.9743589743589745</v>
      </c>
      <c r="AH941" s="2">
        <v>16.025641025641026</v>
      </c>
      <c r="AI941" s="2">
        <v>14.52991452991453</v>
      </c>
      <c r="AJ941" s="2">
        <v>60.470085470085472</v>
      </c>
    </row>
    <row r="942" spans="1:36" x14ac:dyDescent="0.35">
      <c r="A942" t="s">
        <v>611</v>
      </c>
      <c r="B942" t="s">
        <v>171</v>
      </c>
      <c r="C942" t="s">
        <v>785</v>
      </c>
      <c r="D942" t="s">
        <v>132</v>
      </c>
      <c r="E942" t="s">
        <v>181</v>
      </c>
      <c r="F942">
        <v>2</v>
      </c>
      <c r="G942">
        <v>17.2</v>
      </c>
      <c r="H942">
        <v>-1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100</v>
      </c>
      <c r="U942" t="s">
        <v>215</v>
      </c>
      <c r="V942">
        <v>0</v>
      </c>
      <c r="W942">
        <v>30</v>
      </c>
      <c r="X942">
        <v>125</v>
      </c>
      <c r="Y942" t="s">
        <v>512</v>
      </c>
      <c r="Z942" s="9">
        <v>1.84</v>
      </c>
      <c r="AA942">
        <v>60</v>
      </c>
      <c r="AB942">
        <v>61.84</v>
      </c>
      <c r="AC942">
        <v>250</v>
      </c>
      <c r="AD942" t="s">
        <v>44</v>
      </c>
      <c r="AE942">
        <v>0.25900000000000001</v>
      </c>
      <c r="AF942" s="2">
        <v>3.4188034188034186</v>
      </c>
      <c r="AG942" s="2">
        <v>3.2051282051282048</v>
      </c>
      <c r="AH942" s="2">
        <v>0.21367521367521367</v>
      </c>
      <c r="AI942" s="2">
        <v>32.26495726495726</v>
      </c>
      <c r="AJ942" s="2">
        <v>64.316239316239319</v>
      </c>
    </row>
    <row r="943" spans="1:36" x14ac:dyDescent="0.35">
      <c r="A943" t="s">
        <v>611</v>
      </c>
      <c r="B943" t="s">
        <v>171</v>
      </c>
      <c r="C943" t="s">
        <v>785</v>
      </c>
      <c r="D943" t="s">
        <v>132</v>
      </c>
      <c r="E943" t="s">
        <v>181</v>
      </c>
      <c r="F943">
        <v>2</v>
      </c>
      <c r="G943">
        <v>17.2</v>
      </c>
      <c r="H943">
        <v>-1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100</v>
      </c>
      <c r="U943" t="s">
        <v>215</v>
      </c>
      <c r="V943">
        <v>0</v>
      </c>
      <c r="W943">
        <v>30</v>
      </c>
      <c r="X943">
        <v>125</v>
      </c>
      <c r="Y943" t="s">
        <v>512</v>
      </c>
      <c r="Z943" s="9">
        <v>2.2400000000000002</v>
      </c>
      <c r="AA943">
        <v>5</v>
      </c>
      <c r="AB943">
        <v>7.24</v>
      </c>
      <c r="AC943">
        <v>300</v>
      </c>
      <c r="AD943" t="s">
        <v>44</v>
      </c>
      <c r="AE943">
        <v>0.25900000000000001</v>
      </c>
      <c r="AF943" s="2">
        <v>103.00429184549357</v>
      </c>
      <c r="AG943" s="2">
        <v>0.64377682403433478</v>
      </c>
      <c r="AH943" s="2">
        <v>102.36051502145924</v>
      </c>
      <c r="AI943" s="2">
        <v>37.982832618025753</v>
      </c>
      <c r="AJ943" s="2">
        <v>-40.987124463519322</v>
      </c>
    </row>
    <row r="944" spans="1:36" x14ac:dyDescent="0.35">
      <c r="A944" t="s">
        <v>611</v>
      </c>
      <c r="B944" t="s">
        <v>171</v>
      </c>
      <c r="C944" t="s">
        <v>785</v>
      </c>
      <c r="D944" t="s">
        <v>132</v>
      </c>
      <c r="E944" s="7" t="s">
        <v>181</v>
      </c>
      <c r="F944">
        <v>2</v>
      </c>
      <c r="G944">
        <v>17.2</v>
      </c>
      <c r="H944">
        <v>-1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100</v>
      </c>
      <c r="U944" t="s">
        <v>215</v>
      </c>
      <c r="V944">
        <v>0</v>
      </c>
      <c r="W944">
        <v>30</v>
      </c>
      <c r="X944">
        <v>125</v>
      </c>
      <c r="Y944" t="s">
        <v>512</v>
      </c>
      <c r="Z944" s="9">
        <v>2.2400000000000002</v>
      </c>
      <c r="AA944">
        <v>10</v>
      </c>
      <c r="AB944">
        <v>12.24</v>
      </c>
      <c r="AC944">
        <v>300</v>
      </c>
      <c r="AD944" t="s">
        <v>44</v>
      </c>
      <c r="AE944">
        <v>0.25900000000000001</v>
      </c>
      <c r="AF944" s="2">
        <v>7.296137339055794</v>
      </c>
      <c r="AG944" s="2">
        <v>2.3605150214592276</v>
      </c>
      <c r="AH944" s="2">
        <v>4.9356223175965663</v>
      </c>
      <c r="AI944" s="2">
        <v>15.236051502145923</v>
      </c>
      <c r="AJ944" s="2">
        <v>77.467811158798284</v>
      </c>
    </row>
    <row r="945" spans="1:36" x14ac:dyDescent="0.35">
      <c r="A945" t="s">
        <v>611</v>
      </c>
      <c r="B945" t="s">
        <v>171</v>
      </c>
      <c r="C945" t="s">
        <v>785</v>
      </c>
      <c r="D945" t="s">
        <v>132</v>
      </c>
      <c r="E945" s="7" t="s">
        <v>181</v>
      </c>
      <c r="F945">
        <v>2</v>
      </c>
      <c r="G945">
        <v>17.2</v>
      </c>
      <c r="H945">
        <v>-1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100</v>
      </c>
      <c r="U945" t="s">
        <v>215</v>
      </c>
      <c r="V945">
        <v>0</v>
      </c>
      <c r="W945">
        <v>30</v>
      </c>
      <c r="X945">
        <v>125</v>
      </c>
      <c r="Y945" t="s">
        <v>512</v>
      </c>
      <c r="Z945" s="9">
        <v>2.2400000000000002</v>
      </c>
      <c r="AA945">
        <v>20</v>
      </c>
      <c r="AB945">
        <v>22.240000000000002</v>
      </c>
      <c r="AC945">
        <v>300</v>
      </c>
      <c r="AD945" t="s">
        <v>44</v>
      </c>
      <c r="AE945">
        <v>0.25900000000000001</v>
      </c>
      <c r="AF945" s="2">
        <v>7.0815450643776829</v>
      </c>
      <c r="AG945" s="2">
        <v>5.3648068669527902</v>
      </c>
      <c r="AH945" s="2">
        <v>1.7167381974248928</v>
      </c>
      <c r="AI945" s="2">
        <v>34.12017167381974</v>
      </c>
      <c r="AJ945" s="2">
        <v>58.798283261802581</v>
      </c>
    </row>
    <row r="946" spans="1:36" x14ac:dyDescent="0.35">
      <c r="A946" t="s">
        <v>611</v>
      </c>
      <c r="B946" t="s">
        <v>171</v>
      </c>
      <c r="C946" t="s">
        <v>785</v>
      </c>
      <c r="D946" t="s">
        <v>132</v>
      </c>
      <c r="E946" s="7" t="s">
        <v>181</v>
      </c>
      <c r="F946">
        <v>2</v>
      </c>
      <c r="G946">
        <v>17.2</v>
      </c>
      <c r="H946">
        <v>-1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100</v>
      </c>
      <c r="U946" t="s">
        <v>215</v>
      </c>
      <c r="V946">
        <v>0</v>
      </c>
      <c r="W946">
        <v>30</v>
      </c>
      <c r="X946">
        <v>125</v>
      </c>
      <c r="Y946" t="s">
        <v>512</v>
      </c>
      <c r="Z946" s="9">
        <v>2.2400000000000002</v>
      </c>
      <c r="AA946">
        <v>30</v>
      </c>
      <c r="AB946">
        <v>32.24</v>
      </c>
      <c r="AC946">
        <v>300</v>
      </c>
      <c r="AD946" t="s">
        <v>44</v>
      </c>
      <c r="AE946">
        <v>0.25900000000000001</v>
      </c>
      <c r="AF946" s="2">
        <v>10.72961373390558</v>
      </c>
      <c r="AG946" s="2">
        <v>3.8626609442060085</v>
      </c>
      <c r="AH946" s="2">
        <v>6.866952789699571</v>
      </c>
      <c r="AI946" s="2">
        <v>14.377682403433477</v>
      </c>
      <c r="AJ946" s="2">
        <v>74.892703862660937</v>
      </c>
    </row>
    <row r="947" spans="1:36" x14ac:dyDescent="0.35">
      <c r="A947" t="s">
        <v>611</v>
      </c>
      <c r="B947" t="s">
        <v>171</v>
      </c>
      <c r="C947" t="s">
        <v>785</v>
      </c>
      <c r="D947" t="s">
        <v>132</v>
      </c>
      <c r="E947" s="7" t="s">
        <v>181</v>
      </c>
      <c r="F947">
        <v>2</v>
      </c>
      <c r="G947">
        <v>17.2</v>
      </c>
      <c r="H947">
        <v>-1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100</v>
      </c>
      <c r="U947" t="s">
        <v>215</v>
      </c>
      <c r="V947">
        <v>0</v>
      </c>
      <c r="W947">
        <v>30</v>
      </c>
      <c r="X947">
        <v>125</v>
      </c>
      <c r="Y947" t="s">
        <v>512</v>
      </c>
      <c r="Z947" s="9">
        <v>2.2400000000000002</v>
      </c>
      <c r="AA947">
        <v>60</v>
      </c>
      <c r="AB947">
        <v>62.24</v>
      </c>
      <c r="AC947">
        <v>300</v>
      </c>
      <c r="AD947" t="s">
        <v>44</v>
      </c>
      <c r="AE947">
        <v>0.25900000000000001</v>
      </c>
      <c r="AF947" s="2">
        <v>2.1459227467811157</v>
      </c>
      <c r="AG947" s="2">
        <v>1.9313304721030042</v>
      </c>
      <c r="AH947" s="2">
        <v>0.21459227467811159</v>
      </c>
      <c r="AI947" s="2">
        <v>19.313304721030043</v>
      </c>
      <c r="AJ947" s="2">
        <v>78.540772532188839</v>
      </c>
    </row>
    <row r="948" spans="1:36" x14ac:dyDescent="0.35">
      <c r="A948" t="s">
        <v>611</v>
      </c>
      <c r="B948" t="s">
        <v>171</v>
      </c>
      <c r="C948" t="s">
        <v>785</v>
      </c>
      <c r="D948" t="s">
        <v>132</v>
      </c>
      <c r="E948" s="7" t="s">
        <v>181</v>
      </c>
      <c r="F948">
        <v>2</v>
      </c>
      <c r="G948">
        <v>17.2</v>
      </c>
      <c r="H948">
        <v>-1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100</v>
      </c>
      <c r="U948" t="s">
        <v>215</v>
      </c>
      <c r="V948">
        <v>0</v>
      </c>
      <c r="W948">
        <v>30</v>
      </c>
      <c r="X948">
        <v>125</v>
      </c>
      <c r="Y948" t="s">
        <v>512</v>
      </c>
      <c r="Z948" s="9">
        <v>2.64</v>
      </c>
      <c r="AA948">
        <v>5</v>
      </c>
      <c r="AB948">
        <v>7.6400000000000006</v>
      </c>
      <c r="AC948">
        <v>350</v>
      </c>
      <c r="AD948" t="s">
        <v>44</v>
      </c>
      <c r="AE948">
        <v>0.25900000000000001</v>
      </c>
      <c r="AF948" s="2">
        <v>6.3965884861407245</v>
      </c>
      <c r="AG948" s="2">
        <v>6.1833688699360341</v>
      </c>
      <c r="AH948" s="2">
        <v>0.21321961620469082</v>
      </c>
      <c r="AI948" s="2">
        <v>14.072494669509593</v>
      </c>
      <c r="AJ948" s="2">
        <v>79.530916844349676</v>
      </c>
    </row>
    <row r="949" spans="1:36" x14ac:dyDescent="0.35">
      <c r="A949" t="s">
        <v>611</v>
      </c>
      <c r="B949" t="s">
        <v>171</v>
      </c>
      <c r="C949" t="s">
        <v>785</v>
      </c>
      <c r="D949" t="s">
        <v>132</v>
      </c>
      <c r="E949" s="7" t="s">
        <v>181</v>
      </c>
      <c r="F949">
        <v>2</v>
      </c>
      <c r="G949">
        <v>17.2</v>
      </c>
      <c r="H949">
        <v>-1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100</v>
      </c>
      <c r="U949" t="s">
        <v>215</v>
      </c>
      <c r="V949">
        <v>0</v>
      </c>
      <c r="W949">
        <v>30</v>
      </c>
      <c r="X949">
        <v>125</v>
      </c>
      <c r="Y949" t="s">
        <v>512</v>
      </c>
      <c r="Z949" s="9">
        <v>2.64</v>
      </c>
      <c r="AA949">
        <v>10</v>
      </c>
      <c r="AB949">
        <v>12.64</v>
      </c>
      <c r="AC949">
        <v>350</v>
      </c>
      <c r="AD949" t="s">
        <v>44</v>
      </c>
      <c r="AE949">
        <v>0.25900000000000001</v>
      </c>
      <c r="AF949" s="2">
        <v>2.5586353944562901</v>
      </c>
      <c r="AG949" s="2">
        <v>2.3454157782515992</v>
      </c>
      <c r="AH949" s="2">
        <v>0.21321961620469082</v>
      </c>
      <c r="AI949" s="2">
        <v>17.484008528784646</v>
      </c>
      <c r="AJ949" s="2">
        <v>79.957356076759055</v>
      </c>
    </row>
    <row r="950" spans="1:36" x14ac:dyDescent="0.35">
      <c r="A950" t="s">
        <v>611</v>
      </c>
      <c r="B950" t="s">
        <v>171</v>
      </c>
      <c r="C950" t="s">
        <v>785</v>
      </c>
      <c r="D950" t="s">
        <v>132</v>
      </c>
      <c r="E950" s="7" t="s">
        <v>181</v>
      </c>
      <c r="F950">
        <v>2</v>
      </c>
      <c r="G950">
        <v>17.2</v>
      </c>
      <c r="H950">
        <v>-1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100</v>
      </c>
      <c r="U950" t="s">
        <v>215</v>
      </c>
      <c r="V950">
        <v>0</v>
      </c>
      <c r="W950">
        <v>30</v>
      </c>
      <c r="X950">
        <v>125</v>
      </c>
      <c r="Y950" t="s">
        <v>512</v>
      </c>
      <c r="Z950" s="9">
        <v>2.64</v>
      </c>
      <c r="AA950">
        <v>20</v>
      </c>
      <c r="AB950">
        <v>22.64</v>
      </c>
      <c r="AC950">
        <v>350</v>
      </c>
      <c r="AD950" t="s">
        <v>44</v>
      </c>
      <c r="AE950">
        <v>0.25900000000000001</v>
      </c>
      <c r="AF950" s="2">
        <v>4.6908315565031984</v>
      </c>
      <c r="AG950" s="2">
        <v>2.9850746268656714</v>
      </c>
      <c r="AH950" s="2">
        <v>1.7057569296375266</v>
      </c>
      <c r="AI950" s="2">
        <v>27.292110874200425</v>
      </c>
      <c r="AJ950" s="2">
        <v>68.017057569296384</v>
      </c>
    </row>
    <row r="951" spans="1:36" x14ac:dyDescent="0.35">
      <c r="A951" t="s">
        <v>611</v>
      </c>
      <c r="B951" t="s">
        <v>171</v>
      </c>
      <c r="C951" t="s">
        <v>785</v>
      </c>
      <c r="D951" t="s">
        <v>132</v>
      </c>
      <c r="E951" s="7" t="s">
        <v>181</v>
      </c>
      <c r="F951">
        <v>2</v>
      </c>
      <c r="G951">
        <v>17.2</v>
      </c>
      <c r="H951">
        <v>-1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100</v>
      </c>
      <c r="U951" t="s">
        <v>215</v>
      </c>
      <c r="V951">
        <v>0</v>
      </c>
      <c r="W951">
        <v>30</v>
      </c>
      <c r="X951">
        <v>125</v>
      </c>
      <c r="Y951" t="s">
        <v>512</v>
      </c>
      <c r="Z951" s="9">
        <v>2.64</v>
      </c>
      <c r="AA951">
        <v>30</v>
      </c>
      <c r="AB951">
        <v>32.64</v>
      </c>
      <c r="AC951">
        <v>350</v>
      </c>
      <c r="AD951" t="s">
        <v>44</v>
      </c>
      <c r="AE951">
        <v>0.25900000000000001</v>
      </c>
      <c r="AF951" s="2">
        <v>10.660980810234541</v>
      </c>
      <c r="AG951" s="2">
        <v>1.4925373134328357</v>
      </c>
      <c r="AH951" s="2">
        <v>9.1684434968017055</v>
      </c>
      <c r="AI951" s="2">
        <v>21.961620469083154</v>
      </c>
      <c r="AJ951" s="2">
        <v>67.377398720682308</v>
      </c>
    </row>
    <row r="952" spans="1:36" x14ac:dyDescent="0.35">
      <c r="A952" t="s">
        <v>611</v>
      </c>
      <c r="B952" t="s">
        <v>171</v>
      </c>
      <c r="C952" t="s">
        <v>785</v>
      </c>
      <c r="D952" t="s">
        <v>132</v>
      </c>
      <c r="E952" s="7" t="s">
        <v>181</v>
      </c>
      <c r="F952">
        <v>2</v>
      </c>
      <c r="G952">
        <v>17.2</v>
      </c>
      <c r="H952">
        <v>-1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100</v>
      </c>
      <c r="U952" t="s">
        <v>215</v>
      </c>
      <c r="V952">
        <v>0</v>
      </c>
      <c r="W952">
        <v>30</v>
      </c>
      <c r="X952">
        <v>125</v>
      </c>
      <c r="Y952" t="s">
        <v>512</v>
      </c>
      <c r="Z952" s="9">
        <v>2.64</v>
      </c>
      <c r="AA952">
        <v>60</v>
      </c>
      <c r="AB952">
        <v>62.64</v>
      </c>
      <c r="AC952">
        <v>350</v>
      </c>
      <c r="AD952" t="s">
        <v>44</v>
      </c>
      <c r="AE952">
        <v>0.25900000000000001</v>
      </c>
      <c r="AF952" s="2">
        <v>4.0511727078891253</v>
      </c>
      <c r="AG952" s="2">
        <v>2.7718550106609805</v>
      </c>
      <c r="AH952" s="2">
        <v>1.2793176972281448</v>
      </c>
      <c r="AI952" s="2">
        <v>18.336886993603411</v>
      </c>
      <c r="AJ952" s="2">
        <v>77.611940298507449</v>
      </c>
    </row>
    <row r="953" spans="1:36" x14ac:dyDescent="0.35">
      <c r="A953" t="s">
        <v>611</v>
      </c>
      <c r="B953" t="s">
        <v>171</v>
      </c>
      <c r="C953" t="s">
        <v>785</v>
      </c>
      <c r="D953" t="s">
        <v>11</v>
      </c>
      <c r="E953" s="7" t="s">
        <v>181</v>
      </c>
      <c r="F953">
        <v>2</v>
      </c>
      <c r="G953">
        <v>28.1</v>
      </c>
      <c r="H953">
        <v>-1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100</v>
      </c>
      <c r="Q953">
        <v>0</v>
      </c>
      <c r="R953">
        <v>0</v>
      </c>
      <c r="S953">
        <v>0</v>
      </c>
      <c r="T953">
        <v>0</v>
      </c>
      <c r="U953" t="s">
        <v>215</v>
      </c>
      <c r="V953">
        <v>0</v>
      </c>
      <c r="W953">
        <v>30</v>
      </c>
      <c r="X953">
        <v>125</v>
      </c>
      <c r="Y953" t="s">
        <v>512</v>
      </c>
      <c r="Z953" s="9">
        <v>1.84</v>
      </c>
      <c r="AA953">
        <v>5</v>
      </c>
      <c r="AB953">
        <v>6.84</v>
      </c>
      <c r="AC953">
        <v>250</v>
      </c>
      <c r="AD953" t="s">
        <v>44</v>
      </c>
      <c r="AE953">
        <v>0.25900000000000001</v>
      </c>
      <c r="AF953" s="2">
        <v>57.95918367346939</v>
      </c>
      <c r="AG953" s="2">
        <v>57.95918367346939</v>
      </c>
      <c r="AH953" s="2">
        <v>0</v>
      </c>
      <c r="AI953" s="2">
        <v>3.2653061224489797</v>
      </c>
      <c r="AJ953" s="2">
        <v>38.775510204081627</v>
      </c>
    </row>
    <row r="954" spans="1:36" x14ac:dyDescent="0.35">
      <c r="A954" t="s">
        <v>611</v>
      </c>
      <c r="B954" t="s">
        <v>171</v>
      </c>
      <c r="C954" t="s">
        <v>785</v>
      </c>
      <c r="D954" t="s">
        <v>11</v>
      </c>
      <c r="E954" s="7" t="s">
        <v>181</v>
      </c>
      <c r="F954">
        <v>2</v>
      </c>
      <c r="G954">
        <v>28.1</v>
      </c>
      <c r="H954">
        <v>-1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100</v>
      </c>
      <c r="Q954">
        <v>0</v>
      </c>
      <c r="R954">
        <v>0</v>
      </c>
      <c r="S954">
        <v>0</v>
      </c>
      <c r="T954">
        <v>0</v>
      </c>
      <c r="U954" t="s">
        <v>215</v>
      </c>
      <c r="V954">
        <v>0</v>
      </c>
      <c r="W954">
        <v>30</v>
      </c>
      <c r="X954">
        <v>125</v>
      </c>
      <c r="Y954" t="s">
        <v>512</v>
      </c>
      <c r="Z954" s="9">
        <v>1.84</v>
      </c>
      <c r="AA954">
        <v>10</v>
      </c>
      <c r="AB954">
        <v>11.84</v>
      </c>
      <c r="AC954">
        <v>250</v>
      </c>
      <c r="AD954" t="s">
        <v>44</v>
      </c>
      <c r="AE954">
        <v>0.25900000000000001</v>
      </c>
      <c r="AF954" s="2">
        <v>57.755102040816325</v>
      </c>
      <c r="AG954" s="2">
        <v>57.755102040816325</v>
      </c>
      <c r="AH954" s="2">
        <v>0</v>
      </c>
      <c r="AI954" s="2">
        <v>8.7755102040816322</v>
      </c>
      <c r="AJ954" s="2">
        <v>33.469387755102041</v>
      </c>
    </row>
    <row r="955" spans="1:36" x14ac:dyDescent="0.35">
      <c r="A955" t="s">
        <v>611</v>
      </c>
      <c r="B955" t="s">
        <v>171</v>
      </c>
      <c r="C955" t="s">
        <v>785</v>
      </c>
      <c r="D955" t="s">
        <v>11</v>
      </c>
      <c r="E955" s="7" t="s">
        <v>181</v>
      </c>
      <c r="F955">
        <v>2</v>
      </c>
      <c r="G955">
        <v>28.1</v>
      </c>
      <c r="H955">
        <v>-1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100</v>
      </c>
      <c r="Q955">
        <v>0</v>
      </c>
      <c r="R955">
        <v>0</v>
      </c>
      <c r="S955">
        <v>0</v>
      </c>
      <c r="T955">
        <v>0</v>
      </c>
      <c r="U955" t="s">
        <v>215</v>
      </c>
      <c r="V955">
        <v>0</v>
      </c>
      <c r="W955">
        <v>30</v>
      </c>
      <c r="X955">
        <v>125</v>
      </c>
      <c r="Y955" t="s">
        <v>512</v>
      </c>
      <c r="Z955" s="9">
        <v>1.84</v>
      </c>
      <c r="AA955">
        <v>20</v>
      </c>
      <c r="AB955">
        <v>21.84</v>
      </c>
      <c r="AC955">
        <v>250</v>
      </c>
      <c r="AD955" t="s">
        <v>44</v>
      </c>
      <c r="AE955">
        <v>0.25900000000000001</v>
      </c>
      <c r="AF955" s="2">
        <v>60.408163265306122</v>
      </c>
      <c r="AG955" s="2">
        <v>60.408163265306122</v>
      </c>
      <c r="AH955" s="2">
        <v>0</v>
      </c>
      <c r="AI955" s="2">
        <v>3.0612244897959187</v>
      </c>
      <c r="AJ955" s="2">
        <v>36.530612244897959</v>
      </c>
    </row>
    <row r="956" spans="1:36" x14ac:dyDescent="0.35">
      <c r="A956" t="s">
        <v>611</v>
      </c>
      <c r="B956" t="s">
        <v>171</v>
      </c>
      <c r="C956" t="s">
        <v>785</v>
      </c>
      <c r="D956" t="s">
        <v>11</v>
      </c>
      <c r="E956" s="7" t="s">
        <v>181</v>
      </c>
      <c r="F956">
        <v>2</v>
      </c>
      <c r="G956">
        <v>28.1</v>
      </c>
      <c r="H956">
        <v>-1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100</v>
      </c>
      <c r="Q956">
        <v>0</v>
      </c>
      <c r="R956">
        <v>0</v>
      </c>
      <c r="S956">
        <v>0</v>
      </c>
      <c r="T956">
        <v>0</v>
      </c>
      <c r="U956" t="s">
        <v>215</v>
      </c>
      <c r="V956">
        <v>0</v>
      </c>
      <c r="W956">
        <v>30</v>
      </c>
      <c r="X956">
        <v>125</v>
      </c>
      <c r="Y956" t="s">
        <v>512</v>
      </c>
      <c r="Z956" s="9">
        <v>1.84</v>
      </c>
      <c r="AA956">
        <v>30</v>
      </c>
      <c r="AB956">
        <v>31.84</v>
      </c>
      <c r="AC956">
        <v>250</v>
      </c>
      <c r="AD956" t="s">
        <v>44</v>
      </c>
      <c r="AE956">
        <v>0.25900000000000001</v>
      </c>
      <c r="AF956" s="2">
        <v>54.285714285714285</v>
      </c>
      <c r="AG956" s="2">
        <v>54.285714285714285</v>
      </c>
      <c r="AH956" s="2">
        <v>0</v>
      </c>
      <c r="AI956" s="2">
        <v>10.204081632653061</v>
      </c>
      <c r="AJ956" s="2">
        <v>35.510204081632651</v>
      </c>
    </row>
    <row r="957" spans="1:36" x14ac:dyDescent="0.35">
      <c r="A957" t="s">
        <v>611</v>
      </c>
      <c r="B957" t="s">
        <v>171</v>
      </c>
      <c r="C957" t="s">
        <v>785</v>
      </c>
      <c r="D957" t="s">
        <v>11</v>
      </c>
      <c r="E957" s="7" t="s">
        <v>181</v>
      </c>
      <c r="F957">
        <v>2</v>
      </c>
      <c r="G957">
        <v>28.1</v>
      </c>
      <c r="H957">
        <v>-1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100</v>
      </c>
      <c r="Q957">
        <v>0</v>
      </c>
      <c r="R957">
        <v>0</v>
      </c>
      <c r="S957">
        <v>0</v>
      </c>
      <c r="T957">
        <v>0</v>
      </c>
      <c r="U957" t="s">
        <v>215</v>
      </c>
      <c r="V957">
        <v>0</v>
      </c>
      <c r="W957">
        <v>30</v>
      </c>
      <c r="X957">
        <v>125</v>
      </c>
      <c r="Y957" t="s">
        <v>512</v>
      </c>
      <c r="Z957" s="9">
        <v>1.84</v>
      </c>
      <c r="AA957">
        <v>60</v>
      </c>
      <c r="AB957">
        <v>61.84</v>
      </c>
      <c r="AC957">
        <v>250</v>
      </c>
      <c r="AD957" t="s">
        <v>44</v>
      </c>
      <c r="AE957">
        <v>0.25900000000000001</v>
      </c>
      <c r="AF957" s="2">
        <v>63.061224489795919</v>
      </c>
      <c r="AG957" s="2">
        <v>63.061224489795919</v>
      </c>
      <c r="AH957" s="2">
        <v>0</v>
      </c>
      <c r="AI957" s="2">
        <v>5.5102040816326534</v>
      </c>
      <c r="AJ957" s="2">
        <v>31.428571428571427</v>
      </c>
    </row>
    <row r="958" spans="1:36" x14ac:dyDescent="0.35">
      <c r="A958" t="s">
        <v>611</v>
      </c>
      <c r="B958" t="s">
        <v>171</v>
      </c>
      <c r="C958" t="s">
        <v>785</v>
      </c>
      <c r="D958" t="s">
        <v>11</v>
      </c>
      <c r="E958" s="7" t="s">
        <v>181</v>
      </c>
      <c r="F958">
        <v>2</v>
      </c>
      <c r="G958">
        <v>28.1</v>
      </c>
      <c r="H958">
        <v>-1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100</v>
      </c>
      <c r="Q958">
        <v>0</v>
      </c>
      <c r="R958">
        <v>0</v>
      </c>
      <c r="S958">
        <v>0</v>
      </c>
      <c r="T958">
        <v>0</v>
      </c>
      <c r="U958" t="s">
        <v>215</v>
      </c>
      <c r="V958">
        <v>0</v>
      </c>
      <c r="W958">
        <v>30</v>
      </c>
      <c r="X958">
        <v>125</v>
      </c>
      <c r="Y958" t="s">
        <v>512</v>
      </c>
      <c r="Z958" s="9">
        <v>2.2400000000000002</v>
      </c>
      <c r="AA958">
        <v>5</v>
      </c>
      <c r="AB958">
        <v>7.24</v>
      </c>
      <c r="AC958">
        <v>300</v>
      </c>
      <c r="AD958" t="s">
        <v>44</v>
      </c>
      <c r="AE958">
        <v>0.25900000000000001</v>
      </c>
      <c r="AF958" s="2">
        <v>63.673469387755105</v>
      </c>
      <c r="AG958" s="2">
        <v>63.673469387755105</v>
      </c>
      <c r="AH958" s="2">
        <v>0</v>
      </c>
      <c r="AI958" s="2">
        <v>14.897959183673469</v>
      </c>
      <c r="AJ958" s="2">
        <v>21.428571428571423</v>
      </c>
    </row>
    <row r="959" spans="1:36" x14ac:dyDescent="0.35">
      <c r="A959" t="s">
        <v>611</v>
      </c>
      <c r="B959" t="s">
        <v>171</v>
      </c>
      <c r="C959" t="s">
        <v>785</v>
      </c>
      <c r="D959" t="s">
        <v>11</v>
      </c>
      <c r="E959" s="7" t="s">
        <v>181</v>
      </c>
      <c r="F959">
        <v>2</v>
      </c>
      <c r="G959">
        <v>28.1</v>
      </c>
      <c r="H959">
        <v>-1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100</v>
      </c>
      <c r="Q959">
        <v>0</v>
      </c>
      <c r="R959">
        <v>0</v>
      </c>
      <c r="S959">
        <v>0</v>
      </c>
      <c r="T959">
        <v>0</v>
      </c>
      <c r="U959" t="s">
        <v>215</v>
      </c>
      <c r="V959">
        <v>0</v>
      </c>
      <c r="W959">
        <v>30</v>
      </c>
      <c r="X959">
        <v>125</v>
      </c>
      <c r="Y959" t="s">
        <v>512</v>
      </c>
      <c r="Z959" s="9">
        <v>2.2400000000000002</v>
      </c>
      <c r="AA959">
        <v>10</v>
      </c>
      <c r="AB959">
        <v>12.24</v>
      </c>
      <c r="AC959">
        <v>300</v>
      </c>
      <c r="AD959" t="s">
        <v>44</v>
      </c>
      <c r="AE959">
        <v>0.25900000000000001</v>
      </c>
      <c r="AF959" s="2">
        <v>61.428571428571431</v>
      </c>
      <c r="AG959" s="2">
        <v>61.428571428571431</v>
      </c>
      <c r="AH959" s="2">
        <v>0</v>
      </c>
      <c r="AI959" s="2">
        <v>7.9591836734693882</v>
      </c>
      <c r="AJ959" s="2">
        <v>30.612244897959179</v>
      </c>
    </row>
    <row r="960" spans="1:36" x14ac:dyDescent="0.35">
      <c r="A960" t="s">
        <v>611</v>
      </c>
      <c r="B960" t="s">
        <v>171</v>
      </c>
      <c r="C960" t="s">
        <v>785</v>
      </c>
      <c r="D960" t="s">
        <v>11</v>
      </c>
      <c r="E960" s="7" t="s">
        <v>181</v>
      </c>
      <c r="F960">
        <v>2</v>
      </c>
      <c r="G960">
        <v>28.1</v>
      </c>
      <c r="H960">
        <v>-1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100</v>
      </c>
      <c r="Q960">
        <v>0</v>
      </c>
      <c r="R960">
        <v>0</v>
      </c>
      <c r="S960">
        <v>0</v>
      </c>
      <c r="T960">
        <v>0</v>
      </c>
      <c r="U960" t="s">
        <v>215</v>
      </c>
      <c r="V960">
        <v>0</v>
      </c>
      <c r="W960">
        <v>30</v>
      </c>
      <c r="X960">
        <v>125</v>
      </c>
      <c r="Y960" t="s">
        <v>512</v>
      </c>
      <c r="Z960" s="9">
        <v>2.2400000000000002</v>
      </c>
      <c r="AA960">
        <v>20</v>
      </c>
      <c r="AB960">
        <v>22.240000000000002</v>
      </c>
      <c r="AC960">
        <v>300</v>
      </c>
      <c r="AD960" t="s">
        <v>44</v>
      </c>
      <c r="AE960">
        <v>0.25900000000000001</v>
      </c>
      <c r="AF960" s="2">
        <v>57.95918367346939</v>
      </c>
      <c r="AG960" s="2">
        <v>57.95918367346939</v>
      </c>
      <c r="AH960" s="2">
        <v>0</v>
      </c>
      <c r="AI960" s="2">
        <v>7.1428571428571432</v>
      </c>
      <c r="AJ960" s="2">
        <v>34.897959183673464</v>
      </c>
    </row>
    <row r="961" spans="1:36" x14ac:dyDescent="0.35">
      <c r="A961" t="s">
        <v>611</v>
      </c>
      <c r="B961" t="s">
        <v>171</v>
      </c>
      <c r="C961" t="s">
        <v>785</v>
      </c>
      <c r="D961" t="s">
        <v>11</v>
      </c>
      <c r="E961" t="s">
        <v>181</v>
      </c>
      <c r="F961">
        <v>2</v>
      </c>
      <c r="G961">
        <v>28.1</v>
      </c>
      <c r="H961">
        <v>-1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100</v>
      </c>
      <c r="Q961">
        <v>0</v>
      </c>
      <c r="R961">
        <v>0</v>
      </c>
      <c r="S961">
        <v>0</v>
      </c>
      <c r="T961">
        <v>0</v>
      </c>
      <c r="U961" t="s">
        <v>215</v>
      </c>
      <c r="V961">
        <v>0</v>
      </c>
      <c r="W961">
        <v>30</v>
      </c>
      <c r="X961">
        <v>125</v>
      </c>
      <c r="Y961" t="s">
        <v>512</v>
      </c>
      <c r="Z961" s="9">
        <v>2.2400000000000002</v>
      </c>
      <c r="AA961">
        <v>30</v>
      </c>
      <c r="AB961">
        <v>32.24</v>
      </c>
      <c r="AC961">
        <v>300</v>
      </c>
      <c r="AD961" t="s">
        <v>44</v>
      </c>
      <c r="AE961">
        <v>0.25900000000000001</v>
      </c>
      <c r="AF961" s="2">
        <v>44.081632653061227</v>
      </c>
      <c r="AG961" s="2">
        <v>44.081632653061227</v>
      </c>
      <c r="AH961" s="2">
        <v>0</v>
      </c>
      <c r="AI961" s="2">
        <v>6.5306122448979593</v>
      </c>
      <c r="AJ961" s="2">
        <v>49.387755102040813</v>
      </c>
    </row>
    <row r="962" spans="1:36" x14ac:dyDescent="0.35">
      <c r="A962" t="s">
        <v>611</v>
      </c>
      <c r="B962" t="s">
        <v>171</v>
      </c>
      <c r="C962" t="s">
        <v>785</v>
      </c>
      <c r="D962" t="s">
        <v>11</v>
      </c>
      <c r="E962" t="s">
        <v>181</v>
      </c>
      <c r="F962">
        <v>2</v>
      </c>
      <c r="G962">
        <v>28.1</v>
      </c>
      <c r="H962">
        <v>-1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100</v>
      </c>
      <c r="Q962">
        <v>0</v>
      </c>
      <c r="R962">
        <v>0</v>
      </c>
      <c r="S962">
        <v>0</v>
      </c>
      <c r="T962">
        <v>0</v>
      </c>
      <c r="U962" t="s">
        <v>215</v>
      </c>
      <c r="V962">
        <v>0</v>
      </c>
      <c r="W962">
        <v>30</v>
      </c>
      <c r="X962">
        <v>125</v>
      </c>
      <c r="Y962" t="s">
        <v>512</v>
      </c>
      <c r="Z962" s="9">
        <v>2.2400000000000002</v>
      </c>
      <c r="AA962">
        <v>60</v>
      </c>
      <c r="AB962">
        <v>62.24</v>
      </c>
      <c r="AC962">
        <v>300</v>
      </c>
      <c r="AD962" t="s">
        <v>44</v>
      </c>
      <c r="AE962">
        <v>0.25900000000000001</v>
      </c>
      <c r="AF962" s="2">
        <v>53.061224489795919</v>
      </c>
      <c r="AG962" s="2">
        <v>53.061224489795919</v>
      </c>
      <c r="AH962" s="2">
        <v>0</v>
      </c>
      <c r="AI962" s="2">
        <v>7.9591836734693882</v>
      </c>
      <c r="AJ962" s="2">
        <v>38.979591836734691</v>
      </c>
    </row>
    <row r="963" spans="1:36" x14ac:dyDescent="0.35">
      <c r="A963" t="s">
        <v>611</v>
      </c>
      <c r="B963" t="s">
        <v>171</v>
      </c>
      <c r="C963" t="s">
        <v>785</v>
      </c>
      <c r="D963" t="s">
        <v>11</v>
      </c>
      <c r="E963" t="s">
        <v>181</v>
      </c>
      <c r="F963">
        <v>2</v>
      </c>
      <c r="G963">
        <v>28.1</v>
      </c>
      <c r="H963">
        <v>-1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100</v>
      </c>
      <c r="Q963">
        <v>0</v>
      </c>
      <c r="R963">
        <v>0</v>
      </c>
      <c r="S963">
        <v>0</v>
      </c>
      <c r="T963">
        <v>0</v>
      </c>
      <c r="U963" t="s">
        <v>215</v>
      </c>
      <c r="V963">
        <v>0</v>
      </c>
      <c r="W963">
        <v>30</v>
      </c>
      <c r="X963">
        <v>125</v>
      </c>
      <c r="Y963" t="s">
        <v>512</v>
      </c>
      <c r="Z963" s="9">
        <v>2.64</v>
      </c>
      <c r="AA963">
        <v>5</v>
      </c>
      <c r="AB963">
        <v>7.6400000000000006</v>
      </c>
      <c r="AC963">
        <v>350</v>
      </c>
      <c r="AD963" t="s">
        <v>44</v>
      </c>
      <c r="AE963">
        <v>0.25900000000000001</v>
      </c>
      <c r="AF963" s="2">
        <v>54.081632653061227</v>
      </c>
      <c r="AG963" s="2">
        <v>54.081632653061227</v>
      </c>
      <c r="AH963" s="2">
        <v>0</v>
      </c>
      <c r="AI963" s="2">
        <v>6.5306122448979593</v>
      </c>
      <c r="AJ963" s="2">
        <v>39.387755102040813</v>
      </c>
    </row>
    <row r="964" spans="1:36" x14ac:dyDescent="0.35">
      <c r="A964" t="s">
        <v>611</v>
      </c>
      <c r="B964" t="s">
        <v>171</v>
      </c>
      <c r="C964" t="s">
        <v>785</v>
      </c>
      <c r="D964" t="s">
        <v>11</v>
      </c>
      <c r="E964" t="s">
        <v>181</v>
      </c>
      <c r="F964">
        <v>2</v>
      </c>
      <c r="G964">
        <v>28.1</v>
      </c>
      <c r="H964">
        <v>-1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100</v>
      </c>
      <c r="Q964">
        <v>0</v>
      </c>
      <c r="R964">
        <v>0</v>
      </c>
      <c r="S964">
        <v>0</v>
      </c>
      <c r="T964">
        <v>0</v>
      </c>
      <c r="U964" t="s">
        <v>215</v>
      </c>
      <c r="V964">
        <v>0</v>
      </c>
      <c r="W964">
        <v>30</v>
      </c>
      <c r="X964">
        <v>125</v>
      </c>
      <c r="Y964" t="s">
        <v>512</v>
      </c>
      <c r="Z964" s="9">
        <v>2.64</v>
      </c>
      <c r="AA964">
        <v>10</v>
      </c>
      <c r="AB964">
        <v>12.64</v>
      </c>
      <c r="AC964">
        <v>350</v>
      </c>
      <c r="AD964" t="s">
        <v>44</v>
      </c>
      <c r="AE964">
        <v>0.25900000000000001</v>
      </c>
      <c r="AF964" s="2">
        <v>62.040816326530617</v>
      </c>
      <c r="AG964" s="2">
        <v>62.040816326530617</v>
      </c>
      <c r="AH964" s="2">
        <v>0</v>
      </c>
      <c r="AI964" s="2">
        <v>15.714285714285715</v>
      </c>
      <c r="AJ964" s="2">
        <v>22.244897959183668</v>
      </c>
    </row>
    <row r="965" spans="1:36" x14ac:dyDescent="0.35">
      <c r="A965" t="s">
        <v>611</v>
      </c>
      <c r="B965" t="s">
        <v>171</v>
      </c>
      <c r="C965" t="s">
        <v>785</v>
      </c>
      <c r="D965" t="s">
        <v>11</v>
      </c>
      <c r="E965" t="s">
        <v>181</v>
      </c>
      <c r="F965">
        <v>2</v>
      </c>
      <c r="G965">
        <v>28.1</v>
      </c>
      <c r="H965">
        <v>-1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100</v>
      </c>
      <c r="Q965">
        <v>0</v>
      </c>
      <c r="R965">
        <v>0</v>
      </c>
      <c r="S965">
        <v>0</v>
      </c>
      <c r="T965">
        <v>0</v>
      </c>
      <c r="U965" t="s">
        <v>215</v>
      </c>
      <c r="V965">
        <v>0</v>
      </c>
      <c r="W965">
        <v>30</v>
      </c>
      <c r="X965">
        <v>125</v>
      </c>
      <c r="Y965" t="s">
        <v>512</v>
      </c>
      <c r="Z965" s="9">
        <v>2.64</v>
      </c>
      <c r="AA965">
        <v>20</v>
      </c>
      <c r="AB965">
        <v>22.64</v>
      </c>
      <c r="AC965">
        <v>350</v>
      </c>
      <c r="AD965" t="s">
        <v>44</v>
      </c>
      <c r="AE965">
        <v>0.25900000000000001</v>
      </c>
      <c r="AF965" s="2">
        <v>57.346938775510203</v>
      </c>
      <c r="AG965" s="2">
        <v>57.346938775510203</v>
      </c>
      <c r="AH965" s="2">
        <v>0</v>
      </c>
      <c r="AI965" s="2">
        <v>10.204081632653061</v>
      </c>
      <c r="AJ965" s="2">
        <v>32.448979591836732</v>
      </c>
    </row>
    <row r="966" spans="1:36" x14ac:dyDescent="0.35">
      <c r="A966" t="s">
        <v>611</v>
      </c>
      <c r="B966" t="s">
        <v>171</v>
      </c>
      <c r="C966" t="s">
        <v>785</v>
      </c>
      <c r="D966" t="s">
        <v>11</v>
      </c>
      <c r="E966" t="s">
        <v>181</v>
      </c>
      <c r="F966">
        <v>2</v>
      </c>
      <c r="G966">
        <v>28.1</v>
      </c>
      <c r="H966">
        <v>-1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100</v>
      </c>
      <c r="Q966">
        <v>0</v>
      </c>
      <c r="R966">
        <v>0</v>
      </c>
      <c r="S966">
        <v>0</v>
      </c>
      <c r="T966">
        <v>0</v>
      </c>
      <c r="U966" t="s">
        <v>215</v>
      </c>
      <c r="V966">
        <v>0</v>
      </c>
      <c r="W966">
        <v>30</v>
      </c>
      <c r="X966">
        <v>125</v>
      </c>
      <c r="Y966" t="s">
        <v>512</v>
      </c>
      <c r="Z966" s="9">
        <v>2.64</v>
      </c>
      <c r="AA966">
        <v>30</v>
      </c>
      <c r="AB966">
        <v>32.64</v>
      </c>
      <c r="AC966">
        <v>350</v>
      </c>
      <c r="AD966" t="s">
        <v>44</v>
      </c>
      <c r="AE966">
        <v>0.25900000000000001</v>
      </c>
      <c r="AF966" s="2">
        <v>61.224489795918366</v>
      </c>
      <c r="AG966" s="2">
        <v>61.224489795918366</v>
      </c>
      <c r="AH966" s="2">
        <v>0</v>
      </c>
      <c r="AI966" s="2">
        <v>2.2448979591836737</v>
      </c>
      <c r="AJ966" s="2">
        <v>36.530612244897959</v>
      </c>
    </row>
    <row r="967" spans="1:36" x14ac:dyDescent="0.35">
      <c r="A967" t="s">
        <v>611</v>
      </c>
      <c r="B967" t="s">
        <v>171</v>
      </c>
      <c r="C967" t="s">
        <v>785</v>
      </c>
      <c r="D967" t="s">
        <v>11</v>
      </c>
      <c r="E967" t="s">
        <v>181</v>
      </c>
      <c r="F967">
        <v>2</v>
      </c>
      <c r="G967">
        <v>28.1</v>
      </c>
      <c r="H967">
        <v>-1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100</v>
      </c>
      <c r="Q967">
        <v>0</v>
      </c>
      <c r="R967">
        <v>0</v>
      </c>
      <c r="S967">
        <v>0</v>
      </c>
      <c r="T967">
        <v>0</v>
      </c>
      <c r="U967" t="s">
        <v>215</v>
      </c>
      <c r="V967">
        <v>0</v>
      </c>
      <c r="W967">
        <v>30</v>
      </c>
      <c r="X967">
        <v>125</v>
      </c>
      <c r="Y967" t="s">
        <v>512</v>
      </c>
      <c r="Z967" s="9">
        <v>2.64</v>
      </c>
      <c r="AA967">
        <v>60</v>
      </c>
      <c r="AB967">
        <v>62.64</v>
      </c>
      <c r="AC967">
        <v>350</v>
      </c>
      <c r="AD967" t="s">
        <v>44</v>
      </c>
      <c r="AE967">
        <v>0.25900000000000001</v>
      </c>
      <c r="AF967" s="2">
        <v>18.571428571428573</v>
      </c>
      <c r="AG967" s="2">
        <v>18.571428571428573</v>
      </c>
      <c r="AH967" s="2">
        <v>0</v>
      </c>
      <c r="AI967" s="2">
        <v>14.897959183673469</v>
      </c>
      <c r="AJ967" s="2">
        <v>66.530612244897966</v>
      </c>
    </row>
    <row r="968" spans="1:36" x14ac:dyDescent="0.35">
      <c r="A968" t="s">
        <v>613</v>
      </c>
      <c r="B968" t="s">
        <v>172</v>
      </c>
      <c r="C968" t="s">
        <v>46</v>
      </c>
      <c r="D968" t="s">
        <v>108</v>
      </c>
      <c r="E968" t="s">
        <v>782</v>
      </c>
      <c r="F968">
        <v>2</v>
      </c>
      <c r="G968">
        <v>20.079999999999998</v>
      </c>
      <c r="H968">
        <v>21.69</v>
      </c>
      <c r="I968">
        <v>0</v>
      </c>
      <c r="J968">
        <v>0</v>
      </c>
      <c r="K968">
        <v>0</v>
      </c>
      <c r="L968">
        <v>0</v>
      </c>
      <c r="M968">
        <v>61.32</v>
      </c>
      <c r="N968">
        <v>2.87</v>
      </c>
      <c r="O968">
        <v>13.54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220</v>
      </c>
      <c r="V968">
        <v>4.545454545454545</v>
      </c>
      <c r="W968">
        <v>9.0909090909090917</v>
      </c>
      <c r="X968">
        <v>7.333333333333333</v>
      </c>
      <c r="Y968" t="s">
        <v>512</v>
      </c>
      <c r="Z968" s="9">
        <v>38.18181818181818</v>
      </c>
      <c r="AA968">
        <v>60</v>
      </c>
      <c r="AB968">
        <v>98.181818181818187</v>
      </c>
      <c r="AC968">
        <v>280</v>
      </c>
      <c r="AD968" t="s">
        <v>44</v>
      </c>
      <c r="AE968">
        <v>0.25900000000000001</v>
      </c>
      <c r="AG968" s="2">
        <v>2.3578363384188625</v>
      </c>
    </row>
    <row r="969" spans="1:36" x14ac:dyDescent="0.35">
      <c r="A969" t="s">
        <v>613</v>
      </c>
      <c r="B969" t="s">
        <v>172</v>
      </c>
      <c r="C969" t="s">
        <v>46</v>
      </c>
      <c r="D969" t="s">
        <v>108</v>
      </c>
      <c r="E969" t="s">
        <v>782</v>
      </c>
      <c r="F969">
        <v>2</v>
      </c>
      <c r="G969">
        <v>20.079999999999998</v>
      </c>
      <c r="H969">
        <v>21.69</v>
      </c>
      <c r="I969">
        <v>0</v>
      </c>
      <c r="J969">
        <v>0</v>
      </c>
      <c r="K969">
        <v>0</v>
      </c>
      <c r="L969">
        <v>0</v>
      </c>
      <c r="M969">
        <v>61.32</v>
      </c>
      <c r="N969">
        <v>2.87</v>
      </c>
      <c r="O969">
        <v>13.54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220</v>
      </c>
      <c r="V969">
        <v>4.545454545454545</v>
      </c>
      <c r="W969">
        <v>9.0909090909090917</v>
      </c>
      <c r="X969">
        <v>7.333333333333333</v>
      </c>
      <c r="Y969" t="s">
        <v>512</v>
      </c>
      <c r="Z969" s="9">
        <v>40.909090909090914</v>
      </c>
      <c r="AA969">
        <v>60</v>
      </c>
      <c r="AB969">
        <v>100.90909090909091</v>
      </c>
      <c r="AC969">
        <v>300</v>
      </c>
      <c r="AD969" t="s">
        <v>44</v>
      </c>
      <c r="AE969">
        <v>0.25900000000000001</v>
      </c>
      <c r="AG969" s="2">
        <v>4.160887656033287</v>
      </c>
    </row>
    <row r="970" spans="1:36" x14ac:dyDescent="0.35">
      <c r="A970" t="s">
        <v>613</v>
      </c>
      <c r="B970" t="s">
        <v>172</v>
      </c>
      <c r="C970" t="s">
        <v>46</v>
      </c>
      <c r="D970" t="s">
        <v>108</v>
      </c>
      <c r="E970" t="s">
        <v>782</v>
      </c>
      <c r="F970">
        <v>2</v>
      </c>
      <c r="G970">
        <v>20.079999999999998</v>
      </c>
      <c r="H970">
        <v>21.69</v>
      </c>
      <c r="I970">
        <v>0</v>
      </c>
      <c r="J970">
        <v>0</v>
      </c>
      <c r="K970">
        <v>0</v>
      </c>
      <c r="L970">
        <v>0</v>
      </c>
      <c r="M970">
        <v>61.32</v>
      </c>
      <c r="N970">
        <v>2.87</v>
      </c>
      <c r="O970">
        <v>13.54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220</v>
      </c>
      <c r="V970">
        <v>4.545454545454545</v>
      </c>
      <c r="W970">
        <v>9.0909090909090917</v>
      </c>
      <c r="X970">
        <v>7.333333333333333</v>
      </c>
      <c r="Y970" t="s">
        <v>512</v>
      </c>
      <c r="Z970" s="9">
        <v>43.63636363636364</v>
      </c>
      <c r="AA970">
        <v>60</v>
      </c>
      <c r="AB970">
        <v>103.63636363636364</v>
      </c>
      <c r="AC970">
        <v>320</v>
      </c>
      <c r="AD970" t="s">
        <v>44</v>
      </c>
      <c r="AE970">
        <v>0.25900000000000001</v>
      </c>
      <c r="AG970" s="2">
        <v>8.4604715672676836</v>
      </c>
    </row>
    <row r="971" spans="1:36" x14ac:dyDescent="0.35">
      <c r="A971" t="s">
        <v>613</v>
      </c>
      <c r="B971" t="s">
        <v>172</v>
      </c>
      <c r="C971" t="s">
        <v>46</v>
      </c>
      <c r="D971" t="s">
        <v>108</v>
      </c>
      <c r="E971" t="s">
        <v>782</v>
      </c>
      <c r="F971">
        <v>2</v>
      </c>
      <c r="G971">
        <v>20.079999999999998</v>
      </c>
      <c r="H971">
        <v>21.69</v>
      </c>
      <c r="I971">
        <v>0</v>
      </c>
      <c r="J971">
        <v>0</v>
      </c>
      <c r="K971">
        <v>0</v>
      </c>
      <c r="L971">
        <v>0</v>
      </c>
      <c r="M971">
        <v>61.32</v>
      </c>
      <c r="N971">
        <v>2.87</v>
      </c>
      <c r="O971">
        <v>13.54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220</v>
      </c>
      <c r="V971">
        <v>4.545454545454545</v>
      </c>
      <c r="W971">
        <v>9.0909090909090917</v>
      </c>
      <c r="X971">
        <v>7.333333333333333</v>
      </c>
      <c r="Y971" t="s">
        <v>512</v>
      </c>
      <c r="Z971" s="9">
        <v>46.363636363636367</v>
      </c>
      <c r="AA971">
        <v>60</v>
      </c>
      <c r="AB971">
        <v>106.36363636363637</v>
      </c>
      <c r="AC971">
        <v>340</v>
      </c>
      <c r="AD971" t="s">
        <v>44</v>
      </c>
      <c r="AE971">
        <v>0.25900000000000001</v>
      </c>
      <c r="AG971" s="2">
        <v>13.453536754507628</v>
      </c>
    </row>
    <row r="972" spans="1:36" x14ac:dyDescent="0.35">
      <c r="A972" t="s">
        <v>613</v>
      </c>
      <c r="B972" t="s">
        <v>172</v>
      </c>
      <c r="C972" t="s">
        <v>46</v>
      </c>
      <c r="D972" t="s">
        <v>108</v>
      </c>
      <c r="E972" t="s">
        <v>782</v>
      </c>
      <c r="F972">
        <v>2</v>
      </c>
      <c r="G972">
        <v>20.079999999999998</v>
      </c>
      <c r="H972">
        <v>21.69</v>
      </c>
      <c r="I972">
        <v>0</v>
      </c>
      <c r="J972">
        <v>0</v>
      </c>
      <c r="K972">
        <v>0</v>
      </c>
      <c r="L972">
        <v>0</v>
      </c>
      <c r="M972">
        <v>61.32</v>
      </c>
      <c r="N972">
        <v>2.87</v>
      </c>
      <c r="O972">
        <v>13.54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220</v>
      </c>
      <c r="V972">
        <v>4.545454545454545</v>
      </c>
      <c r="W972">
        <v>9.0909090909090917</v>
      </c>
      <c r="X972">
        <v>7.333333333333333</v>
      </c>
      <c r="Y972" t="s">
        <v>512</v>
      </c>
      <c r="Z972" s="9">
        <v>49.090909090909093</v>
      </c>
      <c r="AA972">
        <v>60</v>
      </c>
      <c r="AB972">
        <v>109.09090909090909</v>
      </c>
      <c r="AC972">
        <v>360</v>
      </c>
      <c r="AD972" t="s">
        <v>44</v>
      </c>
      <c r="AE972">
        <v>0.25900000000000001</v>
      </c>
      <c r="AG972" s="2">
        <v>17.198335644937586</v>
      </c>
    </row>
    <row r="973" spans="1:36" x14ac:dyDescent="0.35">
      <c r="A973" t="s">
        <v>613</v>
      </c>
      <c r="B973" t="s">
        <v>172</v>
      </c>
      <c r="C973" t="s">
        <v>46</v>
      </c>
      <c r="D973" t="s">
        <v>108</v>
      </c>
      <c r="E973" t="s">
        <v>782</v>
      </c>
      <c r="F973">
        <v>2</v>
      </c>
      <c r="G973">
        <v>20.079999999999998</v>
      </c>
      <c r="H973">
        <v>21.69</v>
      </c>
      <c r="I973">
        <v>0</v>
      </c>
      <c r="J973">
        <v>0</v>
      </c>
      <c r="K973">
        <v>0</v>
      </c>
      <c r="L973">
        <v>0</v>
      </c>
      <c r="M973">
        <v>61.32</v>
      </c>
      <c r="N973">
        <v>2.87</v>
      </c>
      <c r="O973">
        <v>13.54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220</v>
      </c>
      <c r="V973">
        <v>4.545454545454545</v>
      </c>
      <c r="W973">
        <v>9.0909090909090917</v>
      </c>
      <c r="X973">
        <v>7.333333333333333</v>
      </c>
      <c r="Y973" t="s">
        <v>512</v>
      </c>
      <c r="Z973" s="9">
        <v>51.81818181818182</v>
      </c>
      <c r="AA973">
        <v>60</v>
      </c>
      <c r="AB973">
        <v>111.81818181818181</v>
      </c>
      <c r="AC973">
        <v>380</v>
      </c>
      <c r="AD973" t="s">
        <v>44</v>
      </c>
      <c r="AE973">
        <v>0.25900000000000001</v>
      </c>
      <c r="AG973" s="2">
        <v>18.446601941747574</v>
      </c>
    </row>
    <row r="974" spans="1:36" x14ac:dyDescent="0.35">
      <c r="A974" t="s">
        <v>613</v>
      </c>
      <c r="B974" t="s">
        <v>172</v>
      </c>
      <c r="C974" t="s">
        <v>46</v>
      </c>
      <c r="D974" t="s">
        <v>108</v>
      </c>
      <c r="E974" t="s">
        <v>782</v>
      </c>
      <c r="F974">
        <v>2</v>
      </c>
      <c r="G974">
        <v>20.079999999999998</v>
      </c>
      <c r="H974">
        <v>21.69</v>
      </c>
      <c r="I974">
        <v>0</v>
      </c>
      <c r="J974">
        <v>0</v>
      </c>
      <c r="K974">
        <v>0</v>
      </c>
      <c r="L974">
        <v>0</v>
      </c>
      <c r="M974">
        <v>61.32</v>
      </c>
      <c r="N974">
        <v>2.87</v>
      </c>
      <c r="O974">
        <v>13.54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220</v>
      </c>
      <c r="V974">
        <v>4.545454545454545</v>
      </c>
      <c r="W974">
        <v>9.0909090909090917</v>
      </c>
      <c r="X974">
        <v>7.333333333333333</v>
      </c>
      <c r="Y974" t="s">
        <v>512</v>
      </c>
      <c r="Z974" s="9">
        <v>49.090909090909093</v>
      </c>
      <c r="AA974">
        <v>10</v>
      </c>
      <c r="AB974">
        <v>59.090909090909093</v>
      </c>
      <c r="AC974">
        <v>360</v>
      </c>
      <c r="AD974" t="s">
        <v>44</v>
      </c>
      <c r="AE974">
        <v>0.25900000000000001</v>
      </c>
      <c r="AG974" s="2">
        <v>1.6643550624133148</v>
      </c>
    </row>
    <row r="975" spans="1:36" x14ac:dyDescent="0.35">
      <c r="A975" t="s">
        <v>613</v>
      </c>
      <c r="B975" t="s">
        <v>172</v>
      </c>
      <c r="C975" t="s">
        <v>46</v>
      </c>
      <c r="D975" t="s">
        <v>108</v>
      </c>
      <c r="E975" t="s">
        <v>782</v>
      </c>
      <c r="F975">
        <v>2</v>
      </c>
      <c r="G975">
        <v>20.079999999999998</v>
      </c>
      <c r="H975">
        <v>21.69</v>
      </c>
      <c r="I975">
        <v>0</v>
      </c>
      <c r="J975">
        <v>0</v>
      </c>
      <c r="K975">
        <v>0</v>
      </c>
      <c r="L975">
        <v>0</v>
      </c>
      <c r="M975">
        <v>61.32</v>
      </c>
      <c r="N975">
        <v>2.87</v>
      </c>
      <c r="O975">
        <v>13.54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220</v>
      </c>
      <c r="V975">
        <v>4.545454545454545</v>
      </c>
      <c r="W975">
        <v>9.0909090909090917</v>
      </c>
      <c r="X975">
        <v>7.333333333333333</v>
      </c>
      <c r="Y975" t="s">
        <v>512</v>
      </c>
      <c r="Z975" s="9">
        <v>49.090909090909093</v>
      </c>
      <c r="AA975">
        <v>20</v>
      </c>
      <c r="AB975">
        <v>69.090909090909093</v>
      </c>
      <c r="AC975">
        <v>360</v>
      </c>
      <c r="AD975" t="s">
        <v>44</v>
      </c>
      <c r="AE975">
        <v>0.25900000000000001</v>
      </c>
      <c r="AG975" s="2">
        <v>4.9930651872399441</v>
      </c>
    </row>
    <row r="976" spans="1:36" x14ac:dyDescent="0.35">
      <c r="A976" t="s">
        <v>613</v>
      </c>
      <c r="B976" t="s">
        <v>172</v>
      </c>
      <c r="C976" t="s">
        <v>46</v>
      </c>
      <c r="D976" t="s">
        <v>108</v>
      </c>
      <c r="E976" t="s">
        <v>782</v>
      </c>
      <c r="F976">
        <v>2</v>
      </c>
      <c r="G976">
        <v>20.079999999999998</v>
      </c>
      <c r="H976">
        <v>21.69</v>
      </c>
      <c r="I976">
        <v>0</v>
      </c>
      <c r="J976">
        <v>0</v>
      </c>
      <c r="K976">
        <v>0</v>
      </c>
      <c r="L976">
        <v>0</v>
      </c>
      <c r="M976">
        <v>61.32</v>
      </c>
      <c r="N976">
        <v>2.87</v>
      </c>
      <c r="O976">
        <v>13.54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220</v>
      </c>
      <c r="V976">
        <v>4.545454545454545</v>
      </c>
      <c r="W976">
        <v>9.0909090909090917</v>
      </c>
      <c r="X976">
        <v>7.333333333333333</v>
      </c>
      <c r="Y976" t="s">
        <v>512</v>
      </c>
      <c r="Z976" s="9">
        <v>49.090909090909093</v>
      </c>
      <c r="AA976">
        <v>30</v>
      </c>
      <c r="AB976">
        <v>79.090909090909093</v>
      </c>
      <c r="AC976">
        <v>360</v>
      </c>
      <c r="AD976" t="s">
        <v>44</v>
      </c>
      <c r="AE976">
        <v>0.25900000000000001</v>
      </c>
      <c r="AG976" s="2">
        <v>9.7087378640776691</v>
      </c>
    </row>
    <row r="977" spans="1:36" x14ac:dyDescent="0.35">
      <c r="A977" t="s">
        <v>613</v>
      </c>
      <c r="B977" t="s">
        <v>172</v>
      </c>
      <c r="C977" t="s">
        <v>46</v>
      </c>
      <c r="D977" t="s">
        <v>108</v>
      </c>
      <c r="E977" t="s">
        <v>782</v>
      </c>
      <c r="F977">
        <v>2</v>
      </c>
      <c r="G977">
        <v>20.079999999999998</v>
      </c>
      <c r="H977">
        <v>21.69</v>
      </c>
      <c r="I977">
        <v>0</v>
      </c>
      <c r="J977">
        <v>0</v>
      </c>
      <c r="K977">
        <v>0</v>
      </c>
      <c r="L977">
        <v>0</v>
      </c>
      <c r="M977">
        <v>61.32</v>
      </c>
      <c r="N977">
        <v>2.87</v>
      </c>
      <c r="O977">
        <v>13.54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220</v>
      </c>
      <c r="V977">
        <v>4.545454545454545</v>
      </c>
      <c r="W977">
        <v>9.0909090909090917</v>
      </c>
      <c r="X977">
        <v>7.333333333333333</v>
      </c>
      <c r="Y977" t="s">
        <v>512</v>
      </c>
      <c r="Z977" s="9">
        <v>49.090909090909093</v>
      </c>
      <c r="AA977">
        <v>40</v>
      </c>
      <c r="AB977">
        <v>89.090909090909093</v>
      </c>
      <c r="AC977">
        <v>360</v>
      </c>
      <c r="AD977" t="s">
        <v>44</v>
      </c>
      <c r="AE977">
        <v>0.25900000000000001</v>
      </c>
      <c r="AG977" s="2">
        <v>13.592233009708737</v>
      </c>
    </row>
    <row r="978" spans="1:36" x14ac:dyDescent="0.35">
      <c r="A978" t="s">
        <v>613</v>
      </c>
      <c r="B978" t="s">
        <v>172</v>
      </c>
      <c r="C978" t="s">
        <v>46</v>
      </c>
      <c r="D978" t="s">
        <v>108</v>
      </c>
      <c r="E978" t="s">
        <v>782</v>
      </c>
      <c r="F978">
        <v>2</v>
      </c>
      <c r="G978">
        <v>20.079999999999998</v>
      </c>
      <c r="H978">
        <v>21.69</v>
      </c>
      <c r="I978">
        <v>0</v>
      </c>
      <c r="J978">
        <v>0</v>
      </c>
      <c r="K978">
        <v>0</v>
      </c>
      <c r="L978">
        <v>0</v>
      </c>
      <c r="M978">
        <v>61.32</v>
      </c>
      <c r="N978">
        <v>2.87</v>
      </c>
      <c r="O978">
        <v>13.54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220</v>
      </c>
      <c r="V978">
        <v>4.545454545454545</v>
      </c>
      <c r="W978">
        <v>9.0909090909090917</v>
      </c>
      <c r="X978">
        <v>7.333333333333333</v>
      </c>
      <c r="Y978" t="s">
        <v>512</v>
      </c>
      <c r="Z978" s="9">
        <v>49.090909090909093</v>
      </c>
      <c r="AA978">
        <v>50</v>
      </c>
      <c r="AB978">
        <v>99.090909090909093</v>
      </c>
      <c r="AC978">
        <v>360</v>
      </c>
      <c r="AD978" t="s">
        <v>44</v>
      </c>
      <c r="AE978">
        <v>0.25900000000000001</v>
      </c>
      <c r="AG978" s="2">
        <v>19.278779472954231</v>
      </c>
    </row>
    <row r="979" spans="1:36" x14ac:dyDescent="0.35">
      <c r="A979" t="s">
        <v>613</v>
      </c>
      <c r="B979" t="s">
        <v>172</v>
      </c>
      <c r="C979" t="s">
        <v>46</v>
      </c>
      <c r="D979" t="s">
        <v>108</v>
      </c>
      <c r="E979" t="s">
        <v>782</v>
      </c>
      <c r="F979">
        <v>2</v>
      </c>
      <c r="G979">
        <v>20.079999999999998</v>
      </c>
      <c r="H979">
        <v>21.69</v>
      </c>
      <c r="I979">
        <v>0</v>
      </c>
      <c r="J979">
        <v>0</v>
      </c>
      <c r="K979">
        <v>0</v>
      </c>
      <c r="L979">
        <v>0</v>
      </c>
      <c r="M979">
        <v>61.32</v>
      </c>
      <c r="N979">
        <v>2.87</v>
      </c>
      <c r="O979">
        <v>13.54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220</v>
      </c>
      <c r="V979">
        <v>4.545454545454545</v>
      </c>
      <c r="W979">
        <v>9.0909090909090917</v>
      </c>
      <c r="X979">
        <v>7.333333333333333</v>
      </c>
      <c r="Y979" t="s">
        <v>512</v>
      </c>
      <c r="Z979" s="9">
        <v>49.090909090909093</v>
      </c>
      <c r="AA979">
        <v>60</v>
      </c>
      <c r="AB979">
        <v>109.09090909090909</v>
      </c>
      <c r="AC979">
        <v>360</v>
      </c>
      <c r="AD979" t="s">
        <v>44</v>
      </c>
      <c r="AE979">
        <v>0.25900000000000001</v>
      </c>
      <c r="AG979" s="2">
        <v>21.081830790568652</v>
      </c>
    </row>
    <row r="980" spans="1:36" x14ac:dyDescent="0.35">
      <c r="A980" t="s">
        <v>613</v>
      </c>
      <c r="B980" t="s">
        <v>172</v>
      </c>
      <c r="C980" t="s">
        <v>46</v>
      </c>
      <c r="D980" t="s">
        <v>108</v>
      </c>
      <c r="E980" t="s">
        <v>782</v>
      </c>
      <c r="F980">
        <v>2</v>
      </c>
      <c r="G980">
        <v>20.079999999999998</v>
      </c>
      <c r="H980">
        <v>21.69</v>
      </c>
      <c r="I980">
        <v>0</v>
      </c>
      <c r="J980">
        <v>0</v>
      </c>
      <c r="K980">
        <v>0</v>
      </c>
      <c r="L980">
        <v>0</v>
      </c>
      <c r="M980">
        <v>61.32</v>
      </c>
      <c r="N980">
        <v>2.87</v>
      </c>
      <c r="O980">
        <v>13.54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220</v>
      </c>
      <c r="V980">
        <v>4.545454545454545</v>
      </c>
      <c r="W980">
        <v>9.0909090909090917</v>
      </c>
      <c r="X980">
        <v>7.333333333333333</v>
      </c>
      <c r="Y980" t="s">
        <v>512</v>
      </c>
      <c r="Z980" s="9">
        <v>49.090909090909093</v>
      </c>
      <c r="AA980">
        <v>90</v>
      </c>
      <c r="AB980">
        <v>139.09090909090909</v>
      </c>
      <c r="AC980">
        <v>360</v>
      </c>
      <c r="AD980" t="s">
        <v>44</v>
      </c>
      <c r="AE980">
        <v>0.25900000000000001</v>
      </c>
      <c r="AG980" s="2">
        <v>21.914008321775313</v>
      </c>
    </row>
    <row r="981" spans="1:36" x14ac:dyDescent="0.35">
      <c r="A981" t="s">
        <v>613</v>
      </c>
      <c r="B981" t="s">
        <v>172</v>
      </c>
      <c r="C981" t="s">
        <v>46</v>
      </c>
      <c r="D981" t="s">
        <v>108</v>
      </c>
      <c r="E981" t="s">
        <v>782</v>
      </c>
      <c r="F981">
        <v>2</v>
      </c>
      <c r="G981">
        <v>20.079999999999998</v>
      </c>
      <c r="H981">
        <v>21.69</v>
      </c>
      <c r="I981">
        <v>0</v>
      </c>
      <c r="J981">
        <v>0</v>
      </c>
      <c r="K981">
        <v>0</v>
      </c>
      <c r="L981">
        <v>0</v>
      </c>
      <c r="M981">
        <v>61.32</v>
      </c>
      <c r="N981">
        <v>2.87</v>
      </c>
      <c r="O981">
        <v>13.54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215</v>
      </c>
      <c r="V981">
        <v>0</v>
      </c>
      <c r="W981">
        <v>9.0909090909090917</v>
      </c>
      <c r="X981">
        <v>7.333333333333333</v>
      </c>
      <c r="Y981" t="s">
        <v>512</v>
      </c>
      <c r="Z981" s="9">
        <v>49.090909090909093</v>
      </c>
      <c r="AA981">
        <v>50</v>
      </c>
      <c r="AB981">
        <v>99.090909090909093</v>
      </c>
      <c r="AC981">
        <v>360</v>
      </c>
      <c r="AD981" t="s">
        <v>44</v>
      </c>
      <c r="AE981">
        <v>0.25900000000000001</v>
      </c>
      <c r="AG981" s="2">
        <v>21.712538226299692</v>
      </c>
    </row>
    <row r="982" spans="1:36" x14ac:dyDescent="0.35">
      <c r="A982" t="s">
        <v>613</v>
      </c>
      <c r="B982" t="s">
        <v>172</v>
      </c>
      <c r="C982" t="s">
        <v>46</v>
      </c>
      <c r="D982" t="s">
        <v>108</v>
      </c>
      <c r="E982" t="s">
        <v>782</v>
      </c>
      <c r="F982">
        <v>2</v>
      </c>
      <c r="G982">
        <v>20.079999999999998</v>
      </c>
      <c r="H982">
        <v>21.69</v>
      </c>
      <c r="I982">
        <v>0</v>
      </c>
      <c r="J982">
        <v>0</v>
      </c>
      <c r="K982">
        <v>0</v>
      </c>
      <c r="L982">
        <v>0</v>
      </c>
      <c r="M982">
        <v>61.32</v>
      </c>
      <c r="N982">
        <v>2.87</v>
      </c>
      <c r="O982">
        <v>13.54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220</v>
      </c>
      <c r="V982">
        <v>2.2727272727272725</v>
      </c>
      <c r="W982">
        <v>9.0909090909090917</v>
      </c>
      <c r="X982">
        <v>7.333333333333333</v>
      </c>
      <c r="Y982" t="s">
        <v>512</v>
      </c>
      <c r="Z982" s="9">
        <v>49.090909090909093</v>
      </c>
      <c r="AA982">
        <v>50</v>
      </c>
      <c r="AB982">
        <v>99.090909090909093</v>
      </c>
      <c r="AC982">
        <v>360</v>
      </c>
      <c r="AD982" t="s">
        <v>44</v>
      </c>
      <c r="AE982">
        <v>0.25900000000000001</v>
      </c>
      <c r="AG982" s="2">
        <v>23.700305810397555</v>
      </c>
    </row>
    <row r="983" spans="1:36" x14ac:dyDescent="0.35">
      <c r="A983" t="s">
        <v>613</v>
      </c>
      <c r="B983" t="s">
        <v>172</v>
      </c>
      <c r="C983" t="s">
        <v>46</v>
      </c>
      <c r="D983" t="s">
        <v>108</v>
      </c>
      <c r="E983" t="s">
        <v>782</v>
      </c>
      <c r="F983">
        <v>2</v>
      </c>
      <c r="G983">
        <v>20.079999999999998</v>
      </c>
      <c r="H983">
        <v>21.69</v>
      </c>
      <c r="I983">
        <v>0</v>
      </c>
      <c r="J983">
        <v>0</v>
      </c>
      <c r="K983">
        <v>0</v>
      </c>
      <c r="L983">
        <v>0</v>
      </c>
      <c r="M983">
        <v>61.32</v>
      </c>
      <c r="N983">
        <v>2.87</v>
      </c>
      <c r="O983">
        <v>13.54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220</v>
      </c>
      <c r="V983">
        <v>4.545454545454545</v>
      </c>
      <c r="W983">
        <v>9.0909090909090917</v>
      </c>
      <c r="X983">
        <v>7.333333333333333</v>
      </c>
      <c r="Y983" t="s">
        <v>512</v>
      </c>
      <c r="Z983" s="9">
        <v>49.090909090909093</v>
      </c>
      <c r="AA983">
        <v>50</v>
      </c>
      <c r="AB983">
        <v>99.090909090909093</v>
      </c>
      <c r="AC983">
        <v>360</v>
      </c>
      <c r="AD983" t="s">
        <v>44</v>
      </c>
      <c r="AE983">
        <v>0.25900000000000001</v>
      </c>
      <c r="AG983" s="2">
        <v>25.535168195718654</v>
      </c>
    </row>
    <row r="984" spans="1:36" x14ac:dyDescent="0.35">
      <c r="A984" t="s">
        <v>613</v>
      </c>
      <c r="B984" t="s">
        <v>172</v>
      </c>
      <c r="C984" t="s">
        <v>46</v>
      </c>
      <c r="D984" t="s">
        <v>108</v>
      </c>
      <c r="E984" t="s">
        <v>782</v>
      </c>
      <c r="F984">
        <v>2</v>
      </c>
      <c r="G984">
        <v>20.079999999999998</v>
      </c>
      <c r="H984">
        <v>21.69</v>
      </c>
      <c r="I984">
        <v>0</v>
      </c>
      <c r="J984">
        <v>0</v>
      </c>
      <c r="K984">
        <v>0</v>
      </c>
      <c r="L984">
        <v>0</v>
      </c>
      <c r="M984">
        <v>61.32</v>
      </c>
      <c r="N984">
        <v>2.87</v>
      </c>
      <c r="O984">
        <v>13.54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220</v>
      </c>
      <c r="V984">
        <v>6.8181818181818175</v>
      </c>
      <c r="W984">
        <v>9.0909090909090917</v>
      </c>
      <c r="X984">
        <v>7.333333333333333</v>
      </c>
      <c r="Y984" t="s">
        <v>512</v>
      </c>
      <c r="Z984" s="9">
        <v>49.090909090909093</v>
      </c>
      <c r="AA984">
        <v>50</v>
      </c>
      <c r="AB984">
        <v>99.090909090909093</v>
      </c>
      <c r="AC984">
        <v>360</v>
      </c>
      <c r="AD984" t="s">
        <v>44</v>
      </c>
      <c r="AE984">
        <v>0.25900000000000001</v>
      </c>
      <c r="AG984" s="2">
        <v>24.311926605504588</v>
      </c>
    </row>
    <row r="985" spans="1:36" x14ac:dyDescent="0.35">
      <c r="A985" t="s">
        <v>613</v>
      </c>
      <c r="B985" t="s">
        <v>172</v>
      </c>
      <c r="C985" t="s">
        <v>46</v>
      </c>
      <c r="D985" t="s">
        <v>108</v>
      </c>
      <c r="E985" t="s">
        <v>782</v>
      </c>
      <c r="F985">
        <v>2</v>
      </c>
      <c r="G985">
        <v>20.079999999999998</v>
      </c>
      <c r="H985">
        <v>21.69</v>
      </c>
      <c r="I985">
        <v>0</v>
      </c>
      <c r="J985">
        <v>0</v>
      </c>
      <c r="K985">
        <v>0</v>
      </c>
      <c r="L985">
        <v>0</v>
      </c>
      <c r="M985">
        <v>61.32</v>
      </c>
      <c r="N985">
        <v>2.87</v>
      </c>
      <c r="O985">
        <v>13.54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220</v>
      </c>
      <c r="V985">
        <v>9.0909090909090899</v>
      </c>
      <c r="W985">
        <v>9.0909090909090917</v>
      </c>
      <c r="X985">
        <v>7.333333333333333</v>
      </c>
      <c r="Y985" t="s">
        <v>512</v>
      </c>
      <c r="Z985" s="9">
        <v>49.090909090909093</v>
      </c>
      <c r="AA985">
        <v>50</v>
      </c>
      <c r="AB985">
        <v>99.090909090909093</v>
      </c>
      <c r="AC985">
        <v>360</v>
      </c>
      <c r="AD985" t="s">
        <v>44</v>
      </c>
      <c r="AE985">
        <v>0.25900000000000001</v>
      </c>
      <c r="AG985" s="2">
        <v>23.700305810397555</v>
      </c>
    </row>
    <row r="986" spans="1:36" x14ac:dyDescent="0.35">
      <c r="A986" t="s">
        <v>614</v>
      </c>
      <c r="B986" t="s">
        <v>173</v>
      </c>
      <c r="C986" t="s">
        <v>56</v>
      </c>
      <c r="D986" s="6" t="s">
        <v>109</v>
      </c>
      <c r="E986" s="7" t="s">
        <v>193</v>
      </c>
      <c r="F986">
        <v>2</v>
      </c>
      <c r="H986">
        <v>46.73</v>
      </c>
      <c r="I986">
        <v>0</v>
      </c>
      <c r="J986">
        <v>0</v>
      </c>
      <c r="K986">
        <v>0</v>
      </c>
      <c r="L986">
        <v>0</v>
      </c>
      <c r="M986">
        <v>14.3</v>
      </c>
      <c r="N986">
        <v>1.83</v>
      </c>
      <c r="O986">
        <v>25.4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215</v>
      </c>
      <c r="V986">
        <v>0</v>
      </c>
      <c r="W986">
        <v>11.992857142857142</v>
      </c>
      <c r="X986">
        <v>5</v>
      </c>
      <c r="Y986" t="s">
        <v>512</v>
      </c>
      <c r="Z986" s="9">
        <v>56</v>
      </c>
      <c r="AA986">
        <v>15</v>
      </c>
      <c r="AB986">
        <v>71</v>
      </c>
      <c r="AC986">
        <v>280</v>
      </c>
      <c r="AD986" t="s">
        <v>148</v>
      </c>
      <c r="AE986">
        <v>0.35499999999999998</v>
      </c>
      <c r="AF986" s="2">
        <v>37</v>
      </c>
      <c r="AG986" s="2">
        <v>4</v>
      </c>
      <c r="AH986" s="2">
        <v>33</v>
      </c>
      <c r="AI986" s="2">
        <v>6</v>
      </c>
      <c r="AJ986" s="2">
        <v>57</v>
      </c>
    </row>
    <row r="987" spans="1:36" x14ac:dyDescent="0.35">
      <c r="A987" t="s">
        <v>614</v>
      </c>
      <c r="B987" t="s">
        <v>173</v>
      </c>
      <c r="C987" t="s">
        <v>56</v>
      </c>
      <c r="D987" t="s">
        <v>110</v>
      </c>
      <c r="E987" s="7" t="s">
        <v>174</v>
      </c>
      <c r="F987">
        <v>2</v>
      </c>
      <c r="H987">
        <v>39.9</v>
      </c>
      <c r="I987">
        <v>0</v>
      </c>
      <c r="J987">
        <v>0</v>
      </c>
      <c r="K987">
        <v>0</v>
      </c>
      <c r="L987">
        <v>0</v>
      </c>
      <c r="M987">
        <v>7.9</v>
      </c>
      <c r="N987">
        <v>5.6</v>
      </c>
      <c r="O987">
        <v>23.2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215</v>
      </c>
      <c r="V987">
        <v>0</v>
      </c>
      <c r="W987">
        <v>9.2557142857142836</v>
      </c>
      <c r="X987">
        <v>5</v>
      </c>
      <c r="Y987" t="s">
        <v>512</v>
      </c>
      <c r="Z987" s="9">
        <v>56</v>
      </c>
      <c r="AA987">
        <v>15</v>
      </c>
      <c r="AB987">
        <v>71</v>
      </c>
      <c r="AC987">
        <v>280</v>
      </c>
      <c r="AD987" t="s">
        <v>148</v>
      </c>
      <c r="AE987">
        <v>0.35499999999999998</v>
      </c>
      <c r="AF987" s="2">
        <v>25</v>
      </c>
      <c r="AG987" s="2">
        <v>6</v>
      </c>
      <c r="AH987" s="2">
        <v>19</v>
      </c>
      <c r="AI987" s="2">
        <v>8</v>
      </c>
      <c r="AJ987" s="2">
        <v>67</v>
      </c>
    </row>
    <row r="988" spans="1:36" x14ac:dyDescent="0.35">
      <c r="A988" t="s">
        <v>614</v>
      </c>
      <c r="B988" t="s">
        <v>173</v>
      </c>
      <c r="C988" t="s">
        <v>56</v>
      </c>
      <c r="D988" s="6" t="s">
        <v>111</v>
      </c>
      <c r="E988" s="7" t="s">
        <v>174</v>
      </c>
      <c r="F988">
        <v>2</v>
      </c>
      <c r="H988">
        <v>30.3</v>
      </c>
      <c r="I988">
        <v>0</v>
      </c>
      <c r="J988">
        <v>0</v>
      </c>
      <c r="K988">
        <v>0</v>
      </c>
      <c r="L988">
        <v>0</v>
      </c>
      <c r="M988">
        <v>10.75</v>
      </c>
      <c r="N988">
        <v>2.0299999999999998</v>
      </c>
      <c r="O988">
        <v>32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215</v>
      </c>
      <c r="V988">
        <v>0</v>
      </c>
      <c r="W988">
        <v>12.40285714285714</v>
      </c>
      <c r="X988">
        <v>5</v>
      </c>
      <c r="Y988" t="s">
        <v>512</v>
      </c>
      <c r="Z988" s="9">
        <v>56</v>
      </c>
      <c r="AA988">
        <v>15</v>
      </c>
      <c r="AB988">
        <v>71</v>
      </c>
      <c r="AC988">
        <v>280</v>
      </c>
      <c r="AD988" t="s">
        <v>148</v>
      </c>
      <c r="AE988">
        <v>0.35499999999999998</v>
      </c>
      <c r="AF988" s="2">
        <v>27</v>
      </c>
      <c r="AG988" s="2">
        <v>4</v>
      </c>
      <c r="AH988" s="2">
        <v>23</v>
      </c>
      <c r="AI988" s="2">
        <v>7</v>
      </c>
      <c r="AJ988" s="2">
        <v>66</v>
      </c>
    </row>
    <row r="989" spans="1:36" x14ac:dyDescent="0.35">
      <c r="A989" t="s">
        <v>753</v>
      </c>
      <c r="B989" t="s">
        <v>175</v>
      </c>
      <c r="C989" t="s">
        <v>46</v>
      </c>
      <c r="D989" s="6" t="s">
        <v>125</v>
      </c>
      <c r="E989" s="7" t="s">
        <v>196</v>
      </c>
      <c r="F989">
        <v>1</v>
      </c>
      <c r="G989">
        <v>20.399999999999999</v>
      </c>
      <c r="H989">
        <v>19</v>
      </c>
      <c r="I989">
        <v>0</v>
      </c>
      <c r="J989">
        <v>0</v>
      </c>
      <c r="K989">
        <v>0</v>
      </c>
      <c r="L989">
        <v>0</v>
      </c>
      <c r="M989">
        <v>60</v>
      </c>
      <c r="N989">
        <v>6</v>
      </c>
      <c r="O989">
        <v>1.19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215</v>
      </c>
      <c r="V989">
        <v>0</v>
      </c>
      <c r="W989">
        <v>25</v>
      </c>
      <c r="X989">
        <v>6</v>
      </c>
      <c r="Y989" t="s">
        <v>512</v>
      </c>
      <c r="Z989" s="9">
        <v>36.666666666666664</v>
      </c>
      <c r="AA989">
        <v>30</v>
      </c>
      <c r="AB989">
        <v>66.666666666666657</v>
      </c>
      <c r="AC989">
        <v>220</v>
      </c>
      <c r="AD989" t="s">
        <v>148</v>
      </c>
      <c r="AE989">
        <v>0.35499999999999998</v>
      </c>
      <c r="AF989" s="2">
        <v>48</v>
      </c>
      <c r="AG989" s="2">
        <v>38</v>
      </c>
      <c r="AH989" s="2">
        <v>10</v>
      </c>
    </row>
    <row r="990" spans="1:36" x14ac:dyDescent="0.35">
      <c r="A990" t="s">
        <v>753</v>
      </c>
      <c r="B990" t="s">
        <v>175</v>
      </c>
      <c r="C990" t="s">
        <v>46</v>
      </c>
      <c r="D990" s="6" t="s">
        <v>125</v>
      </c>
      <c r="E990" s="7" t="s">
        <v>196</v>
      </c>
      <c r="F990">
        <v>1</v>
      </c>
      <c r="G990">
        <v>20.399999999999999</v>
      </c>
      <c r="H990">
        <v>19</v>
      </c>
      <c r="I990">
        <v>0</v>
      </c>
      <c r="J990">
        <v>0</v>
      </c>
      <c r="K990">
        <v>0</v>
      </c>
      <c r="L990">
        <v>0</v>
      </c>
      <c r="M990">
        <v>60</v>
      </c>
      <c r="N990">
        <v>6</v>
      </c>
      <c r="O990">
        <v>1.19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215</v>
      </c>
      <c r="V990">
        <v>0</v>
      </c>
      <c r="W990">
        <v>25</v>
      </c>
      <c r="X990">
        <v>6</v>
      </c>
      <c r="Y990" t="s">
        <v>512</v>
      </c>
      <c r="Z990" s="9">
        <v>51.666666666666664</v>
      </c>
      <c r="AA990">
        <v>30</v>
      </c>
      <c r="AB990">
        <v>81.666666666666657</v>
      </c>
      <c r="AC990">
        <v>310</v>
      </c>
      <c r="AD990" t="s">
        <v>148</v>
      </c>
      <c r="AE990">
        <v>0.35499999999999998</v>
      </c>
      <c r="AF990" s="2">
        <v>40</v>
      </c>
      <c r="AG990" s="2">
        <v>30</v>
      </c>
      <c r="AH990" s="2">
        <v>10</v>
      </c>
    </row>
    <row r="991" spans="1:36" x14ac:dyDescent="0.35">
      <c r="A991" t="s">
        <v>753</v>
      </c>
      <c r="B991" t="s">
        <v>175</v>
      </c>
      <c r="C991" t="s">
        <v>46</v>
      </c>
      <c r="D991" t="s">
        <v>125</v>
      </c>
      <c r="E991" s="7" t="s">
        <v>196</v>
      </c>
      <c r="F991">
        <v>1</v>
      </c>
      <c r="G991">
        <v>20.399999999999999</v>
      </c>
      <c r="H991">
        <v>19</v>
      </c>
      <c r="I991">
        <v>0</v>
      </c>
      <c r="J991">
        <v>0</v>
      </c>
      <c r="K991">
        <v>0</v>
      </c>
      <c r="L991">
        <v>0</v>
      </c>
      <c r="M991">
        <v>60</v>
      </c>
      <c r="N991">
        <v>6</v>
      </c>
      <c r="O991">
        <v>1.19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215</v>
      </c>
      <c r="V991">
        <v>0</v>
      </c>
      <c r="W991">
        <v>25</v>
      </c>
      <c r="X991">
        <v>6</v>
      </c>
      <c r="Y991" t="s">
        <v>512</v>
      </c>
      <c r="Z991" s="9">
        <v>58.333333333333336</v>
      </c>
      <c r="AA991">
        <v>30</v>
      </c>
      <c r="AB991">
        <v>88.333333333333343</v>
      </c>
      <c r="AC991">
        <v>350</v>
      </c>
      <c r="AD991" t="s">
        <v>148</v>
      </c>
      <c r="AE991">
        <v>0.35499999999999998</v>
      </c>
      <c r="AF991" s="2">
        <v>44</v>
      </c>
      <c r="AG991" s="2">
        <v>38</v>
      </c>
      <c r="AH991" s="2">
        <v>6</v>
      </c>
    </row>
    <row r="992" spans="1:36" x14ac:dyDescent="0.35">
      <c r="A992" t="s">
        <v>753</v>
      </c>
      <c r="B992" t="s">
        <v>175</v>
      </c>
      <c r="C992" t="s">
        <v>46</v>
      </c>
      <c r="D992" s="6" t="s">
        <v>125</v>
      </c>
      <c r="E992" s="7" t="s">
        <v>196</v>
      </c>
      <c r="F992">
        <v>1</v>
      </c>
      <c r="G992">
        <v>20.399999999999999</v>
      </c>
      <c r="H992">
        <v>19</v>
      </c>
      <c r="I992">
        <v>0</v>
      </c>
      <c r="J992">
        <v>0</v>
      </c>
      <c r="K992">
        <v>0</v>
      </c>
      <c r="L992">
        <v>0</v>
      </c>
      <c r="M992">
        <v>60</v>
      </c>
      <c r="N992">
        <v>6</v>
      </c>
      <c r="O992">
        <v>1.19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215</v>
      </c>
      <c r="V992">
        <v>0</v>
      </c>
      <c r="W992">
        <v>25</v>
      </c>
      <c r="X992">
        <v>6</v>
      </c>
      <c r="Y992" t="s">
        <v>512</v>
      </c>
      <c r="Z992" s="9">
        <v>62.5</v>
      </c>
      <c r="AA992">
        <v>10</v>
      </c>
      <c r="AB992">
        <v>72.5</v>
      </c>
      <c r="AC992">
        <v>375</v>
      </c>
      <c r="AD992" t="s">
        <v>148</v>
      </c>
      <c r="AE992">
        <v>0.35499999999999998</v>
      </c>
      <c r="AF992" s="2">
        <v>38</v>
      </c>
      <c r="AG992" s="2">
        <v>38</v>
      </c>
      <c r="AH992" s="2">
        <v>0</v>
      </c>
    </row>
    <row r="993" spans="1:34" x14ac:dyDescent="0.35">
      <c r="A993" t="s">
        <v>753</v>
      </c>
      <c r="B993" t="s">
        <v>175</v>
      </c>
      <c r="C993" t="s">
        <v>46</v>
      </c>
      <c r="D993" s="6" t="s">
        <v>112</v>
      </c>
      <c r="E993" s="7" t="s">
        <v>195</v>
      </c>
      <c r="F993">
        <v>1</v>
      </c>
      <c r="G993">
        <v>25.4</v>
      </c>
      <c r="H993">
        <v>33</v>
      </c>
      <c r="I993">
        <v>0</v>
      </c>
      <c r="J993">
        <v>0</v>
      </c>
      <c r="K993">
        <v>0</v>
      </c>
      <c r="L993">
        <v>0</v>
      </c>
      <c r="M993">
        <v>37</v>
      </c>
      <c r="N993">
        <v>12</v>
      </c>
      <c r="O993">
        <v>2.48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215</v>
      </c>
      <c r="V993">
        <v>0</v>
      </c>
      <c r="W993">
        <v>25</v>
      </c>
      <c r="X993">
        <v>6</v>
      </c>
      <c r="Y993" t="s">
        <v>512</v>
      </c>
      <c r="Z993" s="9">
        <v>51.666666666666664</v>
      </c>
      <c r="AA993">
        <v>30</v>
      </c>
      <c r="AB993">
        <v>81.666666666666657</v>
      </c>
      <c r="AC993">
        <v>310</v>
      </c>
      <c r="AD993" t="s">
        <v>148</v>
      </c>
      <c r="AE993">
        <v>0.35499999999999998</v>
      </c>
      <c r="AF993" s="2">
        <v>78</v>
      </c>
      <c r="AG993" s="2">
        <v>46</v>
      </c>
      <c r="AH993" s="2">
        <v>32</v>
      </c>
    </row>
    <row r="994" spans="1:34" x14ac:dyDescent="0.35">
      <c r="A994" t="s">
        <v>753</v>
      </c>
      <c r="B994" t="s">
        <v>175</v>
      </c>
      <c r="C994" t="s">
        <v>46</v>
      </c>
      <c r="D994" s="6" t="s">
        <v>112</v>
      </c>
      <c r="E994" s="7" t="s">
        <v>195</v>
      </c>
      <c r="F994">
        <v>1</v>
      </c>
      <c r="G994">
        <v>25.4</v>
      </c>
      <c r="H994">
        <v>33</v>
      </c>
      <c r="I994">
        <v>0</v>
      </c>
      <c r="J994">
        <v>0</v>
      </c>
      <c r="K994">
        <v>0</v>
      </c>
      <c r="L994">
        <v>0</v>
      </c>
      <c r="M994">
        <v>37</v>
      </c>
      <c r="N994">
        <v>12</v>
      </c>
      <c r="O994">
        <v>2.48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215</v>
      </c>
      <c r="V994">
        <v>0</v>
      </c>
      <c r="W994">
        <v>25</v>
      </c>
      <c r="X994">
        <v>6</v>
      </c>
      <c r="Y994" t="s">
        <v>512</v>
      </c>
      <c r="Z994" s="9">
        <v>58.333333333333336</v>
      </c>
      <c r="AA994">
        <v>30</v>
      </c>
      <c r="AB994">
        <v>88.333333333333343</v>
      </c>
      <c r="AC994">
        <v>350</v>
      </c>
      <c r="AD994" t="s">
        <v>148</v>
      </c>
      <c r="AE994">
        <v>0.35499999999999998</v>
      </c>
      <c r="AF994" s="2">
        <v>62</v>
      </c>
      <c r="AG994" s="2">
        <v>34</v>
      </c>
      <c r="AH994" s="2">
        <v>28</v>
      </c>
    </row>
    <row r="995" spans="1:34" x14ac:dyDescent="0.35">
      <c r="A995" t="s">
        <v>615</v>
      </c>
      <c r="B995" t="s">
        <v>176</v>
      </c>
      <c r="C995" t="s">
        <v>79</v>
      </c>
      <c r="D995" s="6" t="s">
        <v>204</v>
      </c>
      <c r="E995" s="7" t="s">
        <v>194</v>
      </c>
      <c r="F995">
        <v>1</v>
      </c>
      <c r="G995">
        <v>21.05</v>
      </c>
      <c r="H995">
        <v>-1</v>
      </c>
      <c r="I995">
        <v>18</v>
      </c>
      <c r="J995">
        <v>32</v>
      </c>
      <c r="K995">
        <v>27</v>
      </c>
      <c r="L995">
        <v>0</v>
      </c>
      <c r="M995">
        <v>8.9375</v>
      </c>
      <c r="N995">
        <v>0</v>
      </c>
      <c r="O995">
        <v>3.2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215</v>
      </c>
      <c r="V995">
        <v>0</v>
      </c>
      <c r="W995">
        <v>20</v>
      </c>
      <c r="X995">
        <v>20</v>
      </c>
      <c r="Y995" t="s">
        <v>512</v>
      </c>
      <c r="Z995" s="9">
        <v>15</v>
      </c>
      <c r="AA995">
        <v>15</v>
      </c>
      <c r="AB995">
        <v>30</v>
      </c>
      <c r="AC995">
        <v>300</v>
      </c>
      <c r="AD995" t="s">
        <v>148</v>
      </c>
      <c r="AE995">
        <v>0.35499999999999998</v>
      </c>
      <c r="AF995" s="2">
        <v>43</v>
      </c>
      <c r="AG995" s="2">
        <v>29</v>
      </c>
      <c r="AH995" s="2">
        <v>14</v>
      </c>
    </row>
    <row r="996" spans="1:34" x14ac:dyDescent="0.35">
      <c r="A996" t="s">
        <v>615</v>
      </c>
      <c r="B996" t="s">
        <v>176</v>
      </c>
      <c r="C996" t="s">
        <v>79</v>
      </c>
      <c r="D996" s="6" t="s">
        <v>204</v>
      </c>
      <c r="E996" s="7" t="s">
        <v>194</v>
      </c>
      <c r="F996">
        <v>1</v>
      </c>
      <c r="G996">
        <v>21.05</v>
      </c>
      <c r="H996">
        <v>-1</v>
      </c>
      <c r="I996">
        <v>18</v>
      </c>
      <c r="J996">
        <v>32</v>
      </c>
      <c r="K996">
        <v>27</v>
      </c>
      <c r="L996">
        <v>0</v>
      </c>
      <c r="M996">
        <v>8.9375</v>
      </c>
      <c r="N996">
        <v>0</v>
      </c>
      <c r="O996">
        <v>3.2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222</v>
      </c>
      <c r="V996">
        <v>20</v>
      </c>
      <c r="W996">
        <v>20</v>
      </c>
      <c r="X996">
        <v>20</v>
      </c>
      <c r="Y996" t="s">
        <v>512</v>
      </c>
      <c r="Z996" s="9">
        <v>15</v>
      </c>
      <c r="AA996">
        <v>15</v>
      </c>
      <c r="AB996">
        <v>30</v>
      </c>
      <c r="AC996">
        <v>300</v>
      </c>
      <c r="AD996" t="s">
        <v>148</v>
      </c>
      <c r="AE996">
        <v>0.35499999999999998</v>
      </c>
      <c r="AF996" s="2">
        <v>40</v>
      </c>
      <c r="AG996" s="2">
        <v>28</v>
      </c>
      <c r="AH996" s="2">
        <v>12</v>
      </c>
    </row>
    <row r="997" spans="1:34" x14ac:dyDescent="0.35">
      <c r="A997" t="s">
        <v>615</v>
      </c>
      <c r="B997" t="s">
        <v>176</v>
      </c>
      <c r="C997" t="s">
        <v>79</v>
      </c>
      <c r="D997" s="6" t="s">
        <v>204</v>
      </c>
      <c r="E997" s="7" t="s">
        <v>194</v>
      </c>
      <c r="F997">
        <v>1</v>
      </c>
      <c r="G997">
        <v>21.05</v>
      </c>
      <c r="H997">
        <v>-1</v>
      </c>
      <c r="I997">
        <v>18</v>
      </c>
      <c r="J997">
        <v>32</v>
      </c>
      <c r="K997">
        <v>27</v>
      </c>
      <c r="L997">
        <v>0</v>
      </c>
      <c r="M997">
        <v>8.9375</v>
      </c>
      <c r="N997">
        <v>0</v>
      </c>
      <c r="O997">
        <v>3.2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215</v>
      </c>
      <c r="V997">
        <v>0</v>
      </c>
      <c r="W997">
        <v>20</v>
      </c>
      <c r="X997">
        <v>20</v>
      </c>
      <c r="Y997" t="s">
        <v>512</v>
      </c>
      <c r="Z997" s="9">
        <v>17.5</v>
      </c>
      <c r="AA997">
        <v>15</v>
      </c>
      <c r="AB997">
        <v>32.5</v>
      </c>
      <c r="AC997">
        <v>350</v>
      </c>
      <c r="AD997" t="s">
        <v>148</v>
      </c>
      <c r="AE997">
        <v>0.35499999999999998</v>
      </c>
      <c r="AF997" s="2">
        <v>41</v>
      </c>
      <c r="AG997" s="2">
        <v>28.5</v>
      </c>
      <c r="AH997" s="2">
        <v>12.5</v>
      </c>
    </row>
    <row r="998" spans="1:34" x14ac:dyDescent="0.35">
      <c r="A998" t="s">
        <v>615</v>
      </c>
      <c r="B998" t="s">
        <v>176</v>
      </c>
      <c r="C998" t="s">
        <v>79</v>
      </c>
      <c r="D998" s="6" t="s">
        <v>204</v>
      </c>
      <c r="E998" s="7" t="s">
        <v>194</v>
      </c>
      <c r="F998">
        <v>1</v>
      </c>
      <c r="G998">
        <v>21.05</v>
      </c>
      <c r="H998">
        <v>-1</v>
      </c>
      <c r="I998">
        <v>18</v>
      </c>
      <c r="J998">
        <v>32</v>
      </c>
      <c r="K998">
        <v>27</v>
      </c>
      <c r="L998">
        <v>0</v>
      </c>
      <c r="M998">
        <v>8.9375</v>
      </c>
      <c r="N998">
        <v>0</v>
      </c>
      <c r="O998">
        <v>3.2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222</v>
      </c>
      <c r="V998">
        <v>20</v>
      </c>
      <c r="W998">
        <v>20</v>
      </c>
      <c r="X998">
        <v>20</v>
      </c>
      <c r="Y998" t="s">
        <v>512</v>
      </c>
      <c r="Z998" s="9">
        <v>17.5</v>
      </c>
      <c r="AA998">
        <v>15</v>
      </c>
      <c r="AB998">
        <v>32.5</v>
      </c>
      <c r="AC998">
        <v>350</v>
      </c>
      <c r="AD998" t="s">
        <v>148</v>
      </c>
      <c r="AE998">
        <v>0.35499999999999998</v>
      </c>
      <c r="AF998" s="2">
        <v>41</v>
      </c>
      <c r="AG998" s="2">
        <v>33.5</v>
      </c>
      <c r="AH998" s="2">
        <v>7.5</v>
      </c>
    </row>
    <row r="999" spans="1:34" x14ac:dyDescent="0.35">
      <c r="A999" t="s">
        <v>615</v>
      </c>
      <c r="B999" t="s">
        <v>176</v>
      </c>
      <c r="C999" t="s">
        <v>79</v>
      </c>
      <c r="D999" s="6" t="s">
        <v>204</v>
      </c>
      <c r="E999" s="7" t="s">
        <v>194</v>
      </c>
      <c r="F999">
        <v>1</v>
      </c>
      <c r="G999">
        <v>21.05</v>
      </c>
      <c r="H999">
        <v>-1</v>
      </c>
      <c r="I999">
        <v>18</v>
      </c>
      <c r="J999">
        <v>32</v>
      </c>
      <c r="K999">
        <v>27</v>
      </c>
      <c r="L999">
        <v>0</v>
      </c>
      <c r="M999">
        <v>8.9375</v>
      </c>
      <c r="N999">
        <v>0</v>
      </c>
      <c r="O999">
        <v>3.2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215</v>
      </c>
      <c r="V999">
        <v>0</v>
      </c>
      <c r="W999">
        <v>20</v>
      </c>
      <c r="X999">
        <v>20</v>
      </c>
      <c r="Y999" t="s">
        <v>512</v>
      </c>
      <c r="Z999" s="9">
        <v>20</v>
      </c>
      <c r="AA999">
        <v>15</v>
      </c>
      <c r="AB999">
        <v>35</v>
      </c>
      <c r="AC999">
        <v>400</v>
      </c>
      <c r="AD999" t="s">
        <v>148</v>
      </c>
      <c r="AE999">
        <v>0.35499999999999998</v>
      </c>
      <c r="AF999" s="2">
        <v>41</v>
      </c>
      <c r="AG999" s="2">
        <v>28</v>
      </c>
      <c r="AH999" s="2">
        <v>13</v>
      </c>
    </row>
    <row r="1000" spans="1:34" x14ac:dyDescent="0.35">
      <c r="A1000" t="s">
        <v>615</v>
      </c>
      <c r="B1000" t="s">
        <v>176</v>
      </c>
      <c r="C1000" t="s">
        <v>79</v>
      </c>
      <c r="D1000" s="6" t="s">
        <v>204</v>
      </c>
      <c r="E1000" s="7" t="s">
        <v>194</v>
      </c>
      <c r="F1000">
        <v>1</v>
      </c>
      <c r="G1000">
        <v>21.05</v>
      </c>
      <c r="H1000">
        <v>-1</v>
      </c>
      <c r="I1000">
        <v>18</v>
      </c>
      <c r="J1000">
        <v>32</v>
      </c>
      <c r="K1000">
        <v>27</v>
      </c>
      <c r="L1000">
        <v>0</v>
      </c>
      <c r="M1000">
        <v>8.9375</v>
      </c>
      <c r="N1000">
        <v>0</v>
      </c>
      <c r="O1000">
        <v>3.2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222</v>
      </c>
      <c r="V1000">
        <v>20</v>
      </c>
      <c r="W1000">
        <v>20</v>
      </c>
      <c r="X1000">
        <v>20</v>
      </c>
      <c r="Y1000" t="s">
        <v>512</v>
      </c>
      <c r="Z1000" s="9">
        <v>20</v>
      </c>
      <c r="AA1000">
        <v>15</v>
      </c>
      <c r="AB1000">
        <v>35</v>
      </c>
      <c r="AC1000">
        <v>400</v>
      </c>
      <c r="AD1000" t="s">
        <v>148</v>
      </c>
      <c r="AE1000">
        <v>0.35499999999999998</v>
      </c>
      <c r="AF1000" s="2">
        <v>38.5</v>
      </c>
      <c r="AG1000" s="2">
        <v>26</v>
      </c>
      <c r="AH1000" s="2">
        <v>12.5</v>
      </c>
    </row>
    <row r="1001" spans="1:34" x14ac:dyDescent="0.35">
      <c r="A1001" t="s">
        <v>574</v>
      </c>
      <c r="B1001" t="s">
        <v>177</v>
      </c>
      <c r="C1001" t="s">
        <v>20</v>
      </c>
      <c r="D1001" s="6" t="s">
        <v>213</v>
      </c>
      <c r="E1001" s="7" t="s">
        <v>197</v>
      </c>
      <c r="F1001">
        <v>1</v>
      </c>
      <c r="G1001">
        <v>20.2</v>
      </c>
      <c r="H1001">
        <v>-1</v>
      </c>
      <c r="I1001">
        <v>27.699999999999996</v>
      </c>
      <c r="J1001">
        <v>30.7</v>
      </c>
      <c r="K1001">
        <v>30.7</v>
      </c>
      <c r="L1001">
        <v>5.25</v>
      </c>
      <c r="M1001">
        <v>13</v>
      </c>
      <c r="N1001">
        <v>5.25</v>
      </c>
      <c r="O1001">
        <v>1.1000000000000001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215</v>
      </c>
      <c r="V1001">
        <v>0</v>
      </c>
      <c r="W1001">
        <v>16.666666666666664</v>
      </c>
      <c r="X1001">
        <v>10</v>
      </c>
      <c r="Y1001" t="s">
        <v>512</v>
      </c>
      <c r="Z1001" s="9">
        <v>30</v>
      </c>
      <c r="AA1001">
        <v>5</v>
      </c>
      <c r="AB1001">
        <v>35</v>
      </c>
      <c r="AC1001">
        <v>300</v>
      </c>
      <c r="AD1001" t="s">
        <v>148</v>
      </c>
      <c r="AE1001">
        <v>0.35499999999999998</v>
      </c>
      <c r="AF1001" s="2">
        <v>55.1</v>
      </c>
      <c r="AG1001" s="2">
        <v>31</v>
      </c>
      <c r="AH1001" s="2">
        <v>24.1</v>
      </c>
    </row>
    <row r="1002" spans="1:34" x14ac:dyDescent="0.35">
      <c r="A1002" t="s">
        <v>574</v>
      </c>
      <c r="B1002" t="s">
        <v>177</v>
      </c>
      <c r="C1002" t="s">
        <v>20</v>
      </c>
      <c r="D1002" s="6" t="s">
        <v>213</v>
      </c>
      <c r="E1002" s="7" t="s">
        <v>197</v>
      </c>
      <c r="F1002">
        <v>1</v>
      </c>
      <c r="G1002">
        <v>20.2</v>
      </c>
      <c r="H1002">
        <v>-1</v>
      </c>
      <c r="I1002">
        <v>27.699999999999996</v>
      </c>
      <c r="J1002">
        <v>30.7</v>
      </c>
      <c r="K1002">
        <v>30.7</v>
      </c>
      <c r="L1002">
        <v>5.25</v>
      </c>
      <c r="M1002">
        <v>13</v>
      </c>
      <c r="N1002">
        <v>5.25</v>
      </c>
      <c r="O1002">
        <v>1.1000000000000001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215</v>
      </c>
      <c r="V1002">
        <v>0</v>
      </c>
      <c r="W1002">
        <v>16.666666666666664</v>
      </c>
      <c r="X1002">
        <v>10</v>
      </c>
      <c r="Y1002" t="s">
        <v>512</v>
      </c>
      <c r="Z1002" s="9">
        <v>30</v>
      </c>
      <c r="AA1002">
        <v>10</v>
      </c>
      <c r="AB1002">
        <v>40</v>
      </c>
      <c r="AC1002">
        <v>300</v>
      </c>
      <c r="AD1002" t="s">
        <v>148</v>
      </c>
      <c r="AE1002">
        <v>0.35499999999999998</v>
      </c>
      <c r="AF1002" s="2">
        <v>55.5</v>
      </c>
      <c r="AG1002" s="2">
        <v>31.7</v>
      </c>
      <c r="AH1002" s="2">
        <v>23.8</v>
      </c>
    </row>
    <row r="1003" spans="1:34" x14ac:dyDescent="0.35">
      <c r="A1003" t="s">
        <v>574</v>
      </c>
      <c r="B1003" t="s">
        <v>177</v>
      </c>
      <c r="C1003" t="s">
        <v>20</v>
      </c>
      <c r="D1003" s="6" t="s">
        <v>213</v>
      </c>
      <c r="E1003" s="7" t="s">
        <v>197</v>
      </c>
      <c r="F1003">
        <v>1</v>
      </c>
      <c r="G1003">
        <v>20.2</v>
      </c>
      <c r="H1003">
        <v>-1</v>
      </c>
      <c r="I1003">
        <v>27.699999999999996</v>
      </c>
      <c r="J1003">
        <v>30.7</v>
      </c>
      <c r="K1003">
        <v>30.7</v>
      </c>
      <c r="L1003">
        <v>5.25</v>
      </c>
      <c r="M1003">
        <v>13</v>
      </c>
      <c r="N1003">
        <v>5.25</v>
      </c>
      <c r="O1003">
        <v>1.1000000000000001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215</v>
      </c>
      <c r="V1003">
        <v>0</v>
      </c>
      <c r="W1003">
        <v>16.666666666666664</v>
      </c>
      <c r="X1003">
        <v>10</v>
      </c>
      <c r="Y1003" t="s">
        <v>512</v>
      </c>
      <c r="Z1003" s="9">
        <v>30</v>
      </c>
      <c r="AA1003">
        <v>15</v>
      </c>
      <c r="AB1003">
        <v>45</v>
      </c>
      <c r="AC1003">
        <v>300</v>
      </c>
      <c r="AD1003" t="s">
        <v>148</v>
      </c>
      <c r="AE1003">
        <v>0.35499999999999998</v>
      </c>
      <c r="AF1003" s="2">
        <v>53.5</v>
      </c>
      <c r="AG1003" s="2">
        <v>29.5</v>
      </c>
      <c r="AH1003" s="2">
        <v>24</v>
      </c>
    </row>
    <row r="1004" spans="1:34" x14ac:dyDescent="0.35">
      <c r="A1004" t="s">
        <v>574</v>
      </c>
      <c r="B1004" t="s">
        <v>177</v>
      </c>
      <c r="C1004" t="s">
        <v>20</v>
      </c>
      <c r="D1004" s="6" t="s">
        <v>213</v>
      </c>
      <c r="E1004" s="7" t="s">
        <v>197</v>
      </c>
      <c r="F1004">
        <v>1</v>
      </c>
      <c r="G1004">
        <v>20.2</v>
      </c>
      <c r="H1004">
        <v>-1</v>
      </c>
      <c r="I1004">
        <v>27.699999999999996</v>
      </c>
      <c r="J1004">
        <v>30.7</v>
      </c>
      <c r="K1004">
        <v>30.7</v>
      </c>
      <c r="L1004">
        <v>5.25</v>
      </c>
      <c r="M1004">
        <v>13</v>
      </c>
      <c r="N1004">
        <v>5.25</v>
      </c>
      <c r="O1004">
        <v>1.1000000000000001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215</v>
      </c>
      <c r="V1004">
        <v>0</v>
      </c>
      <c r="W1004">
        <v>16.666666666666664</v>
      </c>
      <c r="X1004">
        <v>10</v>
      </c>
      <c r="Y1004" t="s">
        <v>512</v>
      </c>
      <c r="Z1004" s="9">
        <v>30</v>
      </c>
      <c r="AA1004">
        <v>20</v>
      </c>
      <c r="AB1004">
        <v>50</v>
      </c>
      <c r="AC1004">
        <v>300</v>
      </c>
      <c r="AD1004" t="s">
        <v>148</v>
      </c>
      <c r="AE1004">
        <v>0.35499999999999998</v>
      </c>
      <c r="AF1004" s="2">
        <v>51.7</v>
      </c>
      <c r="AG1004" s="2">
        <v>27.8</v>
      </c>
      <c r="AH1004" s="2">
        <v>23.9</v>
      </c>
    </row>
    <row r="1005" spans="1:34" x14ac:dyDescent="0.35">
      <c r="A1005" t="s">
        <v>574</v>
      </c>
      <c r="B1005" t="s">
        <v>177</v>
      </c>
      <c r="C1005" t="s">
        <v>20</v>
      </c>
      <c r="D1005" s="6" t="s">
        <v>213</v>
      </c>
      <c r="E1005" s="7" t="s">
        <v>197</v>
      </c>
      <c r="F1005">
        <v>1</v>
      </c>
      <c r="G1005">
        <v>20.2</v>
      </c>
      <c r="H1005">
        <v>-1</v>
      </c>
      <c r="I1005">
        <v>27.699999999999996</v>
      </c>
      <c r="J1005">
        <v>30.7</v>
      </c>
      <c r="K1005">
        <v>30.7</v>
      </c>
      <c r="L1005">
        <v>5.25</v>
      </c>
      <c r="M1005">
        <v>13</v>
      </c>
      <c r="N1005">
        <v>5.25</v>
      </c>
      <c r="O1005">
        <v>1.1000000000000001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215</v>
      </c>
      <c r="V1005">
        <v>0</v>
      </c>
      <c r="W1005">
        <v>16.666666666666664</v>
      </c>
      <c r="X1005">
        <v>10</v>
      </c>
      <c r="Y1005" t="s">
        <v>512</v>
      </c>
      <c r="Z1005" s="9">
        <v>30</v>
      </c>
      <c r="AA1005">
        <v>25</v>
      </c>
      <c r="AB1005">
        <v>55</v>
      </c>
      <c r="AC1005">
        <v>300</v>
      </c>
      <c r="AD1005" t="s">
        <v>148</v>
      </c>
      <c r="AE1005">
        <v>0.35499999999999998</v>
      </c>
      <c r="AF1005" s="2">
        <v>50.1</v>
      </c>
      <c r="AG1005" s="2">
        <v>26</v>
      </c>
      <c r="AH1005" s="2">
        <v>24.1</v>
      </c>
    </row>
    <row r="1006" spans="1:34" x14ac:dyDescent="0.35">
      <c r="A1006" t="s">
        <v>574</v>
      </c>
      <c r="B1006" t="s">
        <v>177</v>
      </c>
      <c r="C1006" t="s">
        <v>20</v>
      </c>
      <c r="D1006" s="6" t="s">
        <v>213</v>
      </c>
      <c r="E1006" s="7" t="s">
        <v>197</v>
      </c>
      <c r="F1006">
        <v>1</v>
      </c>
      <c r="G1006">
        <v>20.2</v>
      </c>
      <c r="H1006">
        <v>-1</v>
      </c>
      <c r="I1006">
        <v>27.699999999999996</v>
      </c>
      <c r="J1006">
        <v>30.7</v>
      </c>
      <c r="K1006">
        <v>30.7</v>
      </c>
      <c r="L1006">
        <v>5.25</v>
      </c>
      <c r="M1006">
        <v>13</v>
      </c>
      <c r="N1006">
        <v>5.25</v>
      </c>
      <c r="O1006">
        <v>1.1000000000000001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215</v>
      </c>
      <c r="V1006">
        <v>0</v>
      </c>
      <c r="W1006">
        <v>16.666666666666664</v>
      </c>
      <c r="X1006">
        <v>10</v>
      </c>
      <c r="Y1006" t="s">
        <v>512</v>
      </c>
      <c r="Z1006" s="9">
        <v>30</v>
      </c>
      <c r="AA1006">
        <v>30</v>
      </c>
      <c r="AB1006">
        <v>60</v>
      </c>
      <c r="AC1006">
        <v>300</v>
      </c>
      <c r="AD1006" t="s">
        <v>148</v>
      </c>
      <c r="AE1006">
        <v>0.35499999999999998</v>
      </c>
      <c r="AF1006" s="2">
        <v>46.3</v>
      </c>
      <c r="AG1006" s="2">
        <v>22.1</v>
      </c>
      <c r="AH1006" s="2">
        <v>24.2</v>
      </c>
    </row>
    <row r="1007" spans="1:34" x14ac:dyDescent="0.35">
      <c r="A1007" t="s">
        <v>574</v>
      </c>
      <c r="B1007" s="14" t="s">
        <v>177</v>
      </c>
      <c r="C1007" t="s">
        <v>20</v>
      </c>
      <c r="D1007" s="6" t="s">
        <v>213</v>
      </c>
      <c r="E1007" s="7" t="s">
        <v>197</v>
      </c>
      <c r="F1007">
        <v>1</v>
      </c>
      <c r="G1007">
        <v>20.2</v>
      </c>
      <c r="H1007">
        <v>-1</v>
      </c>
      <c r="I1007">
        <v>27.699999999999996</v>
      </c>
      <c r="J1007">
        <v>30.7</v>
      </c>
      <c r="K1007">
        <v>30.7</v>
      </c>
      <c r="L1007">
        <v>5.25</v>
      </c>
      <c r="M1007">
        <v>13</v>
      </c>
      <c r="N1007">
        <v>5.25</v>
      </c>
      <c r="O1007">
        <v>1.1000000000000001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215</v>
      </c>
      <c r="V1007">
        <v>0</v>
      </c>
      <c r="W1007">
        <v>16.666666666666664</v>
      </c>
      <c r="X1007">
        <v>10</v>
      </c>
      <c r="Y1007" t="s">
        <v>512</v>
      </c>
      <c r="Z1007" s="9">
        <v>20</v>
      </c>
      <c r="AA1007">
        <v>10</v>
      </c>
      <c r="AB1007">
        <v>30</v>
      </c>
      <c r="AC1007">
        <v>200</v>
      </c>
      <c r="AD1007" t="s">
        <v>148</v>
      </c>
      <c r="AE1007">
        <v>0.35499999999999998</v>
      </c>
      <c r="AF1007" s="2">
        <v>58.685220729366605</v>
      </c>
      <c r="AG1007" s="2">
        <v>16.545105566218808</v>
      </c>
      <c r="AH1007" s="2">
        <v>42.140115163147797</v>
      </c>
    </row>
    <row r="1008" spans="1:34" x14ac:dyDescent="0.35">
      <c r="A1008" t="s">
        <v>574</v>
      </c>
      <c r="B1008" t="s">
        <v>177</v>
      </c>
      <c r="C1008" t="s">
        <v>20</v>
      </c>
      <c r="D1008" s="6" t="s">
        <v>213</v>
      </c>
      <c r="E1008" s="7" t="s">
        <v>197</v>
      </c>
      <c r="F1008">
        <v>1</v>
      </c>
      <c r="G1008">
        <v>20.2</v>
      </c>
      <c r="H1008">
        <v>-1</v>
      </c>
      <c r="I1008">
        <v>27.699999999999996</v>
      </c>
      <c r="J1008">
        <v>30.7</v>
      </c>
      <c r="K1008">
        <v>30.7</v>
      </c>
      <c r="L1008">
        <v>5.25</v>
      </c>
      <c r="M1008">
        <v>13</v>
      </c>
      <c r="N1008">
        <v>5.25</v>
      </c>
      <c r="O1008">
        <v>1.1000000000000001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215</v>
      </c>
      <c r="V1008">
        <v>0</v>
      </c>
      <c r="W1008">
        <v>16.666666666666664</v>
      </c>
      <c r="X1008">
        <v>10</v>
      </c>
      <c r="Y1008" t="s">
        <v>512</v>
      </c>
      <c r="Z1008" s="9">
        <v>22.5</v>
      </c>
      <c r="AA1008">
        <v>10</v>
      </c>
      <c r="AB1008">
        <v>32.5</v>
      </c>
      <c r="AC1008">
        <v>225</v>
      </c>
      <c r="AD1008" t="s">
        <v>148</v>
      </c>
      <c r="AE1008">
        <v>0.35499999999999998</v>
      </c>
      <c r="AF1008" s="2">
        <v>64.59692898272553</v>
      </c>
      <c r="AG1008" s="2">
        <v>26.218809980806142</v>
      </c>
      <c r="AH1008" s="2">
        <v>38.378119001919387</v>
      </c>
    </row>
    <row r="1009" spans="1:34" x14ac:dyDescent="0.35">
      <c r="A1009" t="s">
        <v>574</v>
      </c>
      <c r="B1009" t="s">
        <v>177</v>
      </c>
      <c r="C1009" t="s">
        <v>20</v>
      </c>
      <c r="D1009" s="6" t="s">
        <v>213</v>
      </c>
      <c r="E1009" s="7" t="s">
        <v>197</v>
      </c>
      <c r="F1009">
        <v>1</v>
      </c>
      <c r="G1009">
        <v>20.2</v>
      </c>
      <c r="H1009">
        <v>-1</v>
      </c>
      <c r="I1009">
        <v>27.699999999999996</v>
      </c>
      <c r="J1009">
        <v>30.7</v>
      </c>
      <c r="K1009">
        <v>30.7</v>
      </c>
      <c r="L1009">
        <v>5.25</v>
      </c>
      <c r="M1009">
        <v>13</v>
      </c>
      <c r="N1009">
        <v>5.25</v>
      </c>
      <c r="O1009">
        <v>1.1000000000000001</v>
      </c>
      <c r="P1009">
        <v>0</v>
      </c>
      <c r="Q1009">
        <v>0</v>
      </c>
      <c r="R1009">
        <v>0</v>
      </c>
      <c r="S1009">
        <v>0</v>
      </c>
      <c r="T1009">
        <v>0</v>
      </c>
      <c r="U1009" t="s">
        <v>215</v>
      </c>
      <c r="V1009">
        <v>0</v>
      </c>
      <c r="W1009">
        <v>16.666666666666664</v>
      </c>
      <c r="X1009">
        <v>10</v>
      </c>
      <c r="Y1009" t="s">
        <v>512</v>
      </c>
      <c r="Z1009" s="9">
        <v>25</v>
      </c>
      <c r="AA1009">
        <v>10</v>
      </c>
      <c r="AB1009">
        <v>35</v>
      </c>
      <c r="AC1009">
        <v>250</v>
      </c>
      <c r="AD1009" t="s">
        <v>148</v>
      </c>
      <c r="AE1009">
        <v>0.35499999999999998</v>
      </c>
      <c r="AF1009" s="2">
        <v>65.806142034548941</v>
      </c>
      <c r="AG1009" s="2">
        <v>28.502879078694818</v>
      </c>
      <c r="AH1009" s="2">
        <v>37.303262955854123</v>
      </c>
    </row>
    <row r="1010" spans="1:34" x14ac:dyDescent="0.35">
      <c r="A1010" t="s">
        <v>574</v>
      </c>
      <c r="B1010" t="s">
        <v>177</v>
      </c>
      <c r="C1010" t="s">
        <v>20</v>
      </c>
      <c r="D1010" s="6" t="s">
        <v>213</v>
      </c>
      <c r="E1010" s="7" t="s">
        <v>197</v>
      </c>
      <c r="F1010">
        <v>1</v>
      </c>
      <c r="G1010">
        <v>20.2</v>
      </c>
      <c r="H1010">
        <v>-1</v>
      </c>
      <c r="I1010">
        <v>27.699999999999996</v>
      </c>
      <c r="J1010">
        <v>30.7</v>
      </c>
      <c r="K1010">
        <v>30.7</v>
      </c>
      <c r="L1010">
        <v>5.25</v>
      </c>
      <c r="M1010">
        <v>13</v>
      </c>
      <c r="N1010">
        <v>5.25</v>
      </c>
      <c r="O1010">
        <v>1.1000000000000001</v>
      </c>
      <c r="P1010">
        <v>0</v>
      </c>
      <c r="Q1010">
        <v>0</v>
      </c>
      <c r="R1010">
        <v>0</v>
      </c>
      <c r="S1010">
        <v>0</v>
      </c>
      <c r="T1010">
        <v>0</v>
      </c>
      <c r="U1010" t="s">
        <v>215</v>
      </c>
      <c r="V1010">
        <v>0</v>
      </c>
      <c r="W1010">
        <v>16.666666666666664</v>
      </c>
      <c r="X1010">
        <v>10</v>
      </c>
      <c r="Y1010" t="s">
        <v>512</v>
      </c>
      <c r="Z1010" s="9">
        <v>27.5</v>
      </c>
      <c r="AA1010">
        <v>10</v>
      </c>
      <c r="AB1010">
        <v>37.5</v>
      </c>
      <c r="AC1010">
        <v>275</v>
      </c>
      <c r="AD1010" t="s">
        <v>148</v>
      </c>
      <c r="AE1010">
        <v>0.35499999999999998</v>
      </c>
      <c r="AF1010" s="2">
        <v>66.477927063339735</v>
      </c>
      <c r="AG1010" s="2">
        <v>35.153550863723609</v>
      </c>
      <c r="AH1010" s="2">
        <v>31.324376199616125</v>
      </c>
    </row>
    <row r="1011" spans="1:34" x14ac:dyDescent="0.35">
      <c r="A1011" t="s">
        <v>574</v>
      </c>
      <c r="B1011" t="s">
        <v>177</v>
      </c>
      <c r="C1011" t="s">
        <v>20</v>
      </c>
      <c r="D1011" s="6" t="s">
        <v>213</v>
      </c>
      <c r="E1011" s="7" t="s">
        <v>197</v>
      </c>
      <c r="F1011">
        <v>1</v>
      </c>
      <c r="G1011">
        <v>20.2</v>
      </c>
      <c r="H1011">
        <v>-1</v>
      </c>
      <c r="I1011">
        <v>27.699999999999996</v>
      </c>
      <c r="J1011">
        <v>30.7</v>
      </c>
      <c r="K1011">
        <v>30.7</v>
      </c>
      <c r="L1011">
        <v>5.25</v>
      </c>
      <c r="M1011">
        <v>13</v>
      </c>
      <c r="N1011">
        <v>5.25</v>
      </c>
      <c r="O1011">
        <v>1.1000000000000001</v>
      </c>
      <c r="P1011">
        <v>0</v>
      </c>
      <c r="Q1011">
        <v>0</v>
      </c>
      <c r="R1011">
        <v>0</v>
      </c>
      <c r="S1011">
        <v>0</v>
      </c>
      <c r="T1011">
        <v>0</v>
      </c>
      <c r="U1011" t="s">
        <v>215</v>
      </c>
      <c r="V1011">
        <v>0</v>
      </c>
      <c r="W1011">
        <v>16.666666666666664</v>
      </c>
      <c r="X1011">
        <v>10</v>
      </c>
      <c r="Y1011" t="s">
        <v>512</v>
      </c>
      <c r="Z1011" s="9">
        <v>30</v>
      </c>
      <c r="AA1011">
        <v>10</v>
      </c>
      <c r="AB1011">
        <v>40</v>
      </c>
      <c r="AC1011">
        <v>300</v>
      </c>
      <c r="AD1011" t="s">
        <v>148</v>
      </c>
      <c r="AE1011">
        <v>0.35499999999999998</v>
      </c>
      <c r="AF1011" s="2">
        <v>63.062381852551987</v>
      </c>
      <c r="AG1011" s="2">
        <v>31.75803402646503</v>
      </c>
      <c r="AH1011" s="2">
        <v>31.304347826086957</v>
      </c>
    </row>
    <row r="1012" spans="1:34" x14ac:dyDescent="0.35">
      <c r="A1012" t="s">
        <v>574</v>
      </c>
      <c r="B1012" t="s">
        <v>177</v>
      </c>
      <c r="C1012" t="s">
        <v>20</v>
      </c>
      <c r="D1012" s="6" t="s">
        <v>213</v>
      </c>
      <c r="E1012" s="7" t="s">
        <v>197</v>
      </c>
      <c r="F1012">
        <v>1</v>
      </c>
      <c r="G1012">
        <v>20.2</v>
      </c>
      <c r="H1012">
        <v>-1</v>
      </c>
      <c r="I1012">
        <v>27.699999999999996</v>
      </c>
      <c r="J1012">
        <v>30.7</v>
      </c>
      <c r="K1012">
        <v>30.7</v>
      </c>
      <c r="L1012">
        <v>5.25</v>
      </c>
      <c r="M1012">
        <v>13</v>
      </c>
      <c r="N1012">
        <v>5.25</v>
      </c>
      <c r="O1012">
        <v>1.1000000000000001</v>
      </c>
      <c r="P1012">
        <v>0</v>
      </c>
      <c r="Q1012">
        <v>0</v>
      </c>
      <c r="R1012">
        <v>0</v>
      </c>
      <c r="S1012">
        <v>0</v>
      </c>
      <c r="T1012">
        <v>0</v>
      </c>
      <c r="U1012" t="s">
        <v>215</v>
      </c>
      <c r="V1012">
        <v>0</v>
      </c>
      <c r="W1012">
        <v>9.0909090909090917</v>
      </c>
      <c r="X1012">
        <v>10</v>
      </c>
      <c r="Y1012" t="s">
        <v>512</v>
      </c>
      <c r="Z1012" s="9">
        <v>30</v>
      </c>
      <c r="AA1012">
        <v>10</v>
      </c>
      <c r="AB1012">
        <v>40</v>
      </c>
      <c r="AC1012">
        <v>300</v>
      </c>
      <c r="AD1012" t="s">
        <v>148</v>
      </c>
      <c r="AE1012">
        <v>0.35499999999999998</v>
      </c>
      <c r="AF1012" s="2">
        <v>61.247637051039703</v>
      </c>
      <c r="AG1012" s="2">
        <v>37.882797731568999</v>
      </c>
      <c r="AH1012" s="2">
        <v>23.3648393194707</v>
      </c>
    </row>
    <row r="1013" spans="1:34" x14ac:dyDescent="0.35">
      <c r="A1013" t="s">
        <v>574</v>
      </c>
      <c r="B1013" t="s">
        <v>177</v>
      </c>
      <c r="C1013" t="s">
        <v>20</v>
      </c>
      <c r="D1013" t="s">
        <v>213</v>
      </c>
      <c r="E1013" s="7" t="s">
        <v>197</v>
      </c>
      <c r="F1013">
        <v>1</v>
      </c>
      <c r="G1013">
        <v>20.2</v>
      </c>
      <c r="H1013">
        <v>-1</v>
      </c>
      <c r="I1013">
        <v>27.699999999999996</v>
      </c>
      <c r="J1013">
        <v>30.7</v>
      </c>
      <c r="K1013">
        <v>30.7</v>
      </c>
      <c r="L1013">
        <v>5.25</v>
      </c>
      <c r="M1013">
        <v>13</v>
      </c>
      <c r="N1013">
        <v>5.25</v>
      </c>
      <c r="O1013">
        <v>1.1000000000000001</v>
      </c>
      <c r="P1013">
        <v>0</v>
      </c>
      <c r="Q1013">
        <v>0</v>
      </c>
      <c r="R1013">
        <v>0</v>
      </c>
      <c r="S1013">
        <v>0</v>
      </c>
      <c r="T1013">
        <v>0</v>
      </c>
      <c r="U1013" t="s">
        <v>215</v>
      </c>
      <c r="V1013">
        <v>0</v>
      </c>
      <c r="W1013">
        <v>6.25</v>
      </c>
      <c r="X1013">
        <v>10</v>
      </c>
      <c r="Y1013" t="s">
        <v>512</v>
      </c>
      <c r="Z1013" s="9">
        <v>30</v>
      </c>
      <c r="AA1013">
        <v>10</v>
      </c>
      <c r="AB1013">
        <v>40</v>
      </c>
      <c r="AC1013">
        <v>300</v>
      </c>
      <c r="AD1013" t="s">
        <v>148</v>
      </c>
      <c r="AE1013">
        <v>0.35499999999999998</v>
      </c>
      <c r="AF1013" s="2">
        <v>60.907372400756145</v>
      </c>
      <c r="AG1013" s="2">
        <v>41.398865784499058</v>
      </c>
      <c r="AH1013" s="2">
        <v>19.50850661625709</v>
      </c>
    </row>
    <row r="1014" spans="1:34" x14ac:dyDescent="0.35">
      <c r="A1014" t="s">
        <v>574</v>
      </c>
      <c r="B1014" t="s">
        <v>177</v>
      </c>
      <c r="C1014" t="s">
        <v>20</v>
      </c>
      <c r="D1014" t="s">
        <v>213</v>
      </c>
      <c r="E1014" t="s">
        <v>197</v>
      </c>
      <c r="F1014">
        <v>1</v>
      </c>
      <c r="G1014">
        <v>20.2</v>
      </c>
      <c r="H1014">
        <v>-1</v>
      </c>
      <c r="I1014">
        <v>27.699999999999996</v>
      </c>
      <c r="J1014">
        <v>30.7</v>
      </c>
      <c r="K1014">
        <v>30.7</v>
      </c>
      <c r="L1014">
        <v>5.25</v>
      </c>
      <c r="M1014">
        <v>13</v>
      </c>
      <c r="N1014">
        <v>5.25</v>
      </c>
      <c r="O1014">
        <v>1.1000000000000001</v>
      </c>
      <c r="P1014">
        <v>0</v>
      </c>
      <c r="Q1014">
        <v>0</v>
      </c>
      <c r="R1014">
        <v>0</v>
      </c>
      <c r="S1014">
        <v>0</v>
      </c>
      <c r="T1014">
        <v>0</v>
      </c>
      <c r="U1014" t="s">
        <v>215</v>
      </c>
      <c r="V1014">
        <v>0</v>
      </c>
      <c r="W1014">
        <v>4.7619047619047619</v>
      </c>
      <c r="X1014">
        <v>10</v>
      </c>
      <c r="Y1014" t="s">
        <v>512</v>
      </c>
      <c r="Z1014" s="9">
        <v>30</v>
      </c>
      <c r="AA1014">
        <v>10</v>
      </c>
      <c r="AB1014">
        <v>40</v>
      </c>
      <c r="AC1014">
        <v>300</v>
      </c>
      <c r="AD1014" t="s">
        <v>148</v>
      </c>
      <c r="AE1014">
        <v>0.35499999999999998</v>
      </c>
      <c r="AF1014" s="2">
        <v>64.536862003780726</v>
      </c>
      <c r="AG1014" s="2">
        <v>47.296786389413988</v>
      </c>
      <c r="AH1014" s="2">
        <v>17.240075614366731</v>
      </c>
    </row>
    <row r="1015" spans="1:34" x14ac:dyDescent="0.35">
      <c r="A1015" t="s">
        <v>579</v>
      </c>
      <c r="B1015" t="s">
        <v>223</v>
      </c>
      <c r="C1015" t="s">
        <v>47</v>
      </c>
      <c r="D1015" t="s">
        <v>224</v>
      </c>
      <c r="E1015" t="s">
        <v>225</v>
      </c>
      <c r="F1015">
        <v>2</v>
      </c>
      <c r="G1015">
        <v>20.96</v>
      </c>
      <c r="H1015">
        <v>-1</v>
      </c>
      <c r="I1015">
        <v>14.199999999999998</v>
      </c>
      <c r="J1015">
        <v>38.225000000000001</v>
      </c>
      <c r="K1015">
        <v>38.225000000000001</v>
      </c>
      <c r="L1015">
        <v>4.45</v>
      </c>
      <c r="M1015">
        <v>7.1</v>
      </c>
      <c r="N1015">
        <v>4.45</v>
      </c>
      <c r="O1015">
        <v>0.8</v>
      </c>
      <c r="P1015">
        <v>0</v>
      </c>
      <c r="Q1015">
        <v>0</v>
      </c>
      <c r="R1015">
        <v>0</v>
      </c>
      <c r="S1015">
        <v>0</v>
      </c>
      <c r="T1015">
        <v>0</v>
      </c>
      <c r="U1015" t="s">
        <v>215</v>
      </c>
      <c r="V1015">
        <v>0</v>
      </c>
      <c r="W1015">
        <v>16.666666666666668</v>
      </c>
      <c r="X1015">
        <v>10</v>
      </c>
      <c r="Y1015" t="s">
        <v>512</v>
      </c>
      <c r="Z1015" s="9">
        <v>22.5</v>
      </c>
      <c r="AA1015">
        <v>10</v>
      </c>
      <c r="AB1015">
        <v>32.5</v>
      </c>
      <c r="AC1015">
        <v>225</v>
      </c>
      <c r="AD1015" t="s">
        <v>148</v>
      </c>
      <c r="AE1015">
        <v>0.35499999999999998</v>
      </c>
      <c r="AF1015" s="2">
        <v>67.120622568093381</v>
      </c>
      <c r="AG1015" s="2">
        <v>13.618677042801556</v>
      </c>
      <c r="AH1015" s="2">
        <v>53.501945525291831</v>
      </c>
    </row>
    <row r="1016" spans="1:34" x14ac:dyDescent="0.35">
      <c r="A1016" t="s">
        <v>579</v>
      </c>
      <c r="B1016" t="s">
        <v>223</v>
      </c>
      <c r="C1016" t="s">
        <v>47</v>
      </c>
      <c r="D1016" t="s">
        <v>226</v>
      </c>
      <c r="E1016" t="s">
        <v>227</v>
      </c>
      <c r="F1016">
        <v>2</v>
      </c>
      <c r="G1016">
        <v>19.86</v>
      </c>
      <c r="H1016">
        <v>-1</v>
      </c>
      <c r="I1016">
        <v>23.15</v>
      </c>
      <c r="J1016">
        <v>32.325000000000003</v>
      </c>
      <c r="K1016">
        <v>32.325000000000003</v>
      </c>
      <c r="L1016">
        <v>2.95</v>
      </c>
      <c r="M1016">
        <v>8.0500000000000007</v>
      </c>
      <c r="N1016">
        <v>2.95</v>
      </c>
      <c r="O1016">
        <v>1.75</v>
      </c>
      <c r="P1016">
        <v>0</v>
      </c>
      <c r="Q1016">
        <v>0</v>
      </c>
      <c r="R1016">
        <v>0</v>
      </c>
      <c r="S1016">
        <v>0</v>
      </c>
      <c r="T1016">
        <v>0</v>
      </c>
      <c r="U1016" t="s">
        <v>215</v>
      </c>
      <c r="V1016">
        <v>0</v>
      </c>
      <c r="W1016">
        <v>16.666666666666668</v>
      </c>
      <c r="X1016">
        <v>10</v>
      </c>
      <c r="Y1016" t="s">
        <v>512</v>
      </c>
      <c r="Z1016" s="9">
        <v>22.5</v>
      </c>
      <c r="AA1016">
        <v>10</v>
      </c>
      <c r="AB1016">
        <v>32.5</v>
      </c>
      <c r="AC1016">
        <v>225</v>
      </c>
      <c r="AD1016" t="s">
        <v>148</v>
      </c>
      <c r="AE1016">
        <v>0.35499999999999998</v>
      </c>
      <c r="AF1016" s="2">
        <v>61.478599221789885</v>
      </c>
      <c r="AG1016" s="2">
        <v>10.505836575875486</v>
      </c>
      <c r="AH1016" s="2">
        <v>50.972762645914401</v>
      </c>
    </row>
    <row r="1017" spans="1:34" x14ac:dyDescent="0.35">
      <c r="A1017" t="s">
        <v>579</v>
      </c>
      <c r="B1017" t="s">
        <v>223</v>
      </c>
      <c r="C1017" t="s">
        <v>47</v>
      </c>
      <c r="D1017" t="s">
        <v>228</v>
      </c>
      <c r="E1017" t="s">
        <v>227</v>
      </c>
      <c r="F1017">
        <v>2</v>
      </c>
      <c r="G1017">
        <v>19.734999999999999</v>
      </c>
      <c r="H1017">
        <v>-1</v>
      </c>
      <c r="I1017">
        <v>38.700000000000003</v>
      </c>
      <c r="J1017">
        <v>26.375</v>
      </c>
      <c r="K1017">
        <v>26.375</v>
      </c>
      <c r="L1017">
        <v>3.9</v>
      </c>
      <c r="M1017">
        <v>6.5</v>
      </c>
      <c r="N1017">
        <v>3.9</v>
      </c>
      <c r="O1017">
        <v>1.1000000000000001</v>
      </c>
      <c r="P1017">
        <v>0</v>
      </c>
      <c r="Q1017">
        <v>0</v>
      </c>
      <c r="R1017">
        <v>0</v>
      </c>
      <c r="S1017">
        <v>0</v>
      </c>
      <c r="T1017">
        <v>0</v>
      </c>
      <c r="U1017" t="s">
        <v>215</v>
      </c>
      <c r="V1017">
        <v>0</v>
      </c>
      <c r="W1017">
        <v>16.666666666666668</v>
      </c>
      <c r="X1017">
        <v>10</v>
      </c>
      <c r="Y1017" t="s">
        <v>512</v>
      </c>
      <c r="Z1017" s="9">
        <v>22.5</v>
      </c>
      <c r="AA1017">
        <v>10</v>
      </c>
      <c r="AB1017">
        <v>32.5</v>
      </c>
      <c r="AC1017">
        <v>225</v>
      </c>
      <c r="AD1017" t="s">
        <v>148</v>
      </c>
      <c r="AE1017">
        <v>0.35499999999999998</v>
      </c>
      <c r="AF1017" s="2">
        <v>67.120622568093381</v>
      </c>
      <c r="AG1017" s="2">
        <v>15.175097276264591</v>
      </c>
      <c r="AH1017" s="2">
        <v>51.945525291828794</v>
      </c>
    </row>
    <row r="1018" spans="1:34" x14ac:dyDescent="0.35">
      <c r="A1018" t="s">
        <v>579</v>
      </c>
      <c r="B1018" t="s">
        <v>223</v>
      </c>
      <c r="C1018" t="s">
        <v>47</v>
      </c>
      <c r="D1018" t="s">
        <v>224</v>
      </c>
      <c r="E1018" t="s">
        <v>225</v>
      </c>
      <c r="F1018">
        <v>2</v>
      </c>
      <c r="G1018">
        <v>20.96</v>
      </c>
      <c r="H1018">
        <v>-1</v>
      </c>
      <c r="I1018">
        <v>14.199999999999998</v>
      </c>
      <c r="J1018">
        <v>38.225000000000001</v>
      </c>
      <c r="K1018">
        <v>38.225000000000001</v>
      </c>
      <c r="L1018">
        <v>4.45</v>
      </c>
      <c r="M1018">
        <v>7.1</v>
      </c>
      <c r="N1018">
        <v>4.45</v>
      </c>
      <c r="O1018">
        <v>0.8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215</v>
      </c>
      <c r="V1018">
        <v>0</v>
      </c>
      <c r="W1018">
        <v>16.666666666666668</v>
      </c>
      <c r="X1018">
        <v>10</v>
      </c>
      <c r="Y1018" t="s">
        <v>512</v>
      </c>
      <c r="Z1018" s="9">
        <v>25</v>
      </c>
      <c r="AA1018">
        <v>10</v>
      </c>
      <c r="AB1018">
        <v>35</v>
      </c>
      <c r="AC1018">
        <v>250</v>
      </c>
      <c r="AD1018" t="s">
        <v>148</v>
      </c>
      <c r="AE1018">
        <v>0.35499999999999998</v>
      </c>
      <c r="AF1018" s="2">
        <v>58.171206225680933</v>
      </c>
      <c r="AG1018" s="2">
        <v>17.898832684824903</v>
      </c>
      <c r="AH1018" s="2">
        <v>40.27237354085603</v>
      </c>
    </row>
    <row r="1019" spans="1:34" x14ac:dyDescent="0.35">
      <c r="A1019" t="s">
        <v>579</v>
      </c>
      <c r="B1019" t="s">
        <v>223</v>
      </c>
      <c r="C1019" t="s">
        <v>47</v>
      </c>
      <c r="D1019" t="s">
        <v>226</v>
      </c>
      <c r="E1019" t="s">
        <v>227</v>
      </c>
      <c r="F1019">
        <v>2</v>
      </c>
      <c r="G1019">
        <v>19.86</v>
      </c>
      <c r="H1019">
        <v>-1</v>
      </c>
      <c r="I1019">
        <v>23.15</v>
      </c>
      <c r="J1019">
        <v>32.325000000000003</v>
      </c>
      <c r="K1019">
        <v>32.325000000000003</v>
      </c>
      <c r="L1019">
        <v>2.95</v>
      </c>
      <c r="M1019">
        <v>8.0500000000000007</v>
      </c>
      <c r="N1019">
        <v>2.95</v>
      </c>
      <c r="O1019">
        <v>1.75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215</v>
      </c>
      <c r="V1019">
        <v>0</v>
      </c>
      <c r="W1019">
        <v>16.666666666666668</v>
      </c>
      <c r="X1019">
        <v>10</v>
      </c>
      <c r="Y1019" t="s">
        <v>512</v>
      </c>
      <c r="Z1019" s="9">
        <v>25</v>
      </c>
      <c r="AA1019">
        <v>10</v>
      </c>
      <c r="AB1019">
        <v>35</v>
      </c>
      <c r="AC1019">
        <v>250</v>
      </c>
      <c r="AD1019" t="s">
        <v>148</v>
      </c>
      <c r="AE1019">
        <v>0.35499999999999998</v>
      </c>
      <c r="AF1019" s="2">
        <v>58.560311284046691</v>
      </c>
      <c r="AG1019" s="2">
        <v>21.789883268482491</v>
      </c>
      <c r="AH1019" s="2">
        <v>36.7704280155642</v>
      </c>
    </row>
    <row r="1020" spans="1:34" x14ac:dyDescent="0.35">
      <c r="A1020" t="s">
        <v>579</v>
      </c>
      <c r="B1020" t="s">
        <v>223</v>
      </c>
      <c r="C1020" t="s">
        <v>47</v>
      </c>
      <c r="D1020" t="s">
        <v>228</v>
      </c>
      <c r="E1020" t="s">
        <v>227</v>
      </c>
      <c r="F1020">
        <v>2</v>
      </c>
      <c r="G1020">
        <v>19.734999999999999</v>
      </c>
      <c r="H1020">
        <v>-1</v>
      </c>
      <c r="I1020">
        <v>38.700000000000003</v>
      </c>
      <c r="J1020">
        <v>26.375</v>
      </c>
      <c r="K1020">
        <v>26.375</v>
      </c>
      <c r="L1020">
        <v>3.9</v>
      </c>
      <c r="M1020">
        <v>6.5</v>
      </c>
      <c r="N1020">
        <v>3.9</v>
      </c>
      <c r="O1020">
        <v>1.1000000000000001</v>
      </c>
      <c r="P1020">
        <v>0</v>
      </c>
      <c r="Q1020">
        <v>0</v>
      </c>
      <c r="R1020">
        <v>0</v>
      </c>
      <c r="S1020">
        <v>0</v>
      </c>
      <c r="T1020">
        <v>0</v>
      </c>
      <c r="U1020" t="s">
        <v>215</v>
      </c>
      <c r="V1020">
        <v>0</v>
      </c>
      <c r="W1020">
        <v>16.666666666666668</v>
      </c>
      <c r="X1020">
        <v>10</v>
      </c>
      <c r="Y1020" t="s">
        <v>512</v>
      </c>
      <c r="Z1020" s="9">
        <v>25</v>
      </c>
      <c r="AA1020">
        <v>10</v>
      </c>
      <c r="AB1020">
        <v>35</v>
      </c>
      <c r="AC1020">
        <v>250</v>
      </c>
      <c r="AD1020" t="s">
        <v>148</v>
      </c>
      <c r="AE1020">
        <v>0.35499999999999998</v>
      </c>
      <c r="AF1020" s="2">
        <v>64.591439688715951</v>
      </c>
      <c r="AG1020" s="2">
        <v>15.56420233463035</v>
      </c>
      <c r="AH1020" s="2">
        <v>49.027237354085607</v>
      </c>
    </row>
    <row r="1021" spans="1:34" x14ac:dyDescent="0.35">
      <c r="A1021" t="s">
        <v>579</v>
      </c>
      <c r="B1021" t="s">
        <v>223</v>
      </c>
      <c r="C1021" t="s">
        <v>47</v>
      </c>
      <c r="D1021" t="s">
        <v>224</v>
      </c>
      <c r="E1021" t="s">
        <v>225</v>
      </c>
      <c r="F1021">
        <v>2</v>
      </c>
      <c r="G1021">
        <v>20.96</v>
      </c>
      <c r="H1021">
        <v>-1</v>
      </c>
      <c r="I1021">
        <v>14.199999999999998</v>
      </c>
      <c r="J1021">
        <v>38.225000000000001</v>
      </c>
      <c r="K1021">
        <v>38.225000000000001</v>
      </c>
      <c r="L1021">
        <v>4.45</v>
      </c>
      <c r="M1021">
        <v>7.1</v>
      </c>
      <c r="N1021">
        <v>4.45</v>
      </c>
      <c r="O1021">
        <v>0.8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215</v>
      </c>
      <c r="V1021">
        <v>0</v>
      </c>
      <c r="W1021">
        <v>16.666666666666668</v>
      </c>
      <c r="X1021">
        <v>10</v>
      </c>
      <c r="Y1021" t="s">
        <v>512</v>
      </c>
      <c r="Z1021" s="9">
        <v>27.5</v>
      </c>
      <c r="AA1021">
        <v>10</v>
      </c>
      <c r="AB1021">
        <v>37.5</v>
      </c>
      <c r="AC1021">
        <v>275</v>
      </c>
      <c r="AD1021" t="s">
        <v>148</v>
      </c>
      <c r="AE1021">
        <v>0.35499999999999998</v>
      </c>
      <c r="AF1021" s="2">
        <v>46.887159533073927</v>
      </c>
      <c r="AG1021" s="2">
        <v>16.147859922178988</v>
      </c>
      <c r="AH1021" s="2">
        <v>30.739299610894943</v>
      </c>
    </row>
    <row r="1022" spans="1:34" x14ac:dyDescent="0.35">
      <c r="A1022" t="s">
        <v>579</v>
      </c>
      <c r="B1022" t="s">
        <v>223</v>
      </c>
      <c r="C1022" t="s">
        <v>47</v>
      </c>
      <c r="D1022" t="s">
        <v>226</v>
      </c>
      <c r="E1022" t="s">
        <v>227</v>
      </c>
      <c r="F1022">
        <v>2</v>
      </c>
      <c r="G1022">
        <v>19.86</v>
      </c>
      <c r="H1022">
        <v>-1</v>
      </c>
      <c r="I1022">
        <v>23.15</v>
      </c>
      <c r="J1022">
        <v>32.325000000000003</v>
      </c>
      <c r="K1022">
        <v>32.325000000000003</v>
      </c>
      <c r="L1022">
        <v>2.95</v>
      </c>
      <c r="M1022">
        <v>8.0500000000000007</v>
      </c>
      <c r="N1022">
        <v>2.95</v>
      </c>
      <c r="O1022">
        <v>1.75</v>
      </c>
      <c r="P1022">
        <v>0</v>
      </c>
      <c r="Q1022">
        <v>0</v>
      </c>
      <c r="R1022">
        <v>0</v>
      </c>
      <c r="S1022">
        <v>0</v>
      </c>
      <c r="T1022">
        <v>0</v>
      </c>
      <c r="U1022" t="s">
        <v>215</v>
      </c>
      <c r="V1022">
        <v>0</v>
      </c>
      <c r="W1022">
        <v>16.666666666666668</v>
      </c>
      <c r="X1022">
        <v>10</v>
      </c>
      <c r="Y1022" t="s">
        <v>512</v>
      </c>
      <c r="Z1022" s="9">
        <v>27.5</v>
      </c>
      <c r="AA1022">
        <v>10</v>
      </c>
      <c r="AB1022">
        <v>37.5</v>
      </c>
      <c r="AC1022">
        <v>275</v>
      </c>
      <c r="AD1022" t="s">
        <v>148</v>
      </c>
      <c r="AE1022">
        <v>0.35499999999999998</v>
      </c>
      <c r="AF1022" s="2">
        <v>51.556420233463029</v>
      </c>
      <c r="AG1022" s="2">
        <v>21.206225680933851</v>
      </c>
      <c r="AH1022" s="2">
        <v>30.350194552529182</v>
      </c>
    </row>
    <row r="1023" spans="1:34" x14ac:dyDescent="0.35">
      <c r="A1023" t="s">
        <v>579</v>
      </c>
      <c r="B1023" t="s">
        <v>223</v>
      </c>
      <c r="C1023" t="s">
        <v>47</v>
      </c>
      <c r="D1023" t="s">
        <v>228</v>
      </c>
      <c r="E1023" t="s">
        <v>227</v>
      </c>
      <c r="F1023">
        <v>2</v>
      </c>
      <c r="G1023">
        <v>19.734999999999999</v>
      </c>
      <c r="H1023">
        <v>-1</v>
      </c>
      <c r="I1023">
        <v>38.700000000000003</v>
      </c>
      <c r="J1023">
        <v>26.375</v>
      </c>
      <c r="K1023">
        <v>26.375</v>
      </c>
      <c r="L1023">
        <v>3.9</v>
      </c>
      <c r="M1023">
        <v>6.5</v>
      </c>
      <c r="N1023">
        <v>3.9</v>
      </c>
      <c r="O1023">
        <v>1.1000000000000001</v>
      </c>
      <c r="P1023">
        <v>0</v>
      </c>
      <c r="Q1023">
        <v>0</v>
      </c>
      <c r="R1023">
        <v>0</v>
      </c>
      <c r="S1023">
        <v>0</v>
      </c>
      <c r="T1023">
        <v>0</v>
      </c>
      <c r="U1023" t="s">
        <v>215</v>
      </c>
      <c r="V1023">
        <v>0</v>
      </c>
      <c r="W1023">
        <v>16.666666666666668</v>
      </c>
      <c r="X1023">
        <v>10</v>
      </c>
      <c r="Y1023" t="s">
        <v>512</v>
      </c>
      <c r="Z1023" s="9">
        <v>27.5</v>
      </c>
      <c r="AA1023">
        <v>10</v>
      </c>
      <c r="AB1023">
        <v>37.5</v>
      </c>
      <c r="AC1023">
        <v>275</v>
      </c>
      <c r="AD1023" t="s">
        <v>148</v>
      </c>
      <c r="AE1023">
        <v>0.35499999999999998</v>
      </c>
      <c r="AF1023" s="2">
        <v>55.447470817120625</v>
      </c>
      <c r="AG1023" s="2">
        <v>15.75875486381323</v>
      </c>
      <c r="AH1023" s="2">
        <v>39.688715953307394</v>
      </c>
    </row>
    <row r="1024" spans="1:34" x14ac:dyDescent="0.35">
      <c r="A1024" t="s">
        <v>579</v>
      </c>
      <c r="B1024" t="s">
        <v>223</v>
      </c>
      <c r="C1024" t="s">
        <v>47</v>
      </c>
      <c r="D1024" t="s">
        <v>224</v>
      </c>
      <c r="E1024" t="s">
        <v>225</v>
      </c>
      <c r="F1024">
        <v>2</v>
      </c>
      <c r="G1024">
        <v>20.96</v>
      </c>
      <c r="H1024">
        <v>-1</v>
      </c>
      <c r="I1024">
        <v>14.199999999999998</v>
      </c>
      <c r="J1024">
        <v>38.225000000000001</v>
      </c>
      <c r="K1024">
        <v>38.225000000000001</v>
      </c>
      <c r="L1024">
        <v>4.45</v>
      </c>
      <c r="M1024">
        <v>7.1</v>
      </c>
      <c r="N1024">
        <v>4.45</v>
      </c>
      <c r="O1024">
        <v>0.8</v>
      </c>
      <c r="P1024">
        <v>0</v>
      </c>
      <c r="Q1024">
        <v>0</v>
      </c>
      <c r="R1024">
        <v>0</v>
      </c>
      <c r="S1024">
        <v>0</v>
      </c>
      <c r="T1024">
        <v>0</v>
      </c>
      <c r="U1024" t="s">
        <v>215</v>
      </c>
      <c r="V1024">
        <v>0</v>
      </c>
      <c r="W1024">
        <v>16.666666666666668</v>
      </c>
      <c r="X1024">
        <v>10</v>
      </c>
      <c r="Y1024" t="s">
        <v>512</v>
      </c>
      <c r="Z1024" s="9">
        <v>30</v>
      </c>
      <c r="AA1024">
        <v>10</v>
      </c>
      <c r="AB1024">
        <v>40</v>
      </c>
      <c r="AC1024">
        <v>300</v>
      </c>
      <c r="AD1024" t="s">
        <v>148</v>
      </c>
      <c r="AE1024">
        <v>0.35499999999999998</v>
      </c>
      <c r="AF1024" s="2">
        <v>43.190661478599225</v>
      </c>
      <c r="AG1024" s="2">
        <v>14.591439688715953</v>
      </c>
      <c r="AH1024" s="2">
        <v>28.59922178988327</v>
      </c>
    </row>
    <row r="1025" spans="1:36" x14ac:dyDescent="0.35">
      <c r="A1025" t="s">
        <v>579</v>
      </c>
      <c r="B1025" t="s">
        <v>223</v>
      </c>
      <c r="C1025" t="s">
        <v>47</v>
      </c>
      <c r="D1025" t="s">
        <v>226</v>
      </c>
      <c r="E1025" t="s">
        <v>227</v>
      </c>
      <c r="F1025">
        <v>2</v>
      </c>
      <c r="G1025">
        <v>19.86</v>
      </c>
      <c r="H1025">
        <v>-1</v>
      </c>
      <c r="I1025">
        <v>23.15</v>
      </c>
      <c r="J1025">
        <v>32.325000000000003</v>
      </c>
      <c r="K1025">
        <v>32.325000000000003</v>
      </c>
      <c r="L1025">
        <v>2.95</v>
      </c>
      <c r="M1025">
        <v>8.0500000000000007</v>
      </c>
      <c r="N1025">
        <v>2.95</v>
      </c>
      <c r="O1025">
        <v>1.75</v>
      </c>
      <c r="P1025">
        <v>0</v>
      </c>
      <c r="Q1025">
        <v>0</v>
      </c>
      <c r="R1025">
        <v>0</v>
      </c>
      <c r="S1025">
        <v>0</v>
      </c>
      <c r="T1025">
        <v>0</v>
      </c>
      <c r="U1025" t="s">
        <v>215</v>
      </c>
      <c r="V1025">
        <v>0</v>
      </c>
      <c r="W1025">
        <v>16.666666666666668</v>
      </c>
      <c r="X1025">
        <v>10</v>
      </c>
      <c r="Y1025" t="s">
        <v>512</v>
      </c>
      <c r="Z1025" s="9">
        <v>30</v>
      </c>
      <c r="AA1025">
        <v>10</v>
      </c>
      <c r="AB1025">
        <v>40</v>
      </c>
      <c r="AC1025">
        <v>300</v>
      </c>
      <c r="AD1025" t="s">
        <v>148</v>
      </c>
      <c r="AE1025">
        <v>0.35499999999999998</v>
      </c>
      <c r="AF1025" s="2">
        <v>43.774319066147861</v>
      </c>
      <c r="AG1025" s="2">
        <v>17.509727626459146</v>
      </c>
      <c r="AH1025" s="2">
        <v>26.264591439688715</v>
      </c>
    </row>
    <row r="1026" spans="1:36" x14ac:dyDescent="0.35">
      <c r="A1026" t="s">
        <v>579</v>
      </c>
      <c r="B1026" t="s">
        <v>223</v>
      </c>
      <c r="C1026" t="s">
        <v>47</v>
      </c>
      <c r="D1026" t="s">
        <v>228</v>
      </c>
      <c r="E1026" t="s">
        <v>227</v>
      </c>
      <c r="F1026">
        <v>2</v>
      </c>
      <c r="G1026">
        <v>19.734999999999999</v>
      </c>
      <c r="H1026">
        <v>-1</v>
      </c>
      <c r="I1026">
        <v>38.700000000000003</v>
      </c>
      <c r="J1026">
        <v>26.375</v>
      </c>
      <c r="K1026">
        <v>26.375</v>
      </c>
      <c r="L1026">
        <v>3.9</v>
      </c>
      <c r="M1026">
        <v>6.5</v>
      </c>
      <c r="N1026">
        <v>3.9</v>
      </c>
      <c r="O1026">
        <v>1.1000000000000001</v>
      </c>
      <c r="P1026">
        <v>0</v>
      </c>
      <c r="Q1026">
        <v>0</v>
      </c>
      <c r="R1026">
        <v>0</v>
      </c>
      <c r="S1026">
        <v>0</v>
      </c>
      <c r="T1026">
        <v>0</v>
      </c>
      <c r="U1026" t="s">
        <v>215</v>
      </c>
      <c r="V1026">
        <v>0</v>
      </c>
      <c r="W1026">
        <v>16.666666666666668</v>
      </c>
      <c r="X1026">
        <v>10</v>
      </c>
      <c r="Y1026" t="s">
        <v>512</v>
      </c>
      <c r="Z1026" s="9">
        <v>30</v>
      </c>
      <c r="AA1026">
        <v>10</v>
      </c>
      <c r="AB1026">
        <v>40</v>
      </c>
      <c r="AC1026">
        <v>300</v>
      </c>
      <c r="AD1026" t="s">
        <v>148</v>
      </c>
      <c r="AE1026">
        <v>0.35499999999999998</v>
      </c>
      <c r="AF1026" s="2">
        <v>51.167315175097272</v>
      </c>
      <c r="AG1026" s="2">
        <v>14.396887159533074</v>
      </c>
      <c r="AH1026" s="2">
        <v>36.7704280155642</v>
      </c>
    </row>
    <row r="1027" spans="1:36" x14ac:dyDescent="0.35">
      <c r="A1027" t="s">
        <v>579</v>
      </c>
      <c r="B1027" t="s">
        <v>223</v>
      </c>
      <c r="C1027" t="s">
        <v>47</v>
      </c>
      <c r="D1027" t="s">
        <v>224</v>
      </c>
      <c r="E1027" t="s">
        <v>225</v>
      </c>
      <c r="F1027">
        <v>2</v>
      </c>
      <c r="G1027">
        <v>20.96</v>
      </c>
      <c r="H1027">
        <v>-1</v>
      </c>
      <c r="I1027">
        <v>14.199999999999998</v>
      </c>
      <c r="J1027">
        <v>38.225000000000001</v>
      </c>
      <c r="K1027">
        <v>38.225000000000001</v>
      </c>
      <c r="L1027">
        <v>4.45</v>
      </c>
      <c r="M1027">
        <v>7.1</v>
      </c>
      <c r="N1027">
        <v>4.45</v>
      </c>
      <c r="O1027">
        <v>0.8</v>
      </c>
      <c r="P1027">
        <v>0</v>
      </c>
      <c r="Q1027">
        <v>0</v>
      </c>
      <c r="R1027">
        <v>0</v>
      </c>
      <c r="S1027">
        <v>0</v>
      </c>
      <c r="T1027">
        <v>0</v>
      </c>
      <c r="U1027" t="s">
        <v>215</v>
      </c>
      <c r="V1027">
        <v>0</v>
      </c>
      <c r="W1027">
        <v>16.666666666666668</v>
      </c>
      <c r="X1027">
        <v>10</v>
      </c>
      <c r="Y1027" t="s">
        <v>512</v>
      </c>
      <c r="Z1027" s="9">
        <v>32.5</v>
      </c>
      <c r="AA1027">
        <v>10</v>
      </c>
      <c r="AB1027">
        <v>42.5</v>
      </c>
      <c r="AC1027">
        <v>325</v>
      </c>
      <c r="AD1027" t="s">
        <v>148</v>
      </c>
      <c r="AE1027">
        <v>0.35499999999999998</v>
      </c>
      <c r="AF1027" s="2">
        <v>44.163424124513618</v>
      </c>
      <c r="AG1027" s="2">
        <v>16.147859922178988</v>
      </c>
      <c r="AH1027" s="2">
        <v>28.01556420233463</v>
      </c>
    </row>
    <row r="1028" spans="1:36" x14ac:dyDescent="0.35">
      <c r="A1028" t="s">
        <v>579</v>
      </c>
      <c r="B1028" t="s">
        <v>223</v>
      </c>
      <c r="C1028" t="s">
        <v>47</v>
      </c>
      <c r="D1028" t="s">
        <v>226</v>
      </c>
      <c r="E1028" t="s">
        <v>227</v>
      </c>
      <c r="F1028">
        <v>2</v>
      </c>
      <c r="G1028">
        <v>19.86</v>
      </c>
      <c r="H1028">
        <v>-1</v>
      </c>
      <c r="I1028">
        <v>23.15</v>
      </c>
      <c r="J1028">
        <v>32.325000000000003</v>
      </c>
      <c r="K1028">
        <v>32.325000000000003</v>
      </c>
      <c r="L1028">
        <v>2.95</v>
      </c>
      <c r="M1028">
        <v>8.0500000000000007</v>
      </c>
      <c r="N1028">
        <v>2.95</v>
      </c>
      <c r="O1028">
        <v>1.75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215</v>
      </c>
      <c r="V1028">
        <v>0</v>
      </c>
      <c r="W1028">
        <v>16.666666666666668</v>
      </c>
      <c r="X1028">
        <v>10</v>
      </c>
      <c r="Y1028" t="s">
        <v>512</v>
      </c>
      <c r="Z1028" s="9">
        <v>32.5</v>
      </c>
      <c r="AA1028">
        <v>10</v>
      </c>
      <c r="AB1028">
        <v>42.5</v>
      </c>
      <c r="AC1028">
        <v>325</v>
      </c>
      <c r="AD1028" t="s">
        <v>148</v>
      </c>
      <c r="AE1028">
        <v>0.35499999999999998</v>
      </c>
      <c r="AF1028" s="2">
        <v>43.190661478599225</v>
      </c>
      <c r="AG1028" s="2">
        <v>16.731517509727627</v>
      </c>
      <c r="AH1028" s="2">
        <v>26.459143968871597</v>
      </c>
    </row>
    <row r="1029" spans="1:36" x14ac:dyDescent="0.35">
      <c r="A1029" t="s">
        <v>579</v>
      </c>
      <c r="B1029" t="s">
        <v>223</v>
      </c>
      <c r="C1029" t="s">
        <v>47</v>
      </c>
      <c r="D1029" t="s">
        <v>228</v>
      </c>
      <c r="E1029" t="s">
        <v>227</v>
      </c>
      <c r="F1029">
        <v>2</v>
      </c>
      <c r="G1029">
        <v>19.734999999999999</v>
      </c>
      <c r="H1029">
        <v>-1</v>
      </c>
      <c r="I1029">
        <v>38.700000000000003</v>
      </c>
      <c r="J1029">
        <v>26.375</v>
      </c>
      <c r="K1029">
        <v>26.375</v>
      </c>
      <c r="L1029">
        <v>3.9</v>
      </c>
      <c r="M1029">
        <v>6.5</v>
      </c>
      <c r="N1029">
        <v>3.9</v>
      </c>
      <c r="O1029">
        <v>1.1000000000000001</v>
      </c>
      <c r="P1029">
        <v>0</v>
      </c>
      <c r="Q1029">
        <v>0</v>
      </c>
      <c r="R1029">
        <v>0</v>
      </c>
      <c r="S1029">
        <v>0</v>
      </c>
      <c r="T1029">
        <v>0</v>
      </c>
      <c r="U1029" t="s">
        <v>215</v>
      </c>
      <c r="V1029">
        <v>0</v>
      </c>
      <c r="W1029">
        <v>16.666666666666668</v>
      </c>
      <c r="X1029">
        <v>10</v>
      </c>
      <c r="Y1029" t="s">
        <v>512</v>
      </c>
      <c r="Z1029" s="9">
        <v>32.5</v>
      </c>
      <c r="AA1029">
        <v>10</v>
      </c>
      <c r="AB1029">
        <v>42.5</v>
      </c>
      <c r="AC1029">
        <v>325</v>
      </c>
      <c r="AD1029" t="s">
        <v>148</v>
      </c>
      <c r="AE1029">
        <v>0.35499999999999998</v>
      </c>
      <c r="AF1029" s="2">
        <v>48.638132295719842</v>
      </c>
      <c r="AG1029" s="2">
        <v>16.342412451361866</v>
      </c>
      <c r="AH1029" s="2">
        <v>32.295719844357976</v>
      </c>
    </row>
    <row r="1030" spans="1:36" x14ac:dyDescent="0.35">
      <c r="A1030" t="s">
        <v>579</v>
      </c>
      <c r="B1030" t="s">
        <v>223</v>
      </c>
      <c r="C1030" t="s">
        <v>26</v>
      </c>
      <c r="D1030" t="s">
        <v>229</v>
      </c>
      <c r="E1030" t="s">
        <v>230</v>
      </c>
      <c r="F1030">
        <v>2</v>
      </c>
      <c r="G1030">
        <v>21.72</v>
      </c>
      <c r="H1030">
        <v>-1</v>
      </c>
      <c r="I1030">
        <v>0.7</v>
      </c>
      <c r="J1030">
        <v>45.75</v>
      </c>
      <c r="K1030">
        <v>45.75</v>
      </c>
      <c r="L1030">
        <v>3.65</v>
      </c>
      <c r="M1030">
        <v>1.2</v>
      </c>
      <c r="N1030">
        <v>3.65</v>
      </c>
      <c r="O1030">
        <v>0.5</v>
      </c>
      <c r="P1030">
        <v>0</v>
      </c>
      <c r="Q1030">
        <v>0</v>
      </c>
      <c r="R1030">
        <v>0</v>
      </c>
      <c r="S1030">
        <v>0</v>
      </c>
      <c r="T1030">
        <v>0</v>
      </c>
      <c r="U1030" t="s">
        <v>215</v>
      </c>
      <c r="V1030">
        <v>0</v>
      </c>
      <c r="W1030">
        <v>16.666666666666668</v>
      </c>
      <c r="X1030">
        <v>10</v>
      </c>
      <c r="Y1030" t="s">
        <v>512</v>
      </c>
      <c r="Z1030" s="9">
        <v>25</v>
      </c>
      <c r="AA1030">
        <v>10</v>
      </c>
      <c r="AB1030">
        <v>35</v>
      </c>
      <c r="AC1030">
        <v>250</v>
      </c>
      <c r="AD1030" t="s">
        <v>148</v>
      </c>
      <c r="AE1030">
        <v>0.35499999999999998</v>
      </c>
      <c r="AF1030" s="2">
        <v>16.727941176470587</v>
      </c>
      <c r="AG1030" s="2">
        <v>16.727941176470587</v>
      </c>
    </row>
    <row r="1031" spans="1:36" x14ac:dyDescent="0.35">
      <c r="A1031" t="s">
        <v>579</v>
      </c>
      <c r="B1031" t="s">
        <v>223</v>
      </c>
      <c r="C1031" t="s">
        <v>26</v>
      </c>
      <c r="D1031" t="s">
        <v>231</v>
      </c>
      <c r="E1031" t="s">
        <v>232</v>
      </c>
      <c r="F1031">
        <v>2</v>
      </c>
      <c r="G1031">
        <v>19.52</v>
      </c>
      <c r="H1031">
        <v>-1</v>
      </c>
      <c r="I1031">
        <v>18.600000000000001</v>
      </c>
      <c r="J1031">
        <v>33.950000000000003</v>
      </c>
      <c r="K1031">
        <v>33.950000000000003</v>
      </c>
      <c r="L1031">
        <v>0.65</v>
      </c>
      <c r="M1031">
        <v>3.1</v>
      </c>
      <c r="N1031">
        <v>0.65</v>
      </c>
      <c r="O1031">
        <v>2.4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215</v>
      </c>
      <c r="V1031">
        <v>0</v>
      </c>
      <c r="W1031">
        <v>16.666666666666668</v>
      </c>
      <c r="X1031">
        <v>10</v>
      </c>
      <c r="Y1031" t="s">
        <v>512</v>
      </c>
      <c r="Z1031" s="9">
        <v>25</v>
      </c>
      <c r="AA1031">
        <v>10</v>
      </c>
      <c r="AB1031">
        <v>35</v>
      </c>
      <c r="AC1031">
        <v>250</v>
      </c>
      <c r="AD1031" t="s">
        <v>148</v>
      </c>
      <c r="AE1031">
        <v>0.35499999999999998</v>
      </c>
      <c r="AF1031" s="2">
        <v>20.74074074074074</v>
      </c>
      <c r="AG1031" s="2">
        <v>20.74074074074074</v>
      </c>
    </row>
    <row r="1032" spans="1:36" x14ac:dyDescent="0.35">
      <c r="A1032" t="s">
        <v>579</v>
      </c>
      <c r="B1032" t="s">
        <v>223</v>
      </c>
      <c r="C1032" t="s">
        <v>26</v>
      </c>
      <c r="D1032" t="s">
        <v>233</v>
      </c>
      <c r="E1032" t="s">
        <v>232</v>
      </c>
      <c r="F1032">
        <v>2</v>
      </c>
      <c r="G1032">
        <v>19.27</v>
      </c>
      <c r="H1032">
        <v>-1</v>
      </c>
      <c r="I1032">
        <v>49.7</v>
      </c>
      <c r="J1032">
        <v>22.05</v>
      </c>
      <c r="K1032">
        <v>22.05</v>
      </c>
      <c r="L1032">
        <v>2.5499999999999998</v>
      </c>
      <c r="M1032">
        <v>0</v>
      </c>
      <c r="N1032">
        <v>2.5499999999999998</v>
      </c>
      <c r="O1032">
        <v>1.1000000000000001</v>
      </c>
      <c r="P1032">
        <v>0</v>
      </c>
      <c r="Q1032">
        <v>0</v>
      </c>
      <c r="R1032">
        <v>0</v>
      </c>
      <c r="S1032">
        <v>0</v>
      </c>
      <c r="T1032">
        <v>0</v>
      </c>
      <c r="U1032" t="s">
        <v>215</v>
      </c>
      <c r="V1032">
        <v>0</v>
      </c>
      <c r="W1032">
        <v>16.666666666666668</v>
      </c>
      <c r="X1032">
        <v>10</v>
      </c>
      <c r="Y1032" t="s">
        <v>512</v>
      </c>
      <c r="Z1032" s="9">
        <v>25</v>
      </c>
      <c r="AA1032">
        <v>10</v>
      </c>
      <c r="AB1032">
        <v>35</v>
      </c>
      <c r="AC1032">
        <v>250</v>
      </c>
      <c r="AD1032" t="s">
        <v>148</v>
      </c>
      <c r="AE1032">
        <v>0.35499999999999998</v>
      </c>
      <c r="AF1032" s="2">
        <v>7.0576131687242807</v>
      </c>
      <c r="AG1032" s="2">
        <v>7.0576131687242807</v>
      </c>
    </row>
    <row r="1033" spans="1:36" x14ac:dyDescent="0.35">
      <c r="A1033" t="s">
        <v>579</v>
      </c>
      <c r="B1033" t="s">
        <v>223</v>
      </c>
      <c r="C1033" t="s">
        <v>20</v>
      </c>
      <c r="D1033" t="s">
        <v>213</v>
      </c>
      <c r="E1033" t="s">
        <v>227</v>
      </c>
      <c r="F1033">
        <v>2</v>
      </c>
      <c r="G1033">
        <v>20.2</v>
      </c>
      <c r="H1033">
        <v>-1</v>
      </c>
      <c r="I1033">
        <v>27.699999999999996</v>
      </c>
      <c r="J1033">
        <v>30.7</v>
      </c>
      <c r="K1033">
        <v>30.7</v>
      </c>
      <c r="L1033">
        <v>5.25</v>
      </c>
      <c r="M1033">
        <v>13</v>
      </c>
      <c r="N1033">
        <v>5.25</v>
      </c>
      <c r="O1033">
        <v>1.1000000000000001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219</v>
      </c>
      <c r="V1033">
        <v>8.3333333333333357</v>
      </c>
      <c r="W1033">
        <v>16.666666666666668</v>
      </c>
      <c r="X1033">
        <v>10</v>
      </c>
      <c r="Y1033" t="s">
        <v>512</v>
      </c>
      <c r="Z1033" s="9">
        <v>25</v>
      </c>
      <c r="AA1033">
        <v>10</v>
      </c>
      <c r="AB1033">
        <v>35</v>
      </c>
      <c r="AC1033">
        <v>250</v>
      </c>
      <c r="AD1033" t="s">
        <v>148</v>
      </c>
      <c r="AE1033">
        <v>0.35499999999999998</v>
      </c>
      <c r="AF1033" s="2">
        <v>26.636029411764703</v>
      </c>
      <c r="AG1033" s="2">
        <v>26.636029411764703</v>
      </c>
    </row>
    <row r="1034" spans="1:36" x14ac:dyDescent="0.35">
      <c r="A1034" t="s">
        <v>579</v>
      </c>
      <c r="B1034" t="s">
        <v>223</v>
      </c>
      <c r="C1034" t="s">
        <v>26</v>
      </c>
      <c r="D1034" t="s">
        <v>229</v>
      </c>
      <c r="E1034" t="s">
        <v>230</v>
      </c>
      <c r="F1034">
        <v>2</v>
      </c>
      <c r="G1034">
        <v>21.72</v>
      </c>
      <c r="H1034">
        <v>-1</v>
      </c>
      <c r="I1034">
        <v>0.7</v>
      </c>
      <c r="J1034">
        <v>45.75</v>
      </c>
      <c r="K1034">
        <v>45.75</v>
      </c>
      <c r="L1034">
        <v>3.65</v>
      </c>
      <c r="M1034">
        <v>1.2</v>
      </c>
      <c r="N1034">
        <v>3.65</v>
      </c>
      <c r="O1034">
        <v>0.5</v>
      </c>
      <c r="P1034">
        <v>0</v>
      </c>
      <c r="Q1034">
        <v>0</v>
      </c>
      <c r="R1034">
        <v>0</v>
      </c>
      <c r="S1034">
        <v>0</v>
      </c>
      <c r="T1034">
        <v>0</v>
      </c>
      <c r="U1034" t="s">
        <v>219</v>
      </c>
      <c r="V1034">
        <v>8.3333333333333357</v>
      </c>
      <c r="W1034">
        <v>16.666666666666668</v>
      </c>
      <c r="X1034">
        <v>10</v>
      </c>
      <c r="Y1034" t="s">
        <v>512</v>
      </c>
      <c r="Z1034" s="9">
        <v>25</v>
      </c>
      <c r="AA1034">
        <v>10</v>
      </c>
      <c r="AB1034">
        <v>35</v>
      </c>
      <c r="AC1034">
        <v>250</v>
      </c>
      <c r="AD1034" t="s">
        <v>148</v>
      </c>
      <c r="AE1034">
        <v>0.35499999999999998</v>
      </c>
      <c r="AF1034" s="2">
        <v>13.768382352941176</v>
      </c>
      <c r="AG1034" s="2">
        <v>13.768382352941176</v>
      </c>
    </row>
    <row r="1035" spans="1:36" x14ac:dyDescent="0.35">
      <c r="A1035" t="s">
        <v>579</v>
      </c>
      <c r="B1035" t="s">
        <v>223</v>
      </c>
      <c r="C1035" t="s">
        <v>26</v>
      </c>
      <c r="D1035" t="s">
        <v>616</v>
      </c>
      <c r="E1035" t="s">
        <v>232</v>
      </c>
      <c r="F1035">
        <v>2</v>
      </c>
      <c r="G1035">
        <v>19.52</v>
      </c>
      <c r="H1035">
        <v>-1</v>
      </c>
      <c r="I1035">
        <v>18.600000000000001</v>
      </c>
      <c r="J1035">
        <v>33.950000000000003</v>
      </c>
      <c r="K1035">
        <v>33.950000000000003</v>
      </c>
      <c r="L1035">
        <v>0.65</v>
      </c>
      <c r="M1035">
        <v>3.1</v>
      </c>
      <c r="N1035">
        <v>0.65</v>
      </c>
      <c r="O1035">
        <v>2.4</v>
      </c>
      <c r="P1035">
        <v>0</v>
      </c>
      <c r="Q1035">
        <v>0</v>
      </c>
      <c r="R1035">
        <v>0</v>
      </c>
      <c r="S1035">
        <v>0</v>
      </c>
      <c r="T1035">
        <v>0</v>
      </c>
      <c r="U1035" t="s">
        <v>219</v>
      </c>
      <c r="V1035">
        <v>8.3333333333333357</v>
      </c>
      <c r="W1035">
        <v>16.666666666666668</v>
      </c>
      <c r="X1035">
        <v>10</v>
      </c>
      <c r="Y1035" t="s">
        <v>512</v>
      </c>
      <c r="Z1035" s="9">
        <v>25</v>
      </c>
      <c r="AA1035">
        <v>10</v>
      </c>
      <c r="AB1035">
        <v>35</v>
      </c>
      <c r="AC1035">
        <v>250</v>
      </c>
      <c r="AD1035" t="s">
        <v>148</v>
      </c>
      <c r="AE1035">
        <v>0.35499999999999998</v>
      </c>
      <c r="AF1035" s="2">
        <v>21.748971193415638</v>
      </c>
      <c r="AG1035" s="2">
        <v>21.748971193415638</v>
      </c>
    </row>
    <row r="1036" spans="1:36" x14ac:dyDescent="0.35">
      <c r="A1036" t="s">
        <v>579</v>
      </c>
      <c r="B1036" t="s">
        <v>223</v>
      </c>
      <c r="C1036" t="s">
        <v>26</v>
      </c>
      <c r="D1036" t="s">
        <v>233</v>
      </c>
      <c r="E1036" t="s">
        <v>232</v>
      </c>
      <c r="F1036">
        <v>2</v>
      </c>
      <c r="G1036">
        <v>19.27</v>
      </c>
      <c r="H1036">
        <v>-1</v>
      </c>
      <c r="I1036">
        <v>49.7</v>
      </c>
      <c r="J1036">
        <v>22.05</v>
      </c>
      <c r="K1036">
        <v>22.05</v>
      </c>
      <c r="L1036">
        <v>2.5499999999999998</v>
      </c>
      <c r="M1036">
        <v>0</v>
      </c>
      <c r="N1036">
        <v>2.5499999999999998</v>
      </c>
      <c r="O1036">
        <v>1.1000000000000001</v>
      </c>
      <c r="P1036">
        <v>0</v>
      </c>
      <c r="Q1036">
        <v>0</v>
      </c>
      <c r="R1036">
        <v>0</v>
      </c>
      <c r="S1036">
        <v>0</v>
      </c>
      <c r="T1036">
        <v>0</v>
      </c>
      <c r="U1036" t="s">
        <v>219</v>
      </c>
      <c r="V1036">
        <v>8.3333333333333357</v>
      </c>
      <c r="W1036">
        <v>16.666666666666668</v>
      </c>
      <c r="X1036">
        <v>10</v>
      </c>
      <c r="Y1036" t="s">
        <v>512</v>
      </c>
      <c r="Z1036" s="9">
        <v>25</v>
      </c>
      <c r="AA1036">
        <v>10</v>
      </c>
      <c r="AB1036">
        <v>35</v>
      </c>
      <c r="AC1036">
        <v>250</v>
      </c>
      <c r="AD1036" t="s">
        <v>148</v>
      </c>
      <c r="AE1036">
        <v>0.35499999999999998</v>
      </c>
      <c r="AF1036" s="2">
        <v>16.563786008230455</v>
      </c>
      <c r="AG1036" s="2">
        <v>16.563786008230455</v>
      </c>
    </row>
    <row r="1037" spans="1:36" x14ac:dyDescent="0.35">
      <c r="A1037" t="s">
        <v>617</v>
      </c>
      <c r="B1037" t="s">
        <v>234</v>
      </c>
      <c r="C1037" t="s">
        <v>26</v>
      </c>
      <c r="D1037" t="s">
        <v>113</v>
      </c>
      <c r="E1037" t="s">
        <v>114</v>
      </c>
      <c r="F1037">
        <v>1</v>
      </c>
      <c r="G1037">
        <v>18.2</v>
      </c>
      <c r="H1037">
        <v>-1</v>
      </c>
      <c r="I1037">
        <v>32.44</v>
      </c>
      <c r="J1037">
        <v>48.603799496452282</v>
      </c>
      <c r="K1037">
        <v>10.620279240100709</v>
      </c>
      <c r="L1037">
        <v>1.1329823758297093</v>
      </c>
      <c r="M1037">
        <v>1.1100938429846647</v>
      </c>
      <c r="N1037">
        <v>1.1100938429846647</v>
      </c>
      <c r="O1037">
        <v>0.29755092698558022</v>
      </c>
      <c r="P1037">
        <v>0</v>
      </c>
      <c r="Q1037">
        <v>0</v>
      </c>
      <c r="R1037">
        <v>0</v>
      </c>
      <c r="S1037">
        <v>0</v>
      </c>
      <c r="T1037">
        <v>0</v>
      </c>
      <c r="U1037" t="s">
        <v>215</v>
      </c>
      <c r="V1037">
        <v>0</v>
      </c>
      <c r="W1037">
        <v>8</v>
      </c>
      <c r="X1037">
        <v>5</v>
      </c>
      <c r="Y1037" t="s">
        <v>512</v>
      </c>
      <c r="Z1037" s="9">
        <v>56</v>
      </c>
      <c r="AA1037">
        <v>10</v>
      </c>
      <c r="AB1037">
        <v>66</v>
      </c>
      <c r="AC1037">
        <v>280</v>
      </c>
      <c r="AD1037" t="s">
        <v>148</v>
      </c>
      <c r="AE1037">
        <v>0.35499999999999998</v>
      </c>
      <c r="AF1037" s="2">
        <v>49.58</v>
      </c>
      <c r="AG1037" s="2">
        <v>19.29</v>
      </c>
      <c r="AH1037" s="2">
        <v>30.29</v>
      </c>
      <c r="AJ1037" s="2">
        <v>14.82</v>
      </c>
    </row>
    <row r="1038" spans="1:36" x14ac:dyDescent="0.35">
      <c r="A1038" t="s">
        <v>617</v>
      </c>
      <c r="B1038" t="s">
        <v>234</v>
      </c>
      <c r="C1038" t="s">
        <v>26</v>
      </c>
      <c r="D1038" t="s">
        <v>113</v>
      </c>
      <c r="E1038" t="s">
        <v>114</v>
      </c>
      <c r="F1038">
        <v>1</v>
      </c>
      <c r="G1038">
        <v>18.2</v>
      </c>
      <c r="H1038">
        <v>-1</v>
      </c>
      <c r="I1038">
        <v>32.44</v>
      </c>
      <c r="J1038">
        <v>48.603799496452282</v>
      </c>
      <c r="K1038">
        <v>10.620279240100709</v>
      </c>
      <c r="L1038">
        <v>1.1329823758297093</v>
      </c>
      <c r="M1038">
        <v>1.1100938429846647</v>
      </c>
      <c r="N1038">
        <v>1.1100938429846647</v>
      </c>
      <c r="O1038">
        <v>0.29755092698558022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215</v>
      </c>
      <c r="V1038">
        <v>0</v>
      </c>
      <c r="W1038">
        <v>8</v>
      </c>
      <c r="X1038">
        <v>5</v>
      </c>
      <c r="Y1038" t="s">
        <v>512</v>
      </c>
      <c r="Z1038" s="9">
        <v>60</v>
      </c>
      <c r="AA1038">
        <v>10</v>
      </c>
      <c r="AB1038">
        <v>70</v>
      </c>
      <c r="AC1038">
        <v>300</v>
      </c>
      <c r="AD1038" t="s">
        <v>148</v>
      </c>
      <c r="AE1038">
        <v>0.35499999999999998</v>
      </c>
      <c r="AF1038" s="2">
        <v>50.46</v>
      </c>
      <c r="AG1038" s="2">
        <v>20.62</v>
      </c>
      <c r="AH1038" s="2">
        <v>29.84</v>
      </c>
      <c r="AJ1038" s="2">
        <v>13.46</v>
      </c>
    </row>
    <row r="1039" spans="1:36" x14ac:dyDescent="0.35">
      <c r="A1039" t="s">
        <v>617</v>
      </c>
      <c r="B1039" t="s">
        <v>234</v>
      </c>
      <c r="C1039" t="s">
        <v>26</v>
      </c>
      <c r="D1039" t="s">
        <v>113</v>
      </c>
      <c r="E1039" t="s">
        <v>114</v>
      </c>
      <c r="F1039">
        <v>1</v>
      </c>
      <c r="G1039">
        <v>18.2</v>
      </c>
      <c r="H1039">
        <v>-1</v>
      </c>
      <c r="I1039">
        <v>32.44</v>
      </c>
      <c r="J1039">
        <v>48.603799496452282</v>
      </c>
      <c r="K1039">
        <v>10.620279240100709</v>
      </c>
      <c r="L1039">
        <v>1.1329823758297093</v>
      </c>
      <c r="M1039">
        <v>1.1100938429846647</v>
      </c>
      <c r="N1039">
        <v>1.1100938429846647</v>
      </c>
      <c r="O1039">
        <v>0.29755092698558022</v>
      </c>
      <c r="P1039">
        <v>0</v>
      </c>
      <c r="Q1039">
        <v>0</v>
      </c>
      <c r="R1039">
        <v>0</v>
      </c>
      <c r="S1039">
        <v>0</v>
      </c>
      <c r="T1039">
        <v>0</v>
      </c>
      <c r="U1039" t="s">
        <v>215</v>
      </c>
      <c r="V1039">
        <v>0</v>
      </c>
      <c r="W1039">
        <v>8</v>
      </c>
      <c r="X1039">
        <v>5</v>
      </c>
      <c r="Y1039" t="s">
        <v>512</v>
      </c>
      <c r="Z1039" s="9">
        <v>64</v>
      </c>
      <c r="AA1039">
        <v>10</v>
      </c>
      <c r="AB1039">
        <v>74</v>
      </c>
      <c r="AC1039">
        <v>320</v>
      </c>
      <c r="AD1039" t="s">
        <v>148</v>
      </c>
      <c r="AE1039">
        <v>0.35499999999999998</v>
      </c>
      <c r="AF1039" s="2">
        <v>52.16</v>
      </c>
      <c r="AG1039" s="2">
        <v>23.78</v>
      </c>
      <c r="AH1039" s="2">
        <v>28.38</v>
      </c>
      <c r="AJ1039" s="2">
        <v>12.9</v>
      </c>
    </row>
    <row r="1040" spans="1:36" x14ac:dyDescent="0.35">
      <c r="A1040" t="s">
        <v>617</v>
      </c>
      <c r="B1040" t="s">
        <v>234</v>
      </c>
      <c r="C1040" t="s">
        <v>26</v>
      </c>
      <c r="D1040" t="s">
        <v>113</v>
      </c>
      <c r="E1040" t="s">
        <v>114</v>
      </c>
      <c r="F1040">
        <v>1</v>
      </c>
      <c r="G1040">
        <v>18.2</v>
      </c>
      <c r="H1040">
        <v>-1</v>
      </c>
      <c r="I1040">
        <v>32.44</v>
      </c>
      <c r="J1040">
        <v>48.603799496452282</v>
      </c>
      <c r="K1040">
        <v>10.620279240100709</v>
      </c>
      <c r="L1040">
        <v>1.1329823758297093</v>
      </c>
      <c r="M1040">
        <v>1.1100938429846647</v>
      </c>
      <c r="N1040">
        <v>1.1100938429846647</v>
      </c>
      <c r="O1040">
        <v>0.29755092698558022</v>
      </c>
      <c r="P1040">
        <v>0</v>
      </c>
      <c r="Q1040">
        <v>0</v>
      </c>
      <c r="R1040">
        <v>0</v>
      </c>
      <c r="S1040">
        <v>0</v>
      </c>
      <c r="T1040">
        <v>0</v>
      </c>
      <c r="U1040" t="s">
        <v>215</v>
      </c>
      <c r="V1040">
        <v>0</v>
      </c>
      <c r="W1040">
        <v>8</v>
      </c>
      <c r="X1040">
        <v>5</v>
      </c>
      <c r="Y1040" t="s">
        <v>512</v>
      </c>
      <c r="Z1040" s="9">
        <v>68</v>
      </c>
      <c r="AA1040">
        <v>10</v>
      </c>
      <c r="AB1040">
        <v>78</v>
      </c>
      <c r="AC1040">
        <v>340</v>
      </c>
      <c r="AD1040" t="s">
        <v>148</v>
      </c>
      <c r="AE1040">
        <v>0.35499999999999998</v>
      </c>
      <c r="AF1040" s="2">
        <v>47.18</v>
      </c>
      <c r="AG1040" s="2">
        <v>21.2</v>
      </c>
      <c r="AH1040" s="2">
        <v>25.98</v>
      </c>
      <c r="AJ1040" s="2">
        <v>12.03</v>
      </c>
    </row>
    <row r="1041" spans="1:36" x14ac:dyDescent="0.35">
      <c r="A1041" t="s">
        <v>617</v>
      </c>
      <c r="B1041" t="s">
        <v>234</v>
      </c>
      <c r="C1041" t="s">
        <v>26</v>
      </c>
      <c r="D1041" t="s">
        <v>113</v>
      </c>
      <c r="E1041" t="s">
        <v>114</v>
      </c>
      <c r="F1041">
        <v>1</v>
      </c>
      <c r="G1041">
        <v>18.2</v>
      </c>
      <c r="H1041">
        <v>-1</v>
      </c>
      <c r="I1041">
        <v>32.44</v>
      </c>
      <c r="J1041">
        <v>48.603799496452282</v>
      </c>
      <c r="K1041">
        <v>10.620279240100709</v>
      </c>
      <c r="L1041">
        <v>1.1329823758297093</v>
      </c>
      <c r="M1041">
        <v>1.1100938429846647</v>
      </c>
      <c r="N1041">
        <v>1.1100938429846647</v>
      </c>
      <c r="O1041">
        <v>0.29755092698558022</v>
      </c>
      <c r="P1041">
        <v>0</v>
      </c>
      <c r="Q1041">
        <v>0</v>
      </c>
      <c r="R1041">
        <v>0</v>
      </c>
      <c r="S1041">
        <v>0</v>
      </c>
      <c r="T1041">
        <v>0</v>
      </c>
      <c r="U1041" t="s">
        <v>215</v>
      </c>
      <c r="V1041">
        <v>0</v>
      </c>
      <c r="W1041">
        <v>8</v>
      </c>
      <c r="X1041">
        <v>5</v>
      </c>
      <c r="Y1041" t="s">
        <v>512</v>
      </c>
      <c r="Z1041" s="9">
        <v>72</v>
      </c>
      <c r="AA1041">
        <v>10</v>
      </c>
      <c r="AB1041">
        <v>82</v>
      </c>
      <c r="AC1041">
        <v>360</v>
      </c>
      <c r="AD1041" t="s">
        <v>148</v>
      </c>
      <c r="AE1041">
        <v>0.35499999999999998</v>
      </c>
      <c r="AF1041" s="2">
        <v>46.370000000000005</v>
      </c>
      <c r="AG1041" s="2">
        <v>20.12</v>
      </c>
      <c r="AH1041" s="2">
        <v>26.25</v>
      </c>
      <c r="AJ1041" s="2">
        <v>10.14</v>
      </c>
    </row>
    <row r="1042" spans="1:36" x14ac:dyDescent="0.35">
      <c r="A1042" t="s">
        <v>617</v>
      </c>
      <c r="B1042" t="s">
        <v>234</v>
      </c>
      <c r="C1042" t="s">
        <v>26</v>
      </c>
      <c r="D1042" t="s">
        <v>113</v>
      </c>
      <c r="E1042" t="s">
        <v>114</v>
      </c>
      <c r="F1042">
        <v>1</v>
      </c>
      <c r="G1042">
        <v>18.2</v>
      </c>
      <c r="H1042">
        <v>-1</v>
      </c>
      <c r="I1042">
        <v>32.44</v>
      </c>
      <c r="J1042">
        <v>48.603799496452282</v>
      </c>
      <c r="K1042">
        <v>10.620279240100709</v>
      </c>
      <c r="L1042">
        <v>1.1329823758297093</v>
      </c>
      <c r="M1042">
        <v>1.1100938429846647</v>
      </c>
      <c r="N1042">
        <v>1.1100938429846647</v>
      </c>
      <c r="O1042">
        <v>0.29755092698558022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215</v>
      </c>
      <c r="V1042">
        <v>0</v>
      </c>
      <c r="W1042">
        <v>8</v>
      </c>
      <c r="X1042">
        <v>5</v>
      </c>
      <c r="Y1042" t="s">
        <v>512</v>
      </c>
      <c r="Z1042" s="9">
        <v>56</v>
      </c>
      <c r="AA1042">
        <v>20</v>
      </c>
      <c r="AB1042">
        <v>76</v>
      </c>
      <c r="AC1042">
        <v>280</v>
      </c>
      <c r="AD1042" t="s">
        <v>148</v>
      </c>
      <c r="AE1042">
        <v>0.35499999999999998</v>
      </c>
      <c r="AF1042" s="2">
        <v>51.44</v>
      </c>
      <c r="AG1042" s="2">
        <v>15.53</v>
      </c>
      <c r="AH1042" s="2">
        <v>35.909999999999997</v>
      </c>
      <c r="AJ1042" s="2">
        <v>14.3</v>
      </c>
    </row>
    <row r="1043" spans="1:36" x14ac:dyDescent="0.35">
      <c r="A1043" t="s">
        <v>617</v>
      </c>
      <c r="B1043" t="s">
        <v>234</v>
      </c>
      <c r="C1043" t="s">
        <v>26</v>
      </c>
      <c r="D1043" t="s">
        <v>113</v>
      </c>
      <c r="E1043" t="s">
        <v>114</v>
      </c>
      <c r="F1043">
        <v>1</v>
      </c>
      <c r="G1043">
        <v>18.2</v>
      </c>
      <c r="H1043">
        <v>-1</v>
      </c>
      <c r="I1043">
        <v>32.44</v>
      </c>
      <c r="J1043">
        <v>48.603799496452282</v>
      </c>
      <c r="K1043">
        <v>10.620279240100709</v>
      </c>
      <c r="L1043">
        <v>1.1329823758297093</v>
      </c>
      <c r="M1043">
        <v>1.1100938429846647</v>
      </c>
      <c r="N1043">
        <v>1.1100938429846647</v>
      </c>
      <c r="O1043">
        <v>0.29755092698558022</v>
      </c>
      <c r="P1043">
        <v>0</v>
      </c>
      <c r="Q1043">
        <v>0</v>
      </c>
      <c r="R1043">
        <v>0</v>
      </c>
      <c r="S1043">
        <v>0</v>
      </c>
      <c r="T1043">
        <v>0</v>
      </c>
      <c r="U1043" t="s">
        <v>215</v>
      </c>
      <c r="V1043">
        <v>0</v>
      </c>
      <c r="W1043">
        <v>8</v>
      </c>
      <c r="X1043">
        <v>5</v>
      </c>
      <c r="Y1043" t="s">
        <v>512</v>
      </c>
      <c r="Z1043" s="9">
        <v>60</v>
      </c>
      <c r="AA1043">
        <v>20</v>
      </c>
      <c r="AB1043">
        <v>80</v>
      </c>
      <c r="AC1043">
        <v>300</v>
      </c>
      <c r="AD1043" t="s">
        <v>148</v>
      </c>
      <c r="AE1043">
        <v>0.35499999999999998</v>
      </c>
      <c r="AF1043" s="2">
        <v>51</v>
      </c>
      <c r="AG1043" s="2">
        <v>19.239999999999998</v>
      </c>
      <c r="AH1043" s="2">
        <v>31.76</v>
      </c>
      <c r="AJ1043" s="2">
        <v>13.43</v>
      </c>
    </row>
    <row r="1044" spans="1:36" x14ac:dyDescent="0.35">
      <c r="A1044" t="s">
        <v>617</v>
      </c>
      <c r="B1044" t="s">
        <v>234</v>
      </c>
      <c r="C1044" t="s">
        <v>26</v>
      </c>
      <c r="D1044" t="s">
        <v>113</v>
      </c>
      <c r="E1044" t="s">
        <v>114</v>
      </c>
      <c r="F1044">
        <v>1</v>
      </c>
      <c r="G1044">
        <v>18.2</v>
      </c>
      <c r="H1044">
        <v>-1</v>
      </c>
      <c r="I1044">
        <v>32.44</v>
      </c>
      <c r="J1044">
        <v>48.603799496452282</v>
      </c>
      <c r="K1044">
        <v>10.620279240100709</v>
      </c>
      <c r="L1044">
        <v>1.1329823758297093</v>
      </c>
      <c r="M1044">
        <v>1.1100938429846647</v>
      </c>
      <c r="N1044">
        <v>1.1100938429846647</v>
      </c>
      <c r="O1044">
        <v>0.29755092698558022</v>
      </c>
      <c r="P1044">
        <v>0</v>
      </c>
      <c r="Q1044">
        <v>0</v>
      </c>
      <c r="R1044">
        <v>0</v>
      </c>
      <c r="S1044">
        <v>0</v>
      </c>
      <c r="T1044">
        <v>0</v>
      </c>
      <c r="U1044" t="s">
        <v>215</v>
      </c>
      <c r="V1044">
        <v>0</v>
      </c>
      <c r="W1044">
        <v>8</v>
      </c>
      <c r="X1044">
        <v>5</v>
      </c>
      <c r="Y1044" t="s">
        <v>512</v>
      </c>
      <c r="Z1044" s="9">
        <v>64</v>
      </c>
      <c r="AA1044">
        <v>20</v>
      </c>
      <c r="AB1044">
        <v>84</v>
      </c>
      <c r="AC1044">
        <v>320</v>
      </c>
      <c r="AD1044" t="s">
        <v>148</v>
      </c>
      <c r="AE1044">
        <v>0.35499999999999998</v>
      </c>
      <c r="AF1044" s="2">
        <v>48.28</v>
      </c>
      <c r="AG1044" s="2">
        <v>19.649999999999999</v>
      </c>
      <c r="AH1044" s="2">
        <v>28.63</v>
      </c>
      <c r="AJ1044" s="2">
        <v>12.53</v>
      </c>
    </row>
    <row r="1045" spans="1:36" x14ac:dyDescent="0.35">
      <c r="A1045" t="s">
        <v>617</v>
      </c>
      <c r="B1045" t="s">
        <v>234</v>
      </c>
      <c r="C1045" t="s">
        <v>26</v>
      </c>
      <c r="D1045" t="s">
        <v>113</v>
      </c>
      <c r="E1045" t="s">
        <v>114</v>
      </c>
      <c r="F1045">
        <v>1</v>
      </c>
      <c r="G1045">
        <v>18.2</v>
      </c>
      <c r="H1045">
        <v>-1</v>
      </c>
      <c r="I1045">
        <v>32.44</v>
      </c>
      <c r="J1045">
        <v>48.603799496452282</v>
      </c>
      <c r="K1045">
        <v>10.620279240100709</v>
      </c>
      <c r="L1045">
        <v>1.1329823758297093</v>
      </c>
      <c r="M1045">
        <v>1.1100938429846647</v>
      </c>
      <c r="N1045">
        <v>1.1100938429846647</v>
      </c>
      <c r="O1045">
        <v>0.29755092698558022</v>
      </c>
      <c r="P1045">
        <v>0</v>
      </c>
      <c r="Q1045">
        <v>0</v>
      </c>
      <c r="R1045">
        <v>0</v>
      </c>
      <c r="S1045">
        <v>0</v>
      </c>
      <c r="T1045">
        <v>0</v>
      </c>
      <c r="U1045" t="s">
        <v>215</v>
      </c>
      <c r="V1045">
        <v>0</v>
      </c>
      <c r="W1045">
        <v>8</v>
      </c>
      <c r="X1045">
        <v>5</v>
      </c>
      <c r="Y1045" t="s">
        <v>512</v>
      </c>
      <c r="Z1045" s="9">
        <v>68</v>
      </c>
      <c r="AA1045">
        <v>20</v>
      </c>
      <c r="AB1045">
        <v>88</v>
      </c>
      <c r="AC1045">
        <v>340</v>
      </c>
      <c r="AD1045" t="s">
        <v>148</v>
      </c>
      <c r="AE1045">
        <v>0.35499999999999998</v>
      </c>
      <c r="AF1045" s="2">
        <v>48.34</v>
      </c>
      <c r="AG1045" s="2">
        <v>20.58</v>
      </c>
      <c r="AH1045" s="2">
        <v>27.76</v>
      </c>
      <c r="AJ1045" s="2">
        <v>11.61</v>
      </c>
    </row>
    <row r="1046" spans="1:36" x14ac:dyDescent="0.35">
      <c r="A1046" t="s">
        <v>617</v>
      </c>
      <c r="B1046" t="s">
        <v>234</v>
      </c>
      <c r="C1046" t="s">
        <v>26</v>
      </c>
      <c r="D1046" t="s">
        <v>113</v>
      </c>
      <c r="E1046" t="s">
        <v>114</v>
      </c>
      <c r="F1046">
        <v>1</v>
      </c>
      <c r="G1046">
        <v>18.2</v>
      </c>
      <c r="H1046">
        <v>-1</v>
      </c>
      <c r="I1046">
        <v>32.44</v>
      </c>
      <c r="J1046">
        <v>48.603799496452282</v>
      </c>
      <c r="K1046">
        <v>10.620279240100709</v>
      </c>
      <c r="L1046">
        <v>1.1329823758297093</v>
      </c>
      <c r="M1046">
        <v>1.1100938429846647</v>
      </c>
      <c r="N1046">
        <v>1.1100938429846647</v>
      </c>
      <c r="O1046">
        <v>0.29755092698558022</v>
      </c>
      <c r="P1046">
        <v>0</v>
      </c>
      <c r="Q1046">
        <v>0</v>
      </c>
      <c r="R1046">
        <v>0</v>
      </c>
      <c r="S1046">
        <v>0</v>
      </c>
      <c r="T1046">
        <v>0</v>
      </c>
      <c r="U1046" t="s">
        <v>215</v>
      </c>
      <c r="V1046">
        <v>0</v>
      </c>
      <c r="W1046">
        <v>8</v>
      </c>
      <c r="X1046">
        <v>5</v>
      </c>
      <c r="Y1046" t="s">
        <v>512</v>
      </c>
      <c r="Z1046" s="9">
        <v>72</v>
      </c>
      <c r="AA1046">
        <v>20</v>
      </c>
      <c r="AB1046">
        <v>92</v>
      </c>
      <c r="AC1046">
        <v>360</v>
      </c>
      <c r="AD1046" t="s">
        <v>148</v>
      </c>
      <c r="AE1046">
        <v>0.35499999999999998</v>
      </c>
      <c r="AF1046" s="2">
        <v>44.77</v>
      </c>
      <c r="AG1046" s="2">
        <v>17.920000000000002</v>
      </c>
      <c r="AH1046" s="2">
        <v>26.85</v>
      </c>
      <c r="AJ1046" s="2">
        <v>8.59</v>
      </c>
    </row>
    <row r="1047" spans="1:36" x14ac:dyDescent="0.35">
      <c r="A1047" t="s">
        <v>617</v>
      </c>
      <c r="B1047" t="s">
        <v>234</v>
      </c>
      <c r="C1047" t="s">
        <v>26</v>
      </c>
      <c r="D1047" t="s">
        <v>113</v>
      </c>
      <c r="E1047" t="s">
        <v>114</v>
      </c>
      <c r="F1047">
        <v>1</v>
      </c>
      <c r="G1047">
        <v>18.2</v>
      </c>
      <c r="H1047">
        <v>-1</v>
      </c>
      <c r="I1047">
        <v>32.44</v>
      </c>
      <c r="J1047">
        <v>48.603799496452282</v>
      </c>
      <c r="K1047">
        <v>10.620279240100709</v>
      </c>
      <c r="L1047">
        <v>1.1329823758297093</v>
      </c>
      <c r="M1047">
        <v>1.1100938429846647</v>
      </c>
      <c r="N1047">
        <v>1.1100938429846647</v>
      </c>
      <c r="O1047">
        <v>0.29755092698558022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215</v>
      </c>
      <c r="V1047">
        <v>0</v>
      </c>
      <c r="W1047">
        <v>8</v>
      </c>
      <c r="X1047">
        <v>5</v>
      </c>
      <c r="Y1047" t="s">
        <v>512</v>
      </c>
      <c r="Z1047" s="9">
        <v>56</v>
      </c>
      <c r="AA1047">
        <v>30</v>
      </c>
      <c r="AB1047">
        <v>86</v>
      </c>
      <c r="AC1047">
        <v>280</v>
      </c>
      <c r="AD1047" t="s">
        <v>148</v>
      </c>
      <c r="AE1047">
        <v>0.35499999999999998</v>
      </c>
      <c r="AF1047" s="2">
        <v>29.48</v>
      </c>
      <c r="AG1047" s="2">
        <v>14.74</v>
      </c>
      <c r="AH1047" s="2">
        <v>14.74</v>
      </c>
      <c r="AJ1047" s="2">
        <v>13.91</v>
      </c>
    </row>
    <row r="1048" spans="1:36" x14ac:dyDescent="0.35">
      <c r="A1048" t="s">
        <v>617</v>
      </c>
      <c r="B1048" t="s">
        <v>234</v>
      </c>
      <c r="C1048" t="s">
        <v>26</v>
      </c>
      <c r="D1048" t="s">
        <v>113</v>
      </c>
      <c r="E1048" t="s">
        <v>114</v>
      </c>
      <c r="F1048">
        <v>1</v>
      </c>
      <c r="G1048">
        <v>18.2</v>
      </c>
      <c r="H1048">
        <v>-1</v>
      </c>
      <c r="I1048">
        <v>32.44</v>
      </c>
      <c r="J1048">
        <v>48.603799496452282</v>
      </c>
      <c r="K1048">
        <v>10.620279240100709</v>
      </c>
      <c r="L1048">
        <v>1.1329823758297093</v>
      </c>
      <c r="M1048">
        <v>1.1100938429846647</v>
      </c>
      <c r="N1048">
        <v>1.1100938429846647</v>
      </c>
      <c r="O1048">
        <v>0.29755092698558022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215</v>
      </c>
      <c r="V1048">
        <v>0</v>
      </c>
      <c r="W1048">
        <v>8</v>
      </c>
      <c r="X1048">
        <v>5</v>
      </c>
      <c r="Y1048" t="s">
        <v>512</v>
      </c>
      <c r="Z1048" s="9">
        <v>60</v>
      </c>
      <c r="AA1048">
        <v>30</v>
      </c>
      <c r="AB1048">
        <v>90</v>
      </c>
      <c r="AC1048">
        <v>300</v>
      </c>
      <c r="AD1048" t="s">
        <v>148</v>
      </c>
      <c r="AE1048">
        <v>0.35499999999999998</v>
      </c>
      <c r="AF1048" s="2">
        <v>35.68</v>
      </c>
      <c r="AG1048" s="2">
        <v>17.84</v>
      </c>
      <c r="AH1048" s="2">
        <v>17.84</v>
      </c>
      <c r="AJ1048" s="2">
        <v>13.33</v>
      </c>
    </row>
    <row r="1049" spans="1:36" x14ac:dyDescent="0.35">
      <c r="A1049" t="s">
        <v>617</v>
      </c>
      <c r="B1049" t="s">
        <v>234</v>
      </c>
      <c r="C1049" t="s">
        <v>26</v>
      </c>
      <c r="D1049" t="s">
        <v>113</v>
      </c>
      <c r="E1049" t="s">
        <v>114</v>
      </c>
      <c r="F1049">
        <v>1</v>
      </c>
      <c r="G1049">
        <v>18.2</v>
      </c>
      <c r="H1049">
        <v>-1</v>
      </c>
      <c r="I1049">
        <v>32.44</v>
      </c>
      <c r="J1049">
        <v>48.603799496452282</v>
      </c>
      <c r="K1049">
        <v>10.620279240100709</v>
      </c>
      <c r="L1049">
        <v>1.1329823758297093</v>
      </c>
      <c r="M1049">
        <v>1.1100938429846647</v>
      </c>
      <c r="N1049">
        <v>1.1100938429846647</v>
      </c>
      <c r="O1049">
        <v>0.29755092698558022</v>
      </c>
      <c r="P1049">
        <v>0</v>
      </c>
      <c r="Q1049">
        <v>0</v>
      </c>
      <c r="R1049">
        <v>0</v>
      </c>
      <c r="S1049">
        <v>0</v>
      </c>
      <c r="T1049">
        <v>0</v>
      </c>
      <c r="U1049" t="s">
        <v>215</v>
      </c>
      <c r="V1049">
        <v>0</v>
      </c>
      <c r="W1049">
        <v>8</v>
      </c>
      <c r="X1049">
        <v>5</v>
      </c>
      <c r="Y1049" t="s">
        <v>512</v>
      </c>
      <c r="Z1049" s="9">
        <v>64</v>
      </c>
      <c r="AA1049">
        <v>30</v>
      </c>
      <c r="AB1049">
        <v>94</v>
      </c>
      <c r="AC1049">
        <v>320</v>
      </c>
      <c r="AD1049" t="s">
        <v>148</v>
      </c>
      <c r="AE1049">
        <v>0.35499999999999998</v>
      </c>
      <c r="AF1049" s="2">
        <v>34.9</v>
      </c>
      <c r="AG1049" s="2">
        <v>17.45</v>
      </c>
      <c r="AH1049" s="2">
        <v>17.45</v>
      </c>
      <c r="AJ1049" s="2">
        <v>12.1</v>
      </c>
    </row>
    <row r="1050" spans="1:36" x14ac:dyDescent="0.35">
      <c r="A1050" t="s">
        <v>617</v>
      </c>
      <c r="B1050" t="s">
        <v>234</v>
      </c>
      <c r="C1050" t="s">
        <v>26</v>
      </c>
      <c r="D1050" t="s">
        <v>113</v>
      </c>
      <c r="E1050" t="s">
        <v>114</v>
      </c>
      <c r="F1050">
        <v>1</v>
      </c>
      <c r="G1050">
        <v>18.2</v>
      </c>
      <c r="H1050">
        <v>-1</v>
      </c>
      <c r="I1050">
        <v>32.44</v>
      </c>
      <c r="J1050">
        <v>48.603799496452282</v>
      </c>
      <c r="K1050">
        <v>10.620279240100709</v>
      </c>
      <c r="L1050">
        <v>1.1329823758297093</v>
      </c>
      <c r="M1050">
        <v>1.1100938429846647</v>
      </c>
      <c r="N1050">
        <v>1.1100938429846647</v>
      </c>
      <c r="O1050">
        <v>0.29755092698558022</v>
      </c>
      <c r="P1050">
        <v>0</v>
      </c>
      <c r="Q1050">
        <v>0</v>
      </c>
      <c r="R1050">
        <v>0</v>
      </c>
      <c r="S1050">
        <v>0</v>
      </c>
      <c r="T1050">
        <v>0</v>
      </c>
      <c r="U1050" t="s">
        <v>215</v>
      </c>
      <c r="V1050">
        <v>0</v>
      </c>
      <c r="W1050">
        <v>8</v>
      </c>
      <c r="X1050">
        <v>5</v>
      </c>
      <c r="Y1050" t="s">
        <v>512</v>
      </c>
      <c r="Z1050" s="9">
        <v>68</v>
      </c>
      <c r="AA1050">
        <v>30</v>
      </c>
      <c r="AB1050">
        <v>98</v>
      </c>
      <c r="AC1050">
        <v>340</v>
      </c>
      <c r="AD1050" t="s">
        <v>148</v>
      </c>
      <c r="AE1050">
        <v>0.35499999999999998</v>
      </c>
      <c r="AF1050" s="2">
        <v>37.68</v>
      </c>
      <c r="AG1050" s="2">
        <v>18.84</v>
      </c>
      <c r="AH1050" s="2">
        <v>18.84</v>
      </c>
      <c r="AJ1050" s="2">
        <v>10.98</v>
      </c>
    </row>
    <row r="1051" spans="1:36" x14ac:dyDescent="0.35">
      <c r="A1051" t="s">
        <v>617</v>
      </c>
      <c r="B1051" t="s">
        <v>234</v>
      </c>
      <c r="C1051" t="s">
        <v>26</v>
      </c>
      <c r="D1051" t="s">
        <v>113</v>
      </c>
      <c r="E1051" t="s">
        <v>114</v>
      </c>
      <c r="F1051">
        <v>1</v>
      </c>
      <c r="G1051">
        <v>18.2</v>
      </c>
      <c r="H1051">
        <v>-1</v>
      </c>
      <c r="I1051">
        <v>32.44</v>
      </c>
      <c r="J1051">
        <v>48.603799496452282</v>
      </c>
      <c r="K1051">
        <v>10.620279240100709</v>
      </c>
      <c r="L1051">
        <v>1.1329823758297093</v>
      </c>
      <c r="M1051">
        <v>1.1100938429846647</v>
      </c>
      <c r="N1051">
        <v>1.1100938429846647</v>
      </c>
      <c r="O1051">
        <v>0.29755092698558022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215</v>
      </c>
      <c r="V1051">
        <v>0</v>
      </c>
      <c r="W1051">
        <v>8</v>
      </c>
      <c r="X1051">
        <v>5</v>
      </c>
      <c r="Y1051" t="s">
        <v>512</v>
      </c>
      <c r="Z1051" s="9">
        <v>72</v>
      </c>
      <c r="AA1051">
        <v>30</v>
      </c>
      <c r="AB1051">
        <v>102</v>
      </c>
      <c r="AC1051">
        <v>360</v>
      </c>
      <c r="AD1051" t="s">
        <v>148</v>
      </c>
      <c r="AE1051">
        <v>0.35499999999999998</v>
      </c>
      <c r="AF1051" s="2">
        <v>33.619999999999997</v>
      </c>
      <c r="AG1051" s="2">
        <v>16.809999999999999</v>
      </c>
      <c r="AH1051" s="2">
        <v>16.809999999999999</v>
      </c>
      <c r="AJ1051" s="2">
        <v>7.85</v>
      </c>
    </row>
    <row r="1052" spans="1:36" x14ac:dyDescent="0.35">
      <c r="A1052" t="s">
        <v>617</v>
      </c>
      <c r="B1052" t="s">
        <v>234</v>
      </c>
      <c r="C1052" t="s">
        <v>26</v>
      </c>
      <c r="D1052" t="s">
        <v>113</v>
      </c>
      <c r="E1052" t="s">
        <v>114</v>
      </c>
      <c r="F1052">
        <v>1</v>
      </c>
      <c r="G1052">
        <v>18.2</v>
      </c>
      <c r="H1052">
        <v>-1</v>
      </c>
      <c r="I1052">
        <v>32.44</v>
      </c>
      <c r="J1052">
        <v>48.603799496452282</v>
      </c>
      <c r="K1052">
        <v>10.620279240100709</v>
      </c>
      <c r="L1052">
        <v>1.1329823758297093</v>
      </c>
      <c r="M1052">
        <v>1.1100938429846647</v>
      </c>
      <c r="N1052">
        <v>1.1100938429846647</v>
      </c>
      <c r="O1052">
        <v>0.29755092698558022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215</v>
      </c>
      <c r="V1052">
        <v>0</v>
      </c>
      <c r="W1052">
        <v>10</v>
      </c>
      <c r="X1052">
        <v>5</v>
      </c>
      <c r="Y1052" t="s">
        <v>512</v>
      </c>
      <c r="Z1052" s="9">
        <v>56</v>
      </c>
      <c r="AA1052">
        <v>10</v>
      </c>
      <c r="AB1052">
        <v>66</v>
      </c>
      <c r="AC1052">
        <v>280</v>
      </c>
      <c r="AD1052" t="s">
        <v>148</v>
      </c>
      <c r="AE1052">
        <v>0.35499999999999998</v>
      </c>
      <c r="AF1052" s="2">
        <v>50.54</v>
      </c>
      <c r="AG1052" s="2">
        <v>16.54</v>
      </c>
      <c r="AH1052" s="2">
        <v>34</v>
      </c>
      <c r="AJ1052" s="2">
        <v>15.61</v>
      </c>
    </row>
    <row r="1053" spans="1:36" x14ac:dyDescent="0.35">
      <c r="A1053" t="s">
        <v>617</v>
      </c>
      <c r="B1053" t="s">
        <v>234</v>
      </c>
      <c r="C1053" t="s">
        <v>26</v>
      </c>
      <c r="D1053" t="s">
        <v>113</v>
      </c>
      <c r="E1053" t="s">
        <v>114</v>
      </c>
      <c r="F1053">
        <v>1</v>
      </c>
      <c r="G1053">
        <v>18.2</v>
      </c>
      <c r="H1053">
        <v>-1</v>
      </c>
      <c r="I1053">
        <v>32.44</v>
      </c>
      <c r="J1053">
        <v>48.603799496452282</v>
      </c>
      <c r="K1053">
        <v>10.620279240100709</v>
      </c>
      <c r="L1053">
        <v>1.1329823758297093</v>
      </c>
      <c r="M1053">
        <v>1.1100938429846647</v>
      </c>
      <c r="N1053">
        <v>1.1100938429846647</v>
      </c>
      <c r="O1053">
        <v>0.29755092698558022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215</v>
      </c>
      <c r="V1053">
        <v>0</v>
      </c>
      <c r="W1053">
        <v>10</v>
      </c>
      <c r="X1053">
        <v>5</v>
      </c>
      <c r="Y1053" t="s">
        <v>512</v>
      </c>
      <c r="Z1053" s="9">
        <v>60</v>
      </c>
      <c r="AA1053">
        <v>10</v>
      </c>
      <c r="AB1053">
        <v>70</v>
      </c>
      <c r="AC1053">
        <v>300</v>
      </c>
      <c r="AD1053" t="s">
        <v>148</v>
      </c>
      <c r="AE1053">
        <v>0.35499999999999998</v>
      </c>
      <c r="AF1053" s="2">
        <v>51.379999999999995</v>
      </c>
      <c r="AG1053" s="2">
        <v>18.059999999999999</v>
      </c>
      <c r="AH1053" s="2">
        <v>33.32</v>
      </c>
      <c r="AJ1053" s="2">
        <v>14.04</v>
      </c>
    </row>
    <row r="1054" spans="1:36" x14ac:dyDescent="0.35">
      <c r="A1054" t="s">
        <v>617</v>
      </c>
      <c r="B1054" t="s">
        <v>234</v>
      </c>
      <c r="C1054" t="s">
        <v>26</v>
      </c>
      <c r="D1054" t="s">
        <v>113</v>
      </c>
      <c r="E1054" t="s">
        <v>114</v>
      </c>
      <c r="F1054">
        <v>1</v>
      </c>
      <c r="G1054">
        <v>18.2</v>
      </c>
      <c r="H1054">
        <v>-1</v>
      </c>
      <c r="I1054">
        <v>32.44</v>
      </c>
      <c r="J1054">
        <v>48.603799496452282</v>
      </c>
      <c r="K1054">
        <v>10.620279240100709</v>
      </c>
      <c r="L1054">
        <v>1.1329823758297093</v>
      </c>
      <c r="M1054">
        <v>1.1100938429846647</v>
      </c>
      <c r="N1054">
        <v>1.1100938429846647</v>
      </c>
      <c r="O1054">
        <v>0.29755092698558022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215</v>
      </c>
      <c r="V1054">
        <v>0</v>
      </c>
      <c r="W1054">
        <v>10</v>
      </c>
      <c r="X1054">
        <v>5</v>
      </c>
      <c r="Y1054" t="s">
        <v>512</v>
      </c>
      <c r="Z1054" s="9">
        <v>64</v>
      </c>
      <c r="AA1054">
        <v>10</v>
      </c>
      <c r="AB1054">
        <v>74</v>
      </c>
      <c r="AC1054">
        <v>320</v>
      </c>
      <c r="AD1054" t="s">
        <v>148</v>
      </c>
      <c r="AE1054">
        <v>0.35499999999999998</v>
      </c>
      <c r="AF1054" s="2">
        <v>49.89</v>
      </c>
      <c r="AG1054" s="2">
        <v>20.399999999999999</v>
      </c>
      <c r="AH1054" s="2">
        <v>29.49</v>
      </c>
      <c r="AJ1054" s="2">
        <v>12.23</v>
      </c>
    </row>
    <row r="1055" spans="1:36" x14ac:dyDescent="0.35">
      <c r="A1055" t="s">
        <v>617</v>
      </c>
      <c r="B1055" t="s">
        <v>234</v>
      </c>
      <c r="C1055" t="s">
        <v>26</v>
      </c>
      <c r="D1055" t="s">
        <v>113</v>
      </c>
      <c r="E1055" t="s">
        <v>114</v>
      </c>
      <c r="F1055">
        <v>1</v>
      </c>
      <c r="G1055">
        <v>18.2</v>
      </c>
      <c r="H1055">
        <v>-1</v>
      </c>
      <c r="I1055">
        <v>32.44</v>
      </c>
      <c r="J1055">
        <v>48.603799496452282</v>
      </c>
      <c r="K1055">
        <v>10.620279240100709</v>
      </c>
      <c r="L1055">
        <v>1.1329823758297093</v>
      </c>
      <c r="M1055">
        <v>1.1100938429846647</v>
      </c>
      <c r="N1055">
        <v>1.1100938429846647</v>
      </c>
      <c r="O1055">
        <v>0.29755092698558022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215</v>
      </c>
      <c r="V1055">
        <v>0</v>
      </c>
      <c r="W1055">
        <v>10</v>
      </c>
      <c r="X1055">
        <v>5</v>
      </c>
      <c r="Y1055" t="s">
        <v>512</v>
      </c>
      <c r="Z1055" s="9">
        <v>68</v>
      </c>
      <c r="AA1055">
        <v>10</v>
      </c>
      <c r="AB1055">
        <v>78</v>
      </c>
      <c r="AC1055">
        <v>340</v>
      </c>
      <c r="AD1055" t="s">
        <v>148</v>
      </c>
      <c r="AE1055">
        <v>0.35499999999999998</v>
      </c>
      <c r="AF1055" s="2">
        <v>50.68</v>
      </c>
      <c r="AG1055" s="2">
        <v>22.91</v>
      </c>
      <c r="AH1055" s="2">
        <v>27.77</v>
      </c>
      <c r="AJ1055" s="2">
        <v>11.23</v>
      </c>
    </row>
    <row r="1056" spans="1:36" x14ac:dyDescent="0.35">
      <c r="A1056" t="s">
        <v>617</v>
      </c>
      <c r="B1056" t="s">
        <v>234</v>
      </c>
      <c r="C1056" t="s">
        <v>26</v>
      </c>
      <c r="D1056" t="s">
        <v>113</v>
      </c>
      <c r="E1056" t="s">
        <v>114</v>
      </c>
      <c r="F1056">
        <v>1</v>
      </c>
      <c r="G1056">
        <v>18.2</v>
      </c>
      <c r="H1056">
        <v>-1</v>
      </c>
      <c r="I1056">
        <v>32.44</v>
      </c>
      <c r="J1056">
        <v>48.603799496452282</v>
      </c>
      <c r="K1056">
        <v>10.620279240100709</v>
      </c>
      <c r="L1056">
        <v>1.1329823758297093</v>
      </c>
      <c r="M1056">
        <v>1.1100938429846647</v>
      </c>
      <c r="N1056">
        <v>1.1100938429846647</v>
      </c>
      <c r="O1056">
        <v>0.29755092698558022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215</v>
      </c>
      <c r="V1056">
        <v>0</v>
      </c>
      <c r="W1056">
        <v>10</v>
      </c>
      <c r="X1056">
        <v>5</v>
      </c>
      <c r="Y1056" t="s">
        <v>512</v>
      </c>
      <c r="Z1056" s="9">
        <v>72</v>
      </c>
      <c r="AA1056">
        <v>10</v>
      </c>
      <c r="AB1056">
        <v>82</v>
      </c>
      <c r="AC1056">
        <v>360</v>
      </c>
      <c r="AD1056" t="s">
        <v>148</v>
      </c>
      <c r="AE1056">
        <v>0.35499999999999998</v>
      </c>
      <c r="AF1056" s="2">
        <v>48.75</v>
      </c>
      <c r="AG1056" s="2">
        <v>20.27</v>
      </c>
      <c r="AH1056" s="2">
        <v>28.48</v>
      </c>
      <c r="AJ1056" s="2">
        <v>8.2200000000000006</v>
      </c>
    </row>
    <row r="1057" spans="1:36" x14ac:dyDescent="0.35">
      <c r="A1057" t="s">
        <v>617</v>
      </c>
      <c r="B1057" t="s">
        <v>234</v>
      </c>
      <c r="C1057" t="s">
        <v>26</v>
      </c>
      <c r="D1057" t="s">
        <v>113</v>
      </c>
      <c r="E1057" t="s">
        <v>114</v>
      </c>
      <c r="F1057">
        <v>1</v>
      </c>
      <c r="G1057">
        <v>18.2</v>
      </c>
      <c r="H1057">
        <v>-1</v>
      </c>
      <c r="I1057">
        <v>32.44</v>
      </c>
      <c r="J1057">
        <v>48.603799496452282</v>
      </c>
      <c r="K1057">
        <v>10.620279240100709</v>
      </c>
      <c r="L1057">
        <v>1.1329823758297093</v>
      </c>
      <c r="M1057">
        <v>1.1100938429846647</v>
      </c>
      <c r="N1057">
        <v>1.1100938429846647</v>
      </c>
      <c r="O1057">
        <v>0.29755092698558022</v>
      </c>
      <c r="P1057">
        <v>0</v>
      </c>
      <c r="Q1057">
        <v>0</v>
      </c>
      <c r="R1057">
        <v>0</v>
      </c>
      <c r="S1057">
        <v>0</v>
      </c>
      <c r="T1057">
        <v>0</v>
      </c>
      <c r="U1057" t="s">
        <v>215</v>
      </c>
      <c r="V1057">
        <v>0</v>
      </c>
      <c r="W1057">
        <v>10</v>
      </c>
      <c r="X1057">
        <v>5</v>
      </c>
      <c r="Y1057" t="s">
        <v>512</v>
      </c>
      <c r="Z1057" s="9">
        <v>56</v>
      </c>
      <c r="AA1057">
        <v>20</v>
      </c>
      <c r="AB1057">
        <v>76</v>
      </c>
      <c r="AC1057">
        <v>280</v>
      </c>
      <c r="AD1057" t="s">
        <v>148</v>
      </c>
      <c r="AE1057">
        <v>0.35499999999999998</v>
      </c>
      <c r="AF1057" s="2">
        <v>47.839999999999996</v>
      </c>
      <c r="AG1057" s="2">
        <v>12.61</v>
      </c>
      <c r="AH1057" s="2">
        <v>35.229999999999997</v>
      </c>
      <c r="AJ1057" s="2">
        <v>13.79</v>
      </c>
    </row>
    <row r="1058" spans="1:36" x14ac:dyDescent="0.35">
      <c r="A1058" t="s">
        <v>617</v>
      </c>
      <c r="B1058" t="s">
        <v>234</v>
      </c>
      <c r="C1058" t="s">
        <v>26</v>
      </c>
      <c r="D1058" t="s">
        <v>113</v>
      </c>
      <c r="E1058" t="s">
        <v>114</v>
      </c>
      <c r="F1058">
        <v>1</v>
      </c>
      <c r="G1058">
        <v>18.2</v>
      </c>
      <c r="H1058">
        <v>-1</v>
      </c>
      <c r="I1058">
        <v>32.44</v>
      </c>
      <c r="J1058">
        <v>48.603799496452282</v>
      </c>
      <c r="K1058">
        <v>10.620279240100709</v>
      </c>
      <c r="L1058">
        <v>1.1329823758297093</v>
      </c>
      <c r="M1058">
        <v>1.1100938429846647</v>
      </c>
      <c r="N1058">
        <v>1.1100938429846647</v>
      </c>
      <c r="O1058">
        <v>0.29755092698558022</v>
      </c>
      <c r="P1058">
        <v>0</v>
      </c>
      <c r="Q1058">
        <v>0</v>
      </c>
      <c r="R1058">
        <v>0</v>
      </c>
      <c r="S1058">
        <v>0</v>
      </c>
      <c r="T1058">
        <v>0</v>
      </c>
      <c r="U1058" t="s">
        <v>215</v>
      </c>
      <c r="V1058">
        <v>0</v>
      </c>
      <c r="W1058">
        <v>10</v>
      </c>
      <c r="X1058">
        <v>5</v>
      </c>
      <c r="Y1058" t="s">
        <v>512</v>
      </c>
      <c r="Z1058" s="9">
        <v>60</v>
      </c>
      <c r="AA1058">
        <v>20</v>
      </c>
      <c r="AB1058">
        <v>80</v>
      </c>
      <c r="AC1058">
        <v>300</v>
      </c>
      <c r="AD1058" t="s">
        <v>148</v>
      </c>
      <c r="AE1058">
        <v>0.35499999999999998</v>
      </c>
      <c r="AF1058" s="2">
        <v>50.620000000000005</v>
      </c>
      <c r="AG1058" s="2">
        <v>16.62</v>
      </c>
      <c r="AH1058" s="2">
        <v>34</v>
      </c>
      <c r="AJ1058" s="2">
        <v>12.8</v>
      </c>
    </row>
    <row r="1059" spans="1:36" x14ac:dyDescent="0.35">
      <c r="A1059" t="s">
        <v>617</v>
      </c>
      <c r="B1059" t="s">
        <v>234</v>
      </c>
      <c r="C1059" t="s">
        <v>26</v>
      </c>
      <c r="D1059" t="s">
        <v>113</v>
      </c>
      <c r="E1059" t="s">
        <v>114</v>
      </c>
      <c r="F1059">
        <v>1</v>
      </c>
      <c r="G1059">
        <v>18.2</v>
      </c>
      <c r="H1059">
        <v>-1</v>
      </c>
      <c r="I1059">
        <v>32.44</v>
      </c>
      <c r="J1059">
        <v>48.603799496452282</v>
      </c>
      <c r="K1059">
        <v>10.620279240100709</v>
      </c>
      <c r="L1059">
        <v>1.1329823758297093</v>
      </c>
      <c r="M1059">
        <v>1.1100938429846647</v>
      </c>
      <c r="N1059">
        <v>1.1100938429846647</v>
      </c>
      <c r="O1059">
        <v>0.29755092698558022</v>
      </c>
      <c r="P1059">
        <v>0</v>
      </c>
      <c r="Q1059">
        <v>0</v>
      </c>
      <c r="R1059">
        <v>0</v>
      </c>
      <c r="S1059">
        <v>0</v>
      </c>
      <c r="T1059">
        <v>0</v>
      </c>
      <c r="U1059" t="s">
        <v>215</v>
      </c>
      <c r="V1059">
        <v>0</v>
      </c>
      <c r="W1059">
        <v>10</v>
      </c>
      <c r="X1059">
        <v>5</v>
      </c>
      <c r="Y1059" t="s">
        <v>512</v>
      </c>
      <c r="Z1059" s="9">
        <v>64</v>
      </c>
      <c r="AA1059">
        <v>20</v>
      </c>
      <c r="AB1059">
        <v>84</v>
      </c>
      <c r="AC1059">
        <v>320</v>
      </c>
      <c r="AD1059" t="s">
        <v>148</v>
      </c>
      <c r="AE1059">
        <v>0.35499999999999998</v>
      </c>
      <c r="AF1059" s="2">
        <v>49.64</v>
      </c>
      <c r="AG1059" s="2">
        <v>16.47</v>
      </c>
      <c r="AH1059" s="2">
        <v>33.17</v>
      </c>
      <c r="AJ1059" s="2">
        <v>10.94</v>
      </c>
    </row>
    <row r="1060" spans="1:36" x14ac:dyDescent="0.35">
      <c r="A1060" t="s">
        <v>617</v>
      </c>
      <c r="B1060" t="s">
        <v>234</v>
      </c>
      <c r="C1060" t="s">
        <v>26</v>
      </c>
      <c r="D1060" t="s">
        <v>113</v>
      </c>
      <c r="E1060" t="s">
        <v>114</v>
      </c>
      <c r="F1060">
        <v>1</v>
      </c>
      <c r="G1060">
        <v>18.2</v>
      </c>
      <c r="H1060">
        <v>-1</v>
      </c>
      <c r="I1060">
        <v>32.44</v>
      </c>
      <c r="J1060">
        <v>48.603799496452282</v>
      </c>
      <c r="K1060">
        <v>10.620279240100709</v>
      </c>
      <c r="L1060">
        <v>1.1329823758297093</v>
      </c>
      <c r="M1060">
        <v>1.1100938429846647</v>
      </c>
      <c r="N1060">
        <v>1.1100938429846647</v>
      </c>
      <c r="O1060">
        <v>0.29755092698558022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215</v>
      </c>
      <c r="V1060">
        <v>0</v>
      </c>
      <c r="W1060">
        <v>10</v>
      </c>
      <c r="X1060">
        <v>5</v>
      </c>
      <c r="Y1060" t="s">
        <v>512</v>
      </c>
      <c r="Z1060" s="9">
        <v>68</v>
      </c>
      <c r="AA1060">
        <v>20</v>
      </c>
      <c r="AB1060">
        <v>88</v>
      </c>
      <c r="AC1060">
        <v>340</v>
      </c>
      <c r="AD1060" t="s">
        <v>148</v>
      </c>
      <c r="AE1060">
        <v>0.35499999999999998</v>
      </c>
      <c r="AF1060" s="2">
        <v>48.519999999999996</v>
      </c>
      <c r="AG1060" s="2">
        <v>17.79</v>
      </c>
      <c r="AH1060" s="2">
        <v>30.73</v>
      </c>
      <c r="AJ1060" s="2">
        <v>10.43</v>
      </c>
    </row>
    <row r="1061" spans="1:36" x14ac:dyDescent="0.35">
      <c r="A1061" t="s">
        <v>617</v>
      </c>
      <c r="B1061" t="s">
        <v>234</v>
      </c>
      <c r="C1061" t="s">
        <v>26</v>
      </c>
      <c r="D1061" t="s">
        <v>113</v>
      </c>
      <c r="E1061" t="s">
        <v>114</v>
      </c>
      <c r="F1061">
        <v>1</v>
      </c>
      <c r="G1061">
        <v>18.2</v>
      </c>
      <c r="H1061">
        <v>-1</v>
      </c>
      <c r="I1061">
        <v>32.44</v>
      </c>
      <c r="J1061">
        <v>48.603799496452282</v>
      </c>
      <c r="K1061">
        <v>10.620279240100709</v>
      </c>
      <c r="L1061">
        <v>1.1329823758297093</v>
      </c>
      <c r="M1061">
        <v>1.1100938429846647</v>
      </c>
      <c r="N1061">
        <v>1.1100938429846647</v>
      </c>
      <c r="O1061">
        <v>0.29755092698558022</v>
      </c>
      <c r="P1061">
        <v>0</v>
      </c>
      <c r="Q1061">
        <v>0</v>
      </c>
      <c r="R1061">
        <v>0</v>
      </c>
      <c r="S1061">
        <v>0</v>
      </c>
      <c r="T1061">
        <v>0</v>
      </c>
      <c r="U1061" t="s">
        <v>215</v>
      </c>
      <c r="V1061">
        <v>0</v>
      </c>
      <c r="W1061">
        <v>10</v>
      </c>
      <c r="X1061">
        <v>5</v>
      </c>
      <c r="Y1061" t="s">
        <v>512</v>
      </c>
      <c r="Z1061" s="9">
        <v>72</v>
      </c>
      <c r="AA1061">
        <v>20</v>
      </c>
      <c r="AB1061">
        <v>92</v>
      </c>
      <c r="AC1061">
        <v>360</v>
      </c>
      <c r="AD1061" t="s">
        <v>148</v>
      </c>
      <c r="AE1061">
        <v>0.35499999999999998</v>
      </c>
      <c r="AF1061" s="2">
        <v>45.46</v>
      </c>
      <c r="AG1061" s="2">
        <v>15.78</v>
      </c>
      <c r="AH1061" s="2">
        <v>29.68</v>
      </c>
      <c r="AJ1061" s="2">
        <v>8.84</v>
      </c>
    </row>
    <row r="1062" spans="1:36" x14ac:dyDescent="0.35">
      <c r="A1062" t="s">
        <v>617</v>
      </c>
      <c r="B1062" t="s">
        <v>234</v>
      </c>
      <c r="C1062" t="s">
        <v>26</v>
      </c>
      <c r="D1062" t="s">
        <v>113</v>
      </c>
      <c r="E1062" t="s">
        <v>114</v>
      </c>
      <c r="F1062">
        <v>1</v>
      </c>
      <c r="G1062">
        <v>18.2</v>
      </c>
      <c r="H1062">
        <v>-1</v>
      </c>
      <c r="I1062">
        <v>32.44</v>
      </c>
      <c r="J1062">
        <v>48.603799496452282</v>
      </c>
      <c r="K1062">
        <v>10.620279240100709</v>
      </c>
      <c r="L1062">
        <v>1.1329823758297093</v>
      </c>
      <c r="M1062">
        <v>1.1100938429846647</v>
      </c>
      <c r="N1062">
        <v>1.1100938429846647</v>
      </c>
      <c r="O1062">
        <v>0.29755092698558022</v>
      </c>
      <c r="P1062">
        <v>0</v>
      </c>
      <c r="Q1062">
        <v>0</v>
      </c>
      <c r="R1062">
        <v>0</v>
      </c>
      <c r="S1062">
        <v>0</v>
      </c>
      <c r="T1062">
        <v>0</v>
      </c>
      <c r="U1062" t="s">
        <v>215</v>
      </c>
      <c r="V1062">
        <v>0</v>
      </c>
      <c r="W1062">
        <v>10</v>
      </c>
      <c r="X1062">
        <v>5</v>
      </c>
      <c r="Y1062" t="s">
        <v>512</v>
      </c>
      <c r="Z1062" s="9">
        <v>56</v>
      </c>
      <c r="AA1062">
        <v>30</v>
      </c>
      <c r="AB1062">
        <v>86</v>
      </c>
      <c r="AC1062">
        <v>280</v>
      </c>
      <c r="AD1062" t="s">
        <v>148</v>
      </c>
      <c r="AE1062">
        <v>0.35499999999999998</v>
      </c>
      <c r="AF1062" s="2">
        <v>50.58</v>
      </c>
      <c r="AG1062" s="2">
        <v>13.52</v>
      </c>
      <c r="AH1062" s="2">
        <v>37.06</v>
      </c>
      <c r="AJ1062" s="2">
        <v>12.28</v>
      </c>
    </row>
    <row r="1063" spans="1:36" x14ac:dyDescent="0.35">
      <c r="A1063" t="s">
        <v>617</v>
      </c>
      <c r="B1063" t="s">
        <v>234</v>
      </c>
      <c r="C1063" t="s">
        <v>26</v>
      </c>
      <c r="D1063" t="s">
        <v>113</v>
      </c>
      <c r="E1063" t="s">
        <v>114</v>
      </c>
      <c r="F1063">
        <v>1</v>
      </c>
      <c r="G1063">
        <v>18.2</v>
      </c>
      <c r="H1063">
        <v>-1</v>
      </c>
      <c r="I1063">
        <v>32.44</v>
      </c>
      <c r="J1063">
        <v>48.603799496452282</v>
      </c>
      <c r="K1063">
        <v>10.620279240100709</v>
      </c>
      <c r="L1063">
        <v>1.1329823758297093</v>
      </c>
      <c r="M1063">
        <v>1.1100938429846647</v>
      </c>
      <c r="N1063">
        <v>1.1100938429846647</v>
      </c>
      <c r="O1063">
        <v>0.29755092698558022</v>
      </c>
      <c r="P1063">
        <v>0</v>
      </c>
      <c r="Q1063">
        <v>0</v>
      </c>
      <c r="R1063">
        <v>0</v>
      </c>
      <c r="S1063">
        <v>0</v>
      </c>
      <c r="T1063">
        <v>0</v>
      </c>
      <c r="U1063" t="s">
        <v>215</v>
      </c>
      <c r="V1063">
        <v>0</v>
      </c>
      <c r="W1063">
        <v>10</v>
      </c>
      <c r="X1063">
        <v>5</v>
      </c>
      <c r="Y1063" t="s">
        <v>512</v>
      </c>
      <c r="Z1063" s="9">
        <v>60</v>
      </c>
      <c r="AA1063">
        <v>30</v>
      </c>
      <c r="AB1063">
        <v>90</v>
      </c>
      <c r="AC1063">
        <v>300</v>
      </c>
      <c r="AD1063" t="s">
        <v>148</v>
      </c>
      <c r="AE1063">
        <v>0.35499999999999998</v>
      </c>
      <c r="AF1063" s="2">
        <v>52.33</v>
      </c>
      <c r="AG1063" s="2">
        <v>17.39</v>
      </c>
      <c r="AH1063" s="2">
        <v>34.94</v>
      </c>
      <c r="AJ1063" s="2">
        <v>10.48</v>
      </c>
    </row>
    <row r="1064" spans="1:36" x14ac:dyDescent="0.35">
      <c r="A1064" t="s">
        <v>617</v>
      </c>
      <c r="B1064" t="s">
        <v>234</v>
      </c>
      <c r="C1064" t="s">
        <v>26</v>
      </c>
      <c r="D1064" t="s">
        <v>113</v>
      </c>
      <c r="E1064" t="s">
        <v>114</v>
      </c>
      <c r="F1064">
        <v>1</v>
      </c>
      <c r="G1064">
        <v>18.2</v>
      </c>
      <c r="H1064">
        <v>-1</v>
      </c>
      <c r="I1064">
        <v>32.44</v>
      </c>
      <c r="J1064">
        <v>48.603799496452282</v>
      </c>
      <c r="K1064">
        <v>10.620279240100709</v>
      </c>
      <c r="L1064">
        <v>1.1329823758297093</v>
      </c>
      <c r="M1064">
        <v>1.1100938429846647</v>
      </c>
      <c r="N1064">
        <v>1.1100938429846647</v>
      </c>
      <c r="O1064">
        <v>0.29755092698558022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215</v>
      </c>
      <c r="V1064">
        <v>0</v>
      </c>
      <c r="W1064">
        <v>10</v>
      </c>
      <c r="X1064">
        <v>5</v>
      </c>
      <c r="Y1064" t="s">
        <v>512</v>
      </c>
      <c r="Z1064" s="9">
        <v>64</v>
      </c>
      <c r="AA1064">
        <v>30</v>
      </c>
      <c r="AB1064">
        <v>94</v>
      </c>
      <c r="AC1064">
        <v>320</v>
      </c>
      <c r="AD1064" t="s">
        <v>148</v>
      </c>
      <c r="AE1064">
        <v>0.35499999999999998</v>
      </c>
      <c r="AF1064" s="2">
        <v>51.230000000000004</v>
      </c>
      <c r="AG1064" s="2">
        <v>18.78</v>
      </c>
      <c r="AH1064" s="2">
        <v>32.450000000000003</v>
      </c>
      <c r="AJ1064" s="2">
        <v>9.85</v>
      </c>
    </row>
    <row r="1065" spans="1:36" x14ac:dyDescent="0.35">
      <c r="A1065" t="s">
        <v>617</v>
      </c>
      <c r="B1065" t="s">
        <v>234</v>
      </c>
      <c r="C1065" t="s">
        <v>26</v>
      </c>
      <c r="D1065" t="s">
        <v>113</v>
      </c>
      <c r="E1065" t="s">
        <v>114</v>
      </c>
      <c r="F1065">
        <v>1</v>
      </c>
      <c r="G1065">
        <v>18.2</v>
      </c>
      <c r="H1065">
        <v>-1</v>
      </c>
      <c r="I1065">
        <v>32.44</v>
      </c>
      <c r="J1065">
        <v>48.603799496452282</v>
      </c>
      <c r="K1065">
        <v>10.620279240100709</v>
      </c>
      <c r="L1065">
        <v>1.1329823758297093</v>
      </c>
      <c r="M1065">
        <v>1.1100938429846647</v>
      </c>
      <c r="N1065">
        <v>1.1100938429846647</v>
      </c>
      <c r="O1065">
        <v>0.29755092698558022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215</v>
      </c>
      <c r="V1065">
        <v>0</v>
      </c>
      <c r="W1065">
        <v>10</v>
      </c>
      <c r="X1065">
        <v>5</v>
      </c>
      <c r="Y1065" t="s">
        <v>512</v>
      </c>
      <c r="Z1065" s="9">
        <v>68</v>
      </c>
      <c r="AA1065">
        <v>30</v>
      </c>
      <c r="AB1065">
        <v>98</v>
      </c>
      <c r="AC1065">
        <v>340</v>
      </c>
      <c r="AD1065" t="s">
        <v>148</v>
      </c>
      <c r="AE1065">
        <v>0.35499999999999998</v>
      </c>
      <c r="AF1065" s="2">
        <v>48.5</v>
      </c>
      <c r="AG1065" s="2">
        <v>19.03</v>
      </c>
      <c r="AH1065" s="2">
        <v>29.47</v>
      </c>
      <c r="AJ1065" s="2">
        <v>9.27</v>
      </c>
    </row>
    <row r="1066" spans="1:36" x14ac:dyDescent="0.35">
      <c r="A1066" t="s">
        <v>617</v>
      </c>
      <c r="B1066" t="s">
        <v>234</v>
      </c>
      <c r="C1066" t="s">
        <v>26</v>
      </c>
      <c r="D1066" t="s">
        <v>113</v>
      </c>
      <c r="E1066" t="s">
        <v>114</v>
      </c>
      <c r="F1066">
        <v>1</v>
      </c>
      <c r="G1066">
        <v>18.2</v>
      </c>
      <c r="H1066">
        <v>-1</v>
      </c>
      <c r="I1066">
        <v>32.44</v>
      </c>
      <c r="J1066">
        <v>48.603799496452282</v>
      </c>
      <c r="K1066">
        <v>10.620279240100709</v>
      </c>
      <c r="L1066">
        <v>1.1329823758297093</v>
      </c>
      <c r="M1066">
        <v>1.1100938429846647</v>
      </c>
      <c r="N1066">
        <v>1.1100938429846647</v>
      </c>
      <c r="O1066">
        <v>0.29755092698558022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215</v>
      </c>
      <c r="V1066">
        <v>0</v>
      </c>
      <c r="W1066">
        <v>10</v>
      </c>
      <c r="X1066">
        <v>5</v>
      </c>
      <c r="Y1066" t="s">
        <v>512</v>
      </c>
      <c r="Z1066" s="9">
        <v>72</v>
      </c>
      <c r="AA1066">
        <v>30</v>
      </c>
      <c r="AB1066">
        <v>102</v>
      </c>
      <c r="AC1066">
        <v>360</v>
      </c>
      <c r="AD1066" t="s">
        <v>148</v>
      </c>
      <c r="AE1066">
        <v>0.35499999999999998</v>
      </c>
      <c r="AF1066" s="2">
        <v>46.370000000000005</v>
      </c>
      <c r="AG1066" s="2">
        <v>16.27</v>
      </c>
      <c r="AH1066" s="2">
        <v>30.1</v>
      </c>
      <c r="AJ1066" s="2">
        <v>7.24</v>
      </c>
    </row>
    <row r="1067" spans="1:36" x14ac:dyDescent="0.35">
      <c r="A1067" t="s">
        <v>617</v>
      </c>
      <c r="B1067" t="s">
        <v>234</v>
      </c>
      <c r="C1067" t="s">
        <v>26</v>
      </c>
      <c r="D1067" t="s">
        <v>113</v>
      </c>
      <c r="E1067" t="s">
        <v>114</v>
      </c>
      <c r="F1067">
        <v>1</v>
      </c>
      <c r="G1067">
        <v>18.2</v>
      </c>
      <c r="H1067">
        <v>-1</v>
      </c>
      <c r="I1067">
        <v>32.44</v>
      </c>
      <c r="J1067">
        <v>48.603799496452282</v>
      </c>
      <c r="K1067">
        <v>10.620279240100709</v>
      </c>
      <c r="L1067">
        <v>1.1329823758297093</v>
      </c>
      <c r="M1067">
        <v>1.1100938429846647</v>
      </c>
      <c r="N1067">
        <v>1.1100938429846647</v>
      </c>
      <c r="O1067">
        <v>0.29755092698558022</v>
      </c>
      <c r="P1067">
        <v>0</v>
      </c>
      <c r="Q1067">
        <v>0</v>
      </c>
      <c r="R1067">
        <v>0</v>
      </c>
      <c r="S1067">
        <v>0</v>
      </c>
      <c r="T1067">
        <v>0</v>
      </c>
      <c r="U1067" t="s">
        <v>215</v>
      </c>
      <c r="V1067">
        <v>0</v>
      </c>
      <c r="W1067">
        <v>12.5</v>
      </c>
      <c r="X1067">
        <v>5</v>
      </c>
      <c r="Y1067" t="s">
        <v>512</v>
      </c>
      <c r="Z1067" s="9">
        <v>56</v>
      </c>
      <c r="AA1067">
        <v>10</v>
      </c>
      <c r="AB1067">
        <v>66</v>
      </c>
      <c r="AC1067">
        <v>280</v>
      </c>
      <c r="AD1067" t="s">
        <v>148</v>
      </c>
      <c r="AE1067">
        <v>0.35499999999999998</v>
      </c>
      <c r="AF1067" s="2">
        <v>53.230000000000004</v>
      </c>
      <c r="AG1067" s="2">
        <v>14.8</v>
      </c>
      <c r="AH1067" s="2">
        <v>38.43</v>
      </c>
      <c r="AJ1067" s="2">
        <v>13.96</v>
      </c>
    </row>
    <row r="1068" spans="1:36" x14ac:dyDescent="0.35">
      <c r="A1068" t="s">
        <v>617</v>
      </c>
      <c r="B1068" t="s">
        <v>234</v>
      </c>
      <c r="C1068" t="s">
        <v>26</v>
      </c>
      <c r="D1068" t="s">
        <v>113</v>
      </c>
      <c r="E1068" t="s">
        <v>114</v>
      </c>
      <c r="F1068">
        <v>1</v>
      </c>
      <c r="G1068">
        <v>18.2</v>
      </c>
      <c r="H1068">
        <v>-1</v>
      </c>
      <c r="I1068">
        <v>32.44</v>
      </c>
      <c r="J1068">
        <v>48.603799496452282</v>
      </c>
      <c r="K1068">
        <v>10.620279240100709</v>
      </c>
      <c r="L1068">
        <v>1.1329823758297093</v>
      </c>
      <c r="M1068">
        <v>1.1100938429846647</v>
      </c>
      <c r="N1068">
        <v>1.1100938429846647</v>
      </c>
      <c r="O1068">
        <v>0.29755092698558022</v>
      </c>
      <c r="P1068">
        <v>0</v>
      </c>
      <c r="Q1068">
        <v>0</v>
      </c>
      <c r="R1068">
        <v>0</v>
      </c>
      <c r="S1068">
        <v>0</v>
      </c>
      <c r="T1068">
        <v>0</v>
      </c>
      <c r="U1068" t="s">
        <v>215</v>
      </c>
      <c r="V1068">
        <v>0</v>
      </c>
      <c r="W1068">
        <v>12.5</v>
      </c>
      <c r="X1068">
        <v>5</v>
      </c>
      <c r="Y1068" t="s">
        <v>512</v>
      </c>
      <c r="Z1068" s="9">
        <v>60</v>
      </c>
      <c r="AA1068">
        <v>10</v>
      </c>
      <c r="AB1068">
        <v>70</v>
      </c>
      <c r="AC1068">
        <v>300</v>
      </c>
      <c r="AD1068" t="s">
        <v>148</v>
      </c>
      <c r="AE1068">
        <v>0.35499999999999998</v>
      </c>
      <c r="AF1068" s="2">
        <v>53.38</v>
      </c>
      <c r="AG1068" s="2">
        <v>15.86</v>
      </c>
      <c r="AH1068" s="2">
        <v>37.520000000000003</v>
      </c>
      <c r="AJ1068" s="2">
        <v>12.25</v>
      </c>
    </row>
    <row r="1069" spans="1:36" x14ac:dyDescent="0.35">
      <c r="A1069" t="s">
        <v>617</v>
      </c>
      <c r="B1069" t="s">
        <v>234</v>
      </c>
      <c r="C1069" t="s">
        <v>26</v>
      </c>
      <c r="D1069" t="s">
        <v>113</v>
      </c>
      <c r="E1069" t="s">
        <v>114</v>
      </c>
      <c r="F1069">
        <v>1</v>
      </c>
      <c r="G1069">
        <v>18.2</v>
      </c>
      <c r="H1069">
        <v>-1</v>
      </c>
      <c r="I1069">
        <v>32.44</v>
      </c>
      <c r="J1069">
        <v>48.603799496452282</v>
      </c>
      <c r="K1069">
        <v>10.620279240100709</v>
      </c>
      <c r="L1069">
        <v>1.1329823758297093</v>
      </c>
      <c r="M1069">
        <v>1.1100938429846647</v>
      </c>
      <c r="N1069">
        <v>1.1100938429846647</v>
      </c>
      <c r="O1069">
        <v>0.29755092698558022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215</v>
      </c>
      <c r="V1069">
        <v>0</v>
      </c>
      <c r="W1069">
        <v>12.5</v>
      </c>
      <c r="X1069">
        <v>5</v>
      </c>
      <c r="Y1069" t="s">
        <v>512</v>
      </c>
      <c r="Z1069" s="9">
        <v>64</v>
      </c>
      <c r="AA1069">
        <v>10</v>
      </c>
      <c r="AB1069">
        <v>74</v>
      </c>
      <c r="AC1069">
        <v>320</v>
      </c>
      <c r="AD1069" t="s">
        <v>148</v>
      </c>
      <c r="AE1069">
        <v>0.35499999999999998</v>
      </c>
      <c r="AF1069" s="2">
        <v>51.9</v>
      </c>
      <c r="AG1069" s="2">
        <v>16.329999999999998</v>
      </c>
      <c r="AH1069" s="2">
        <v>35.57</v>
      </c>
      <c r="AJ1069" s="2">
        <v>11.06</v>
      </c>
    </row>
    <row r="1070" spans="1:36" x14ac:dyDescent="0.35">
      <c r="A1070" t="s">
        <v>617</v>
      </c>
      <c r="B1070" t="s">
        <v>234</v>
      </c>
      <c r="C1070" t="s">
        <v>26</v>
      </c>
      <c r="D1070" t="s">
        <v>113</v>
      </c>
      <c r="E1070" t="s">
        <v>114</v>
      </c>
      <c r="F1070">
        <v>1</v>
      </c>
      <c r="G1070">
        <v>18.2</v>
      </c>
      <c r="H1070">
        <v>-1</v>
      </c>
      <c r="I1070">
        <v>32.44</v>
      </c>
      <c r="J1070">
        <v>48.603799496452282</v>
      </c>
      <c r="K1070">
        <v>10.620279240100709</v>
      </c>
      <c r="L1070">
        <v>1.1329823758297093</v>
      </c>
      <c r="M1070">
        <v>1.1100938429846647</v>
      </c>
      <c r="N1070">
        <v>1.1100938429846647</v>
      </c>
      <c r="O1070">
        <v>0.29755092698558022</v>
      </c>
      <c r="P1070">
        <v>0</v>
      </c>
      <c r="Q1070">
        <v>0</v>
      </c>
      <c r="R1070">
        <v>0</v>
      </c>
      <c r="S1070">
        <v>0</v>
      </c>
      <c r="T1070">
        <v>0</v>
      </c>
      <c r="U1070" t="s">
        <v>215</v>
      </c>
      <c r="V1070">
        <v>0</v>
      </c>
      <c r="W1070">
        <v>12.5</v>
      </c>
      <c r="X1070">
        <v>5</v>
      </c>
      <c r="Y1070" t="s">
        <v>512</v>
      </c>
      <c r="Z1070" s="9">
        <v>68</v>
      </c>
      <c r="AA1070">
        <v>10</v>
      </c>
      <c r="AB1070">
        <v>78</v>
      </c>
      <c r="AC1070">
        <v>340</v>
      </c>
      <c r="AD1070" t="s">
        <v>148</v>
      </c>
      <c r="AE1070">
        <v>0.35499999999999998</v>
      </c>
      <c r="AF1070" s="2">
        <v>51.16</v>
      </c>
      <c r="AG1070" s="2">
        <v>18.760000000000002</v>
      </c>
      <c r="AH1070" s="2">
        <v>32.4</v>
      </c>
      <c r="AJ1070" s="2">
        <v>9.57</v>
      </c>
    </row>
    <row r="1071" spans="1:36" x14ac:dyDescent="0.35">
      <c r="A1071" t="s">
        <v>617</v>
      </c>
      <c r="B1071" t="s">
        <v>234</v>
      </c>
      <c r="C1071" t="s">
        <v>26</v>
      </c>
      <c r="D1071" t="s">
        <v>113</v>
      </c>
      <c r="E1071" t="s">
        <v>114</v>
      </c>
      <c r="F1071">
        <v>1</v>
      </c>
      <c r="G1071">
        <v>18.2</v>
      </c>
      <c r="H1071">
        <v>-1</v>
      </c>
      <c r="I1071">
        <v>32.44</v>
      </c>
      <c r="J1071">
        <v>48.603799496452282</v>
      </c>
      <c r="K1071">
        <v>10.620279240100709</v>
      </c>
      <c r="L1071">
        <v>1.1329823758297093</v>
      </c>
      <c r="M1071">
        <v>1.1100938429846647</v>
      </c>
      <c r="N1071">
        <v>1.1100938429846647</v>
      </c>
      <c r="O1071">
        <v>0.29755092698558022</v>
      </c>
      <c r="P1071">
        <v>0</v>
      </c>
      <c r="Q1071">
        <v>0</v>
      </c>
      <c r="R1071">
        <v>0</v>
      </c>
      <c r="S1071">
        <v>0</v>
      </c>
      <c r="T1071">
        <v>0</v>
      </c>
      <c r="U1071" t="s">
        <v>215</v>
      </c>
      <c r="V1071">
        <v>0</v>
      </c>
      <c r="W1071">
        <v>12.5</v>
      </c>
      <c r="X1071">
        <v>5</v>
      </c>
      <c r="Y1071" t="s">
        <v>512</v>
      </c>
      <c r="Z1071" s="9">
        <v>72</v>
      </c>
      <c r="AA1071">
        <v>10</v>
      </c>
      <c r="AB1071">
        <v>82</v>
      </c>
      <c r="AC1071">
        <v>360</v>
      </c>
      <c r="AD1071" t="s">
        <v>148</v>
      </c>
      <c r="AE1071">
        <v>0.35499999999999998</v>
      </c>
      <c r="AF1071" s="2">
        <v>48.43</v>
      </c>
      <c r="AG1071" s="2">
        <v>15.24</v>
      </c>
      <c r="AH1071" s="2">
        <v>33.19</v>
      </c>
      <c r="AJ1071" s="2">
        <v>7.46</v>
      </c>
    </row>
    <row r="1072" spans="1:36" x14ac:dyDescent="0.35">
      <c r="A1072" t="s">
        <v>617</v>
      </c>
      <c r="B1072" t="s">
        <v>234</v>
      </c>
      <c r="C1072" t="s">
        <v>26</v>
      </c>
      <c r="D1072" t="s">
        <v>113</v>
      </c>
      <c r="E1072" t="s">
        <v>114</v>
      </c>
      <c r="F1072">
        <v>1</v>
      </c>
      <c r="G1072">
        <v>18.2</v>
      </c>
      <c r="H1072">
        <v>-1</v>
      </c>
      <c r="I1072">
        <v>32.44</v>
      </c>
      <c r="J1072">
        <v>48.603799496452282</v>
      </c>
      <c r="K1072">
        <v>10.620279240100709</v>
      </c>
      <c r="L1072">
        <v>1.1329823758297093</v>
      </c>
      <c r="M1072">
        <v>1.1100938429846647</v>
      </c>
      <c r="N1072">
        <v>1.1100938429846647</v>
      </c>
      <c r="O1072">
        <v>0.29755092698558022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215</v>
      </c>
      <c r="V1072">
        <v>0</v>
      </c>
      <c r="W1072">
        <v>12.5</v>
      </c>
      <c r="X1072">
        <v>5</v>
      </c>
      <c r="Y1072" t="s">
        <v>512</v>
      </c>
      <c r="Z1072" s="9">
        <v>56</v>
      </c>
      <c r="AA1072">
        <v>20</v>
      </c>
      <c r="AB1072">
        <v>76</v>
      </c>
      <c r="AC1072">
        <v>280</v>
      </c>
      <c r="AD1072" t="s">
        <v>148</v>
      </c>
      <c r="AE1072">
        <v>0.35499999999999998</v>
      </c>
      <c r="AF1072" s="2">
        <v>52.98</v>
      </c>
      <c r="AG1072" s="2">
        <v>15.22</v>
      </c>
      <c r="AH1072" s="2">
        <v>37.76</v>
      </c>
      <c r="AJ1072" s="2">
        <v>12.86</v>
      </c>
    </row>
    <row r="1073" spans="1:36" x14ac:dyDescent="0.35">
      <c r="A1073" t="s">
        <v>617</v>
      </c>
      <c r="B1073" t="s">
        <v>234</v>
      </c>
      <c r="C1073" t="s">
        <v>26</v>
      </c>
      <c r="D1073" t="s">
        <v>113</v>
      </c>
      <c r="E1073" t="s">
        <v>114</v>
      </c>
      <c r="F1073">
        <v>1</v>
      </c>
      <c r="G1073">
        <v>18.2</v>
      </c>
      <c r="H1073">
        <v>-1</v>
      </c>
      <c r="I1073">
        <v>32.44</v>
      </c>
      <c r="J1073">
        <v>48.603799496452282</v>
      </c>
      <c r="K1073">
        <v>10.620279240100709</v>
      </c>
      <c r="L1073">
        <v>1.1329823758297093</v>
      </c>
      <c r="M1073">
        <v>1.1100938429846647</v>
      </c>
      <c r="N1073">
        <v>1.1100938429846647</v>
      </c>
      <c r="O1073">
        <v>0.29755092698558022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215</v>
      </c>
      <c r="V1073">
        <v>0</v>
      </c>
      <c r="W1073">
        <v>12.5</v>
      </c>
      <c r="X1073">
        <v>5</v>
      </c>
      <c r="Y1073" t="s">
        <v>512</v>
      </c>
      <c r="Z1073" s="9">
        <v>60</v>
      </c>
      <c r="AA1073">
        <v>20</v>
      </c>
      <c r="AB1073">
        <v>80</v>
      </c>
      <c r="AC1073">
        <v>300</v>
      </c>
      <c r="AD1073" t="s">
        <v>148</v>
      </c>
      <c r="AE1073">
        <v>0.35499999999999998</v>
      </c>
      <c r="AF1073" s="2">
        <v>52.55</v>
      </c>
      <c r="AG1073" s="2">
        <v>16.059999999999999</v>
      </c>
      <c r="AH1073" s="2">
        <v>36.49</v>
      </c>
      <c r="AJ1073" s="2">
        <v>11.09</v>
      </c>
    </row>
    <row r="1074" spans="1:36" x14ac:dyDescent="0.35">
      <c r="A1074" t="s">
        <v>617</v>
      </c>
      <c r="B1074" t="s">
        <v>234</v>
      </c>
      <c r="C1074" t="s">
        <v>26</v>
      </c>
      <c r="D1074" t="s">
        <v>113</v>
      </c>
      <c r="E1074" t="s">
        <v>114</v>
      </c>
      <c r="F1074">
        <v>1</v>
      </c>
      <c r="G1074">
        <v>18.2</v>
      </c>
      <c r="H1074">
        <v>-1</v>
      </c>
      <c r="I1074">
        <v>32.44</v>
      </c>
      <c r="J1074">
        <v>48.603799496452282</v>
      </c>
      <c r="K1074">
        <v>10.620279240100709</v>
      </c>
      <c r="L1074">
        <v>1.1329823758297093</v>
      </c>
      <c r="M1074">
        <v>1.1100938429846647</v>
      </c>
      <c r="N1074">
        <v>1.1100938429846647</v>
      </c>
      <c r="O1074">
        <v>0.29755092698558022</v>
      </c>
      <c r="P1074">
        <v>0</v>
      </c>
      <c r="Q1074">
        <v>0</v>
      </c>
      <c r="R1074">
        <v>0</v>
      </c>
      <c r="S1074">
        <v>0</v>
      </c>
      <c r="T1074">
        <v>0</v>
      </c>
      <c r="U1074" t="s">
        <v>215</v>
      </c>
      <c r="V1074">
        <v>0</v>
      </c>
      <c r="W1074">
        <v>12.5</v>
      </c>
      <c r="X1074">
        <v>5</v>
      </c>
      <c r="Y1074" t="s">
        <v>512</v>
      </c>
      <c r="Z1074" s="9">
        <v>64</v>
      </c>
      <c r="AA1074">
        <v>20</v>
      </c>
      <c r="AB1074">
        <v>84</v>
      </c>
      <c r="AC1074">
        <v>320</v>
      </c>
      <c r="AD1074" t="s">
        <v>148</v>
      </c>
      <c r="AE1074">
        <v>0.35499999999999998</v>
      </c>
      <c r="AF1074" s="2">
        <v>51.93</v>
      </c>
      <c r="AG1074" s="2">
        <v>15.92</v>
      </c>
      <c r="AH1074" s="2">
        <v>36.01</v>
      </c>
      <c r="AJ1074" s="2">
        <v>9.4600000000000009</v>
      </c>
    </row>
    <row r="1075" spans="1:36" x14ac:dyDescent="0.35">
      <c r="A1075" t="s">
        <v>617</v>
      </c>
      <c r="B1075" t="s">
        <v>234</v>
      </c>
      <c r="C1075" t="s">
        <v>26</v>
      </c>
      <c r="D1075" t="s">
        <v>113</v>
      </c>
      <c r="E1075" t="s">
        <v>114</v>
      </c>
      <c r="F1075">
        <v>1</v>
      </c>
      <c r="G1075">
        <v>18.2</v>
      </c>
      <c r="H1075">
        <v>-1</v>
      </c>
      <c r="I1075">
        <v>32.44</v>
      </c>
      <c r="J1075">
        <v>48.603799496452282</v>
      </c>
      <c r="K1075">
        <v>10.620279240100709</v>
      </c>
      <c r="L1075">
        <v>1.1329823758297093</v>
      </c>
      <c r="M1075">
        <v>1.1100938429846647</v>
      </c>
      <c r="N1075">
        <v>1.1100938429846647</v>
      </c>
      <c r="O1075">
        <v>0.29755092698558022</v>
      </c>
      <c r="P1075">
        <v>0</v>
      </c>
      <c r="Q1075">
        <v>0</v>
      </c>
      <c r="R1075">
        <v>0</v>
      </c>
      <c r="S1075">
        <v>0</v>
      </c>
      <c r="T1075">
        <v>0</v>
      </c>
      <c r="U1075" t="s">
        <v>215</v>
      </c>
      <c r="V1075">
        <v>0</v>
      </c>
      <c r="W1075">
        <v>12.5</v>
      </c>
      <c r="X1075">
        <v>5</v>
      </c>
      <c r="Y1075" t="s">
        <v>512</v>
      </c>
      <c r="Z1075" s="9">
        <v>68</v>
      </c>
      <c r="AA1075">
        <v>20</v>
      </c>
      <c r="AB1075">
        <v>88</v>
      </c>
      <c r="AC1075">
        <v>340</v>
      </c>
      <c r="AD1075" t="s">
        <v>148</v>
      </c>
      <c r="AE1075">
        <v>0.35499999999999998</v>
      </c>
      <c r="AF1075" s="2">
        <v>49.64</v>
      </c>
      <c r="AG1075" s="2">
        <v>17.03</v>
      </c>
      <c r="AH1075" s="2">
        <v>32.61</v>
      </c>
      <c r="AJ1075" s="2">
        <v>8.6</v>
      </c>
    </row>
    <row r="1076" spans="1:36" x14ac:dyDescent="0.35">
      <c r="A1076" t="s">
        <v>617</v>
      </c>
      <c r="B1076" t="s">
        <v>234</v>
      </c>
      <c r="C1076" t="s">
        <v>26</v>
      </c>
      <c r="D1076" t="s">
        <v>113</v>
      </c>
      <c r="E1076" t="s">
        <v>114</v>
      </c>
      <c r="F1076">
        <v>1</v>
      </c>
      <c r="G1076">
        <v>18.2</v>
      </c>
      <c r="H1076">
        <v>-1</v>
      </c>
      <c r="I1076">
        <v>32.44</v>
      </c>
      <c r="J1076">
        <v>48.603799496452282</v>
      </c>
      <c r="K1076">
        <v>10.620279240100709</v>
      </c>
      <c r="L1076">
        <v>1.1329823758297093</v>
      </c>
      <c r="M1076">
        <v>1.1100938429846647</v>
      </c>
      <c r="N1076">
        <v>1.1100938429846647</v>
      </c>
      <c r="O1076">
        <v>0.29755092698558022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215</v>
      </c>
      <c r="V1076">
        <v>0</v>
      </c>
      <c r="W1076">
        <v>12.5</v>
      </c>
      <c r="X1076">
        <v>5</v>
      </c>
      <c r="Y1076" t="s">
        <v>512</v>
      </c>
      <c r="Z1076" s="9">
        <v>72</v>
      </c>
      <c r="AA1076">
        <v>20</v>
      </c>
      <c r="AB1076">
        <v>92</v>
      </c>
      <c r="AC1076">
        <v>360</v>
      </c>
      <c r="AD1076" t="s">
        <v>148</v>
      </c>
      <c r="AE1076">
        <v>0.35499999999999998</v>
      </c>
      <c r="AF1076" s="2">
        <v>46.76</v>
      </c>
      <c r="AG1076" s="2">
        <v>14.07</v>
      </c>
      <c r="AH1076" s="2">
        <v>32.69</v>
      </c>
      <c r="AJ1076" s="2">
        <v>7.39</v>
      </c>
    </row>
    <row r="1077" spans="1:36" x14ac:dyDescent="0.35">
      <c r="A1077" t="s">
        <v>617</v>
      </c>
      <c r="B1077" t="s">
        <v>234</v>
      </c>
      <c r="C1077" t="s">
        <v>26</v>
      </c>
      <c r="D1077" t="s">
        <v>113</v>
      </c>
      <c r="E1077" t="s">
        <v>114</v>
      </c>
      <c r="F1077">
        <v>1</v>
      </c>
      <c r="G1077">
        <v>18.2</v>
      </c>
      <c r="H1077">
        <v>-1</v>
      </c>
      <c r="I1077">
        <v>32.44</v>
      </c>
      <c r="J1077">
        <v>48.603799496452282</v>
      </c>
      <c r="K1077">
        <v>10.620279240100709</v>
      </c>
      <c r="L1077">
        <v>1.1329823758297093</v>
      </c>
      <c r="M1077">
        <v>1.1100938429846647</v>
      </c>
      <c r="N1077">
        <v>1.1100938429846647</v>
      </c>
      <c r="O1077">
        <v>0.29755092698558022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215</v>
      </c>
      <c r="V1077">
        <v>0</v>
      </c>
      <c r="W1077">
        <v>12.5</v>
      </c>
      <c r="X1077">
        <v>5</v>
      </c>
      <c r="Y1077" t="s">
        <v>512</v>
      </c>
      <c r="Z1077" s="9">
        <v>56</v>
      </c>
      <c r="AA1077">
        <v>30</v>
      </c>
      <c r="AB1077">
        <v>86</v>
      </c>
      <c r="AC1077">
        <v>280</v>
      </c>
      <c r="AD1077" t="s">
        <v>148</v>
      </c>
      <c r="AE1077">
        <v>0.35499999999999998</v>
      </c>
      <c r="AF1077" s="2">
        <v>55.16</v>
      </c>
      <c r="AG1077" s="2">
        <v>15.2</v>
      </c>
      <c r="AH1077" s="2">
        <v>39.96</v>
      </c>
      <c r="AJ1077" s="2">
        <v>12.5</v>
      </c>
    </row>
    <row r="1078" spans="1:36" x14ac:dyDescent="0.35">
      <c r="A1078" t="s">
        <v>617</v>
      </c>
      <c r="B1078" t="s">
        <v>234</v>
      </c>
      <c r="C1078" t="s">
        <v>26</v>
      </c>
      <c r="D1078" t="s">
        <v>113</v>
      </c>
      <c r="E1078" t="s">
        <v>114</v>
      </c>
      <c r="F1078">
        <v>1</v>
      </c>
      <c r="G1078">
        <v>18.2</v>
      </c>
      <c r="H1078">
        <v>-1</v>
      </c>
      <c r="I1078">
        <v>32.44</v>
      </c>
      <c r="J1078">
        <v>48.603799496452282</v>
      </c>
      <c r="K1078">
        <v>10.620279240100709</v>
      </c>
      <c r="L1078">
        <v>1.1329823758297093</v>
      </c>
      <c r="M1078">
        <v>1.1100938429846647</v>
      </c>
      <c r="N1078">
        <v>1.1100938429846647</v>
      </c>
      <c r="O1078">
        <v>0.29755092698558022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215</v>
      </c>
      <c r="V1078">
        <v>0</v>
      </c>
      <c r="W1078">
        <v>12.5</v>
      </c>
      <c r="X1078">
        <v>5</v>
      </c>
      <c r="Y1078" t="s">
        <v>512</v>
      </c>
      <c r="Z1078" s="9">
        <v>60</v>
      </c>
      <c r="AA1078">
        <v>30</v>
      </c>
      <c r="AB1078">
        <v>90</v>
      </c>
      <c r="AC1078">
        <v>300</v>
      </c>
      <c r="AD1078" t="s">
        <v>148</v>
      </c>
      <c r="AE1078">
        <v>0.35499999999999998</v>
      </c>
      <c r="AF1078" s="2">
        <v>54.2</v>
      </c>
      <c r="AG1078" s="2">
        <v>14.92</v>
      </c>
      <c r="AH1078" s="2">
        <v>39.28</v>
      </c>
      <c r="AJ1078" s="2">
        <v>10.73</v>
      </c>
    </row>
    <row r="1079" spans="1:36" x14ac:dyDescent="0.35">
      <c r="A1079" t="s">
        <v>617</v>
      </c>
      <c r="B1079" t="s">
        <v>234</v>
      </c>
      <c r="C1079" t="s">
        <v>26</v>
      </c>
      <c r="D1079" t="s">
        <v>113</v>
      </c>
      <c r="E1079" t="s">
        <v>114</v>
      </c>
      <c r="F1079">
        <v>1</v>
      </c>
      <c r="G1079">
        <v>18.2</v>
      </c>
      <c r="H1079">
        <v>-1</v>
      </c>
      <c r="I1079">
        <v>32.44</v>
      </c>
      <c r="J1079">
        <v>48.603799496452282</v>
      </c>
      <c r="K1079">
        <v>10.620279240100709</v>
      </c>
      <c r="L1079">
        <v>1.1329823758297093</v>
      </c>
      <c r="M1079">
        <v>1.1100938429846647</v>
      </c>
      <c r="N1079">
        <v>1.1100938429846647</v>
      </c>
      <c r="O1079">
        <v>0.29755092698558022</v>
      </c>
      <c r="P1079">
        <v>0</v>
      </c>
      <c r="Q1079">
        <v>0</v>
      </c>
      <c r="R1079">
        <v>0</v>
      </c>
      <c r="S1079">
        <v>0</v>
      </c>
      <c r="T1079">
        <v>0</v>
      </c>
      <c r="U1079" t="s">
        <v>215</v>
      </c>
      <c r="V1079">
        <v>0</v>
      </c>
      <c r="W1079">
        <v>12.5</v>
      </c>
      <c r="X1079">
        <v>5</v>
      </c>
      <c r="Y1079" t="s">
        <v>512</v>
      </c>
      <c r="Z1079" s="9">
        <v>64</v>
      </c>
      <c r="AA1079">
        <v>30</v>
      </c>
      <c r="AB1079">
        <v>94</v>
      </c>
      <c r="AC1079">
        <v>320</v>
      </c>
      <c r="AD1079" t="s">
        <v>148</v>
      </c>
      <c r="AE1079">
        <v>0.35499999999999998</v>
      </c>
      <c r="AF1079" s="2">
        <v>50.730000000000004</v>
      </c>
      <c r="AG1079" s="2">
        <v>15.03</v>
      </c>
      <c r="AH1079" s="2">
        <v>35.700000000000003</v>
      </c>
      <c r="AJ1079" s="2">
        <v>9.8000000000000007</v>
      </c>
    </row>
    <row r="1080" spans="1:36" x14ac:dyDescent="0.35">
      <c r="A1080" t="s">
        <v>617</v>
      </c>
      <c r="B1080" t="s">
        <v>234</v>
      </c>
      <c r="C1080" t="s">
        <v>26</v>
      </c>
      <c r="D1080" t="s">
        <v>113</v>
      </c>
      <c r="E1080" t="s">
        <v>114</v>
      </c>
      <c r="F1080">
        <v>1</v>
      </c>
      <c r="G1080">
        <v>18.2</v>
      </c>
      <c r="H1080">
        <v>-1</v>
      </c>
      <c r="I1080">
        <v>32.44</v>
      </c>
      <c r="J1080">
        <v>48.603799496452282</v>
      </c>
      <c r="K1080">
        <v>10.620279240100709</v>
      </c>
      <c r="L1080">
        <v>1.1329823758297093</v>
      </c>
      <c r="M1080">
        <v>1.1100938429846647</v>
      </c>
      <c r="N1080">
        <v>1.1100938429846647</v>
      </c>
      <c r="O1080">
        <v>0.29755092698558022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215</v>
      </c>
      <c r="V1080">
        <v>0</v>
      </c>
      <c r="W1080">
        <v>12.5</v>
      </c>
      <c r="X1080">
        <v>5</v>
      </c>
      <c r="Y1080" t="s">
        <v>512</v>
      </c>
      <c r="Z1080" s="9">
        <v>68</v>
      </c>
      <c r="AA1080">
        <v>30</v>
      </c>
      <c r="AB1080">
        <v>98</v>
      </c>
      <c r="AC1080">
        <v>340</v>
      </c>
      <c r="AD1080" t="s">
        <v>148</v>
      </c>
      <c r="AE1080">
        <v>0.35499999999999998</v>
      </c>
      <c r="AF1080" s="2">
        <v>48.93</v>
      </c>
      <c r="AG1080" s="2">
        <v>17</v>
      </c>
      <c r="AH1080" s="2">
        <v>31.93</v>
      </c>
      <c r="AJ1080" s="2">
        <v>7.63</v>
      </c>
    </row>
    <row r="1081" spans="1:36" x14ac:dyDescent="0.35">
      <c r="A1081" t="s">
        <v>617</v>
      </c>
      <c r="B1081" t="s">
        <v>234</v>
      </c>
      <c r="C1081" t="s">
        <v>26</v>
      </c>
      <c r="D1081" t="s">
        <v>113</v>
      </c>
      <c r="E1081" t="s">
        <v>114</v>
      </c>
      <c r="F1081">
        <v>1</v>
      </c>
      <c r="G1081">
        <v>18.2</v>
      </c>
      <c r="H1081">
        <v>-1</v>
      </c>
      <c r="I1081">
        <v>32.44</v>
      </c>
      <c r="J1081">
        <v>48.603799496452282</v>
      </c>
      <c r="K1081">
        <v>10.620279240100709</v>
      </c>
      <c r="L1081">
        <v>1.1329823758297093</v>
      </c>
      <c r="M1081">
        <v>1.1100938429846647</v>
      </c>
      <c r="N1081">
        <v>1.1100938429846647</v>
      </c>
      <c r="O1081">
        <v>0.29755092698558022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215</v>
      </c>
      <c r="V1081">
        <v>0</v>
      </c>
      <c r="W1081">
        <v>12.5</v>
      </c>
      <c r="X1081">
        <v>5</v>
      </c>
      <c r="Y1081" t="s">
        <v>512</v>
      </c>
      <c r="Z1081" s="9">
        <v>72</v>
      </c>
      <c r="AA1081">
        <v>30</v>
      </c>
      <c r="AB1081">
        <v>102</v>
      </c>
      <c r="AC1081">
        <v>360</v>
      </c>
      <c r="AD1081" t="s">
        <v>148</v>
      </c>
      <c r="AE1081">
        <v>0.35499999999999998</v>
      </c>
      <c r="AF1081" s="2">
        <v>45.86</v>
      </c>
      <c r="AG1081" s="2">
        <v>7.38</v>
      </c>
      <c r="AH1081" s="2">
        <v>38.479999999999997</v>
      </c>
      <c r="AJ1081" s="2">
        <v>5.54</v>
      </c>
    </row>
    <row r="1082" spans="1:36" x14ac:dyDescent="0.35">
      <c r="A1082" t="s">
        <v>618</v>
      </c>
      <c r="B1082" t="s">
        <v>178</v>
      </c>
      <c r="C1082" t="s">
        <v>26</v>
      </c>
      <c r="D1082" t="s">
        <v>113</v>
      </c>
      <c r="E1082" t="s">
        <v>114</v>
      </c>
      <c r="F1082">
        <v>1</v>
      </c>
      <c r="G1082">
        <v>18.2</v>
      </c>
      <c r="H1082">
        <v>-1</v>
      </c>
      <c r="I1082">
        <v>32.44</v>
      </c>
      <c r="J1082">
        <v>48.603799496452282</v>
      </c>
      <c r="K1082">
        <v>10.620279240100709</v>
      </c>
      <c r="L1082">
        <v>1.1329823758297093</v>
      </c>
      <c r="M1082">
        <v>1.1100938429846647</v>
      </c>
      <c r="N1082">
        <v>1.1100938429846647</v>
      </c>
      <c r="O1082">
        <v>0.29755092698558022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222</v>
      </c>
      <c r="V1082">
        <v>7.4074074074074083</v>
      </c>
      <c r="W1082">
        <v>7.4074074074074074</v>
      </c>
      <c r="X1082">
        <v>5</v>
      </c>
      <c r="Y1082" t="s">
        <v>512</v>
      </c>
      <c r="Z1082" s="9">
        <v>56</v>
      </c>
      <c r="AA1082">
        <v>30</v>
      </c>
      <c r="AB1082">
        <v>86</v>
      </c>
      <c r="AC1082">
        <v>280</v>
      </c>
      <c r="AD1082" t="s">
        <v>148</v>
      </c>
      <c r="AE1082">
        <v>0.35499999999999998</v>
      </c>
      <c r="AF1082" s="2">
        <v>51.04</v>
      </c>
      <c r="AG1082" s="2">
        <v>23.02</v>
      </c>
      <c r="AH1082" s="2">
        <v>28.02</v>
      </c>
    </row>
    <row r="1083" spans="1:36" x14ac:dyDescent="0.35">
      <c r="A1083" t="s">
        <v>618</v>
      </c>
      <c r="B1083" t="s">
        <v>178</v>
      </c>
      <c r="C1083" t="s">
        <v>26</v>
      </c>
      <c r="D1083" t="s">
        <v>113</v>
      </c>
      <c r="E1083" t="s">
        <v>114</v>
      </c>
      <c r="F1083">
        <v>1</v>
      </c>
      <c r="G1083">
        <v>18.2</v>
      </c>
      <c r="H1083">
        <v>-1</v>
      </c>
      <c r="I1083">
        <v>32.44</v>
      </c>
      <c r="J1083">
        <v>48.603799496452282</v>
      </c>
      <c r="K1083">
        <v>10.620279240100709</v>
      </c>
      <c r="L1083">
        <v>1.1329823758297093</v>
      </c>
      <c r="M1083">
        <v>1.1100938429846647</v>
      </c>
      <c r="N1083">
        <v>1.1100938429846647</v>
      </c>
      <c r="O1083">
        <v>0.29755092698558022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222</v>
      </c>
      <c r="V1083">
        <v>7.4074074074074083</v>
      </c>
      <c r="W1083">
        <v>7.4074074074074074</v>
      </c>
      <c r="X1083">
        <v>5</v>
      </c>
      <c r="Y1083" t="s">
        <v>512</v>
      </c>
      <c r="Z1083" s="9">
        <v>60</v>
      </c>
      <c r="AA1083">
        <v>30</v>
      </c>
      <c r="AB1083">
        <v>90</v>
      </c>
      <c r="AC1083">
        <v>300</v>
      </c>
      <c r="AD1083" t="s">
        <v>148</v>
      </c>
      <c r="AE1083">
        <v>0.35499999999999998</v>
      </c>
      <c r="AF1083" s="2">
        <v>45.239999999999995</v>
      </c>
      <c r="AG1083" s="2">
        <v>26.31</v>
      </c>
      <c r="AH1083" s="2">
        <v>18.93</v>
      </c>
    </row>
    <row r="1084" spans="1:36" x14ac:dyDescent="0.35">
      <c r="A1084" t="s">
        <v>618</v>
      </c>
      <c r="B1084" t="s">
        <v>178</v>
      </c>
      <c r="C1084" t="s">
        <v>26</v>
      </c>
      <c r="D1084" t="s">
        <v>113</v>
      </c>
      <c r="E1084" t="s">
        <v>114</v>
      </c>
      <c r="F1084">
        <v>1</v>
      </c>
      <c r="G1084">
        <v>18.2</v>
      </c>
      <c r="H1084">
        <v>-1</v>
      </c>
      <c r="I1084">
        <v>32.44</v>
      </c>
      <c r="J1084">
        <v>48.603799496452282</v>
      </c>
      <c r="K1084">
        <v>10.620279240100709</v>
      </c>
      <c r="L1084">
        <v>1.1329823758297093</v>
      </c>
      <c r="M1084">
        <v>1.1100938429846647</v>
      </c>
      <c r="N1084">
        <v>1.1100938429846647</v>
      </c>
      <c r="O1084">
        <v>0.29755092698558022</v>
      </c>
      <c r="P1084">
        <v>0</v>
      </c>
      <c r="Q1084">
        <v>0</v>
      </c>
      <c r="R1084">
        <v>0</v>
      </c>
      <c r="S1084">
        <v>0</v>
      </c>
      <c r="T1084">
        <v>0</v>
      </c>
      <c r="U1084" t="s">
        <v>222</v>
      </c>
      <c r="V1084">
        <v>7.4074074074074083</v>
      </c>
      <c r="W1084">
        <v>7.4074074074074074</v>
      </c>
      <c r="X1084">
        <v>5</v>
      </c>
      <c r="Y1084" t="s">
        <v>512</v>
      </c>
      <c r="Z1084" s="9">
        <v>64</v>
      </c>
      <c r="AA1084">
        <v>30</v>
      </c>
      <c r="AB1084">
        <v>94</v>
      </c>
      <c r="AC1084">
        <v>320</v>
      </c>
      <c r="AD1084" t="s">
        <v>148</v>
      </c>
      <c r="AE1084">
        <v>0.35499999999999998</v>
      </c>
      <c r="AF1084" s="2">
        <v>42.39</v>
      </c>
      <c r="AG1084" s="2">
        <v>29.24</v>
      </c>
      <c r="AH1084" s="2">
        <v>13.15</v>
      </c>
    </row>
    <row r="1085" spans="1:36" x14ac:dyDescent="0.35">
      <c r="A1085" t="s">
        <v>618</v>
      </c>
      <c r="B1085" t="s">
        <v>178</v>
      </c>
      <c r="C1085" t="s">
        <v>26</v>
      </c>
      <c r="D1085" t="s">
        <v>113</v>
      </c>
      <c r="E1085" t="s">
        <v>114</v>
      </c>
      <c r="F1085">
        <v>1</v>
      </c>
      <c r="G1085">
        <v>18.2</v>
      </c>
      <c r="H1085">
        <v>-1</v>
      </c>
      <c r="I1085">
        <v>32.44</v>
      </c>
      <c r="J1085">
        <v>48.603799496452282</v>
      </c>
      <c r="K1085">
        <v>10.620279240100709</v>
      </c>
      <c r="L1085">
        <v>1.1329823758297093</v>
      </c>
      <c r="M1085">
        <v>1.1100938429846647</v>
      </c>
      <c r="N1085">
        <v>1.1100938429846647</v>
      </c>
      <c r="O1085">
        <v>0.29755092698558022</v>
      </c>
      <c r="P1085">
        <v>0</v>
      </c>
      <c r="Q1085">
        <v>0</v>
      </c>
      <c r="R1085">
        <v>0</v>
      </c>
      <c r="S1085">
        <v>0</v>
      </c>
      <c r="T1085">
        <v>0</v>
      </c>
      <c r="U1085" t="s">
        <v>222</v>
      </c>
      <c r="V1085">
        <v>7.4074074074074083</v>
      </c>
      <c r="W1085">
        <v>7.4074074074074074</v>
      </c>
      <c r="X1085">
        <v>5</v>
      </c>
      <c r="Y1085" t="s">
        <v>512</v>
      </c>
      <c r="Z1085" s="9">
        <v>68</v>
      </c>
      <c r="AA1085">
        <v>30</v>
      </c>
      <c r="AB1085">
        <v>98</v>
      </c>
      <c r="AC1085">
        <v>340</v>
      </c>
      <c r="AD1085" t="s">
        <v>148</v>
      </c>
      <c r="AE1085">
        <v>0.35499999999999998</v>
      </c>
      <c r="AF1085" s="2">
        <v>42.55</v>
      </c>
      <c r="AG1085" s="2">
        <v>32.21</v>
      </c>
      <c r="AH1085" s="2">
        <v>10.34</v>
      </c>
    </row>
    <row r="1086" spans="1:36" x14ac:dyDescent="0.35">
      <c r="A1086" t="s">
        <v>618</v>
      </c>
      <c r="B1086" t="s">
        <v>178</v>
      </c>
      <c r="C1086" t="s">
        <v>26</v>
      </c>
      <c r="D1086" t="s">
        <v>113</v>
      </c>
      <c r="E1086" t="s">
        <v>114</v>
      </c>
      <c r="F1086">
        <v>1</v>
      </c>
      <c r="G1086">
        <v>18.2</v>
      </c>
      <c r="H1086">
        <v>-1</v>
      </c>
      <c r="I1086">
        <v>32.44</v>
      </c>
      <c r="J1086">
        <v>48.603799496452282</v>
      </c>
      <c r="K1086">
        <v>10.620279240100709</v>
      </c>
      <c r="L1086">
        <v>1.1329823758297093</v>
      </c>
      <c r="M1086">
        <v>1.1100938429846647</v>
      </c>
      <c r="N1086">
        <v>1.1100938429846647</v>
      </c>
      <c r="O1086">
        <v>0.29755092698558022</v>
      </c>
      <c r="P1086">
        <v>0</v>
      </c>
      <c r="Q1086">
        <v>0</v>
      </c>
      <c r="R1086">
        <v>0</v>
      </c>
      <c r="S1086">
        <v>0</v>
      </c>
      <c r="T1086">
        <v>0</v>
      </c>
      <c r="U1086" t="s">
        <v>222</v>
      </c>
      <c r="V1086">
        <v>7.4074074074074083</v>
      </c>
      <c r="W1086">
        <v>7.4074074074074074</v>
      </c>
      <c r="X1086">
        <v>5</v>
      </c>
      <c r="Y1086" t="s">
        <v>512</v>
      </c>
      <c r="Z1086" s="9">
        <v>72</v>
      </c>
      <c r="AA1086">
        <v>30</v>
      </c>
      <c r="AB1086">
        <v>102</v>
      </c>
      <c r="AC1086">
        <v>360</v>
      </c>
      <c r="AD1086" t="s">
        <v>148</v>
      </c>
      <c r="AE1086">
        <v>0.35499999999999998</v>
      </c>
      <c r="AF1086" s="2">
        <v>37.489999999999995</v>
      </c>
      <c r="AG1086" s="2">
        <v>26.54</v>
      </c>
      <c r="AH1086" s="2">
        <v>10.95</v>
      </c>
    </row>
    <row r="1087" spans="1:36" x14ac:dyDescent="0.35">
      <c r="A1087" t="s">
        <v>618</v>
      </c>
      <c r="B1087" t="s">
        <v>178</v>
      </c>
      <c r="C1087" t="s">
        <v>26</v>
      </c>
      <c r="D1087" t="s">
        <v>115</v>
      </c>
      <c r="E1087" t="s">
        <v>114</v>
      </c>
      <c r="F1087">
        <v>1</v>
      </c>
      <c r="G1087">
        <v>16.82</v>
      </c>
      <c r="H1087">
        <v>-1</v>
      </c>
      <c r="I1087">
        <v>26.86</v>
      </c>
      <c r="J1087">
        <v>49.336080586080577</v>
      </c>
      <c r="K1087">
        <v>14.331501831501829</v>
      </c>
      <c r="L1087">
        <v>2.0375457875457874</v>
      </c>
      <c r="M1087">
        <v>1.5338827838827835</v>
      </c>
      <c r="N1087">
        <v>1.5338827838827835</v>
      </c>
      <c r="O1087">
        <v>0.48076923076923067</v>
      </c>
      <c r="P1087">
        <v>0</v>
      </c>
      <c r="Q1087">
        <v>0</v>
      </c>
      <c r="R1087">
        <v>0</v>
      </c>
      <c r="S1087">
        <v>0</v>
      </c>
      <c r="T1087">
        <v>0</v>
      </c>
      <c r="U1087" t="s">
        <v>215</v>
      </c>
      <c r="V1087">
        <v>0</v>
      </c>
      <c r="W1087">
        <v>7.4074074074074074</v>
      </c>
      <c r="X1087">
        <v>5</v>
      </c>
      <c r="Y1087" t="s">
        <v>512</v>
      </c>
      <c r="Z1087" s="9">
        <v>56</v>
      </c>
      <c r="AA1087">
        <v>30</v>
      </c>
      <c r="AB1087">
        <v>86</v>
      </c>
      <c r="AC1087">
        <v>280</v>
      </c>
      <c r="AD1087" t="s">
        <v>148</v>
      </c>
      <c r="AE1087">
        <v>0.35499999999999998</v>
      </c>
      <c r="AF1087" s="2">
        <v>45.17</v>
      </c>
      <c r="AG1087" s="2">
        <v>17.34</v>
      </c>
      <c r="AH1087" s="2">
        <v>27.83</v>
      </c>
      <c r="AI1087" s="2">
        <v>37.69</v>
      </c>
      <c r="AJ1087" s="2">
        <v>17.14</v>
      </c>
    </row>
    <row r="1088" spans="1:36" x14ac:dyDescent="0.35">
      <c r="A1088" t="s">
        <v>618</v>
      </c>
      <c r="B1088" t="s">
        <v>178</v>
      </c>
      <c r="C1088" t="s">
        <v>26</v>
      </c>
      <c r="D1088" t="s">
        <v>115</v>
      </c>
      <c r="E1088" t="s">
        <v>114</v>
      </c>
      <c r="F1088">
        <v>1</v>
      </c>
      <c r="G1088">
        <v>16.82</v>
      </c>
      <c r="H1088">
        <v>-1</v>
      </c>
      <c r="I1088">
        <v>26.86</v>
      </c>
      <c r="J1088">
        <v>49.336080586080577</v>
      </c>
      <c r="K1088">
        <v>14.331501831501829</v>
      </c>
      <c r="L1088">
        <v>2.0375457875457874</v>
      </c>
      <c r="M1088">
        <v>1.5338827838827835</v>
      </c>
      <c r="N1088">
        <v>1.5338827838827835</v>
      </c>
      <c r="O1088">
        <v>0.48076923076923067</v>
      </c>
      <c r="P1088">
        <v>0</v>
      </c>
      <c r="Q1088">
        <v>0</v>
      </c>
      <c r="R1088">
        <v>0</v>
      </c>
      <c r="S1088">
        <v>0</v>
      </c>
      <c r="T1088">
        <v>0</v>
      </c>
      <c r="U1088" t="s">
        <v>215</v>
      </c>
      <c r="V1088">
        <v>0</v>
      </c>
      <c r="W1088">
        <v>7.4074074074074074</v>
      </c>
      <c r="X1088">
        <v>5</v>
      </c>
      <c r="Y1088" t="s">
        <v>512</v>
      </c>
      <c r="Z1088" s="9">
        <v>60</v>
      </c>
      <c r="AA1088">
        <v>30</v>
      </c>
      <c r="AB1088">
        <v>90</v>
      </c>
      <c r="AC1088">
        <v>300</v>
      </c>
      <c r="AD1088" t="s">
        <v>148</v>
      </c>
      <c r="AE1088">
        <v>0.35499999999999998</v>
      </c>
      <c r="AF1088" s="2">
        <v>43.58</v>
      </c>
      <c r="AG1088" s="2">
        <v>18.149999999999999</v>
      </c>
      <c r="AH1088" s="2">
        <v>25.43</v>
      </c>
      <c r="AI1088" s="2">
        <v>40.28</v>
      </c>
      <c r="AJ1088" s="2">
        <v>16.14</v>
      </c>
    </row>
    <row r="1089" spans="1:36" x14ac:dyDescent="0.35">
      <c r="A1089" t="s">
        <v>618</v>
      </c>
      <c r="B1089" t="s">
        <v>178</v>
      </c>
      <c r="C1089" t="s">
        <v>26</v>
      </c>
      <c r="D1089" t="s">
        <v>115</v>
      </c>
      <c r="E1089" t="s">
        <v>114</v>
      </c>
      <c r="F1089">
        <v>1</v>
      </c>
      <c r="G1089">
        <v>16.82</v>
      </c>
      <c r="H1089">
        <v>-1</v>
      </c>
      <c r="I1089">
        <v>26.86</v>
      </c>
      <c r="J1089">
        <v>49.336080586080577</v>
      </c>
      <c r="K1089">
        <v>14.331501831501829</v>
      </c>
      <c r="L1089">
        <v>2.0375457875457874</v>
      </c>
      <c r="M1089">
        <v>1.5338827838827835</v>
      </c>
      <c r="N1089">
        <v>1.5338827838827835</v>
      </c>
      <c r="O1089">
        <v>0.48076923076923067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215</v>
      </c>
      <c r="V1089">
        <v>0</v>
      </c>
      <c r="W1089">
        <v>7.4074074074074074</v>
      </c>
      <c r="X1089">
        <v>5</v>
      </c>
      <c r="Y1089" t="s">
        <v>512</v>
      </c>
      <c r="Z1089" s="9">
        <v>64</v>
      </c>
      <c r="AA1089">
        <v>30</v>
      </c>
      <c r="AB1089">
        <v>94</v>
      </c>
      <c r="AC1089">
        <v>320</v>
      </c>
      <c r="AD1089" t="s">
        <v>148</v>
      </c>
      <c r="AE1089">
        <v>0.35499999999999998</v>
      </c>
      <c r="AF1089" s="2">
        <v>44.730000000000004</v>
      </c>
      <c r="AG1089" s="2">
        <v>20.05</v>
      </c>
      <c r="AH1089" s="2">
        <v>24.68</v>
      </c>
      <c r="AI1089" s="2">
        <v>41.809999999999995</v>
      </c>
      <c r="AJ1089" s="2">
        <v>13.46</v>
      </c>
    </row>
    <row r="1090" spans="1:36" x14ac:dyDescent="0.35">
      <c r="A1090" t="s">
        <v>618</v>
      </c>
      <c r="B1090" t="s">
        <v>178</v>
      </c>
      <c r="C1090" t="s">
        <v>26</v>
      </c>
      <c r="D1090" t="s">
        <v>115</v>
      </c>
      <c r="E1090" t="s">
        <v>114</v>
      </c>
      <c r="F1090">
        <v>1</v>
      </c>
      <c r="G1090">
        <v>16.82</v>
      </c>
      <c r="H1090">
        <v>-1</v>
      </c>
      <c r="I1090">
        <v>26.86</v>
      </c>
      <c r="J1090">
        <v>49.336080586080577</v>
      </c>
      <c r="K1090">
        <v>14.331501831501829</v>
      </c>
      <c r="L1090">
        <v>2.0375457875457874</v>
      </c>
      <c r="M1090">
        <v>1.5338827838827835</v>
      </c>
      <c r="N1090">
        <v>1.5338827838827835</v>
      </c>
      <c r="O1090">
        <v>0.48076923076923067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215</v>
      </c>
      <c r="V1090">
        <v>0</v>
      </c>
      <c r="W1090">
        <v>7.4074074074074074</v>
      </c>
      <c r="X1090">
        <v>5</v>
      </c>
      <c r="Y1090" t="s">
        <v>512</v>
      </c>
      <c r="Z1090" s="9">
        <v>68</v>
      </c>
      <c r="AA1090">
        <v>30</v>
      </c>
      <c r="AB1090">
        <v>98</v>
      </c>
      <c r="AC1090">
        <v>340</v>
      </c>
      <c r="AD1090" t="s">
        <v>148</v>
      </c>
      <c r="AE1090">
        <v>0.35499999999999998</v>
      </c>
      <c r="AF1090" s="2">
        <v>43.650000000000006</v>
      </c>
      <c r="AG1090" s="2">
        <v>20.6</v>
      </c>
      <c r="AH1090" s="2">
        <v>23.05</v>
      </c>
      <c r="AI1090" s="2">
        <v>43.349999999999994</v>
      </c>
      <c r="AJ1090" s="2">
        <v>13</v>
      </c>
    </row>
    <row r="1091" spans="1:36" x14ac:dyDescent="0.35">
      <c r="A1091" t="s">
        <v>618</v>
      </c>
      <c r="B1091" t="s">
        <v>178</v>
      </c>
      <c r="C1091" t="s">
        <v>26</v>
      </c>
      <c r="D1091" t="s">
        <v>115</v>
      </c>
      <c r="E1091" t="s">
        <v>114</v>
      </c>
      <c r="F1091">
        <v>1</v>
      </c>
      <c r="G1091">
        <v>16.82</v>
      </c>
      <c r="H1091">
        <v>-1</v>
      </c>
      <c r="I1091">
        <v>26.86</v>
      </c>
      <c r="J1091">
        <v>49.336080586080577</v>
      </c>
      <c r="K1091">
        <v>14.331501831501829</v>
      </c>
      <c r="L1091">
        <v>2.0375457875457874</v>
      </c>
      <c r="M1091">
        <v>1.5338827838827835</v>
      </c>
      <c r="N1091">
        <v>1.5338827838827835</v>
      </c>
      <c r="O1091">
        <v>0.48076923076923067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215</v>
      </c>
      <c r="V1091">
        <v>0</v>
      </c>
      <c r="W1091">
        <v>7.4074074074074074</v>
      </c>
      <c r="X1091">
        <v>5</v>
      </c>
      <c r="Y1091" t="s">
        <v>512</v>
      </c>
      <c r="Z1091" s="9">
        <v>72</v>
      </c>
      <c r="AA1091">
        <v>30</v>
      </c>
      <c r="AB1091">
        <v>102</v>
      </c>
      <c r="AC1091">
        <v>360</v>
      </c>
      <c r="AD1091" t="s">
        <v>148</v>
      </c>
      <c r="AE1091">
        <v>0.35499999999999998</v>
      </c>
      <c r="AF1091" s="2">
        <v>45.13</v>
      </c>
      <c r="AG1091" s="2">
        <v>19.96</v>
      </c>
      <c r="AH1091" s="2">
        <v>25.17</v>
      </c>
      <c r="AI1091" s="2">
        <v>45.42</v>
      </c>
      <c r="AJ1091" s="2">
        <v>9.4499999999999993</v>
      </c>
    </row>
    <row r="1092" spans="1:36" x14ac:dyDescent="0.35">
      <c r="A1092" t="s">
        <v>618</v>
      </c>
      <c r="B1092" t="s">
        <v>178</v>
      </c>
      <c r="C1092" t="s">
        <v>26</v>
      </c>
      <c r="D1092" t="s">
        <v>115</v>
      </c>
      <c r="E1092" t="s">
        <v>114</v>
      </c>
      <c r="F1092">
        <v>1</v>
      </c>
      <c r="G1092">
        <v>16.82</v>
      </c>
      <c r="H1092">
        <v>-1</v>
      </c>
      <c r="I1092">
        <v>26.86</v>
      </c>
      <c r="J1092">
        <v>49.336080586080577</v>
      </c>
      <c r="K1092">
        <v>14.331501831501829</v>
      </c>
      <c r="L1092">
        <v>2.0375457875457874</v>
      </c>
      <c r="M1092">
        <v>1.5338827838827835</v>
      </c>
      <c r="N1092">
        <v>1.5338827838827835</v>
      </c>
      <c r="O1092">
        <v>0.48076923076923067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222</v>
      </c>
      <c r="V1092">
        <v>7.4074074074074083</v>
      </c>
      <c r="W1092">
        <v>7.4074074074074074</v>
      </c>
      <c r="X1092">
        <v>5</v>
      </c>
      <c r="Y1092" t="s">
        <v>512</v>
      </c>
      <c r="Z1092" s="9">
        <v>56</v>
      </c>
      <c r="AA1092">
        <v>30</v>
      </c>
      <c r="AB1092">
        <v>86</v>
      </c>
      <c r="AC1092">
        <v>280</v>
      </c>
      <c r="AD1092" t="s">
        <v>148</v>
      </c>
      <c r="AE1092">
        <v>0.35499999999999998</v>
      </c>
      <c r="AF1092" s="2">
        <v>43.21</v>
      </c>
      <c r="AG1092" s="2">
        <v>24.94</v>
      </c>
      <c r="AH1092" s="2">
        <v>18.27</v>
      </c>
    </row>
    <row r="1093" spans="1:36" x14ac:dyDescent="0.35">
      <c r="A1093" t="s">
        <v>618</v>
      </c>
      <c r="B1093" t="s">
        <v>178</v>
      </c>
      <c r="C1093" t="s">
        <v>26</v>
      </c>
      <c r="D1093" t="s">
        <v>115</v>
      </c>
      <c r="E1093" t="s">
        <v>114</v>
      </c>
      <c r="F1093">
        <v>1</v>
      </c>
      <c r="G1093">
        <v>16.82</v>
      </c>
      <c r="H1093">
        <v>-1</v>
      </c>
      <c r="I1093">
        <v>26.86</v>
      </c>
      <c r="J1093">
        <v>49.336080586080577</v>
      </c>
      <c r="K1093">
        <v>14.331501831501829</v>
      </c>
      <c r="L1093">
        <v>2.0375457875457874</v>
      </c>
      <c r="M1093">
        <v>1.5338827838827835</v>
      </c>
      <c r="N1093">
        <v>1.5338827838827835</v>
      </c>
      <c r="O1093">
        <v>0.48076923076923067</v>
      </c>
      <c r="P1093">
        <v>0</v>
      </c>
      <c r="Q1093">
        <v>0</v>
      </c>
      <c r="R1093">
        <v>0</v>
      </c>
      <c r="S1093">
        <v>0</v>
      </c>
      <c r="T1093">
        <v>0</v>
      </c>
      <c r="U1093" t="s">
        <v>222</v>
      </c>
      <c r="V1093">
        <v>7.4074074074074083</v>
      </c>
      <c r="W1093">
        <v>7.4074074074074074</v>
      </c>
      <c r="X1093">
        <v>5</v>
      </c>
      <c r="Y1093" t="s">
        <v>512</v>
      </c>
      <c r="Z1093" s="9">
        <v>60</v>
      </c>
      <c r="AA1093">
        <v>30</v>
      </c>
      <c r="AB1093">
        <v>90</v>
      </c>
      <c r="AC1093">
        <v>300</v>
      </c>
      <c r="AD1093" t="s">
        <v>148</v>
      </c>
      <c r="AE1093">
        <v>0.35499999999999998</v>
      </c>
      <c r="AF1093" s="2">
        <v>40.980000000000004</v>
      </c>
      <c r="AG1093" s="2">
        <v>26.42</v>
      </c>
      <c r="AH1093" s="2">
        <v>14.56</v>
      </c>
    </row>
    <row r="1094" spans="1:36" x14ac:dyDescent="0.35">
      <c r="A1094" t="s">
        <v>618</v>
      </c>
      <c r="B1094" t="s">
        <v>178</v>
      </c>
      <c r="C1094" t="s">
        <v>26</v>
      </c>
      <c r="D1094" t="s">
        <v>115</v>
      </c>
      <c r="E1094" t="s">
        <v>114</v>
      </c>
      <c r="F1094">
        <v>1</v>
      </c>
      <c r="G1094">
        <v>16.82</v>
      </c>
      <c r="H1094">
        <v>-1</v>
      </c>
      <c r="I1094">
        <v>26.86</v>
      </c>
      <c r="J1094">
        <v>49.336080586080577</v>
      </c>
      <c r="K1094">
        <v>14.331501831501829</v>
      </c>
      <c r="L1094">
        <v>2.0375457875457874</v>
      </c>
      <c r="M1094">
        <v>1.5338827838827835</v>
      </c>
      <c r="N1094">
        <v>1.5338827838827835</v>
      </c>
      <c r="O1094">
        <v>0.48076923076923067</v>
      </c>
      <c r="P1094">
        <v>0</v>
      </c>
      <c r="Q1094">
        <v>0</v>
      </c>
      <c r="R1094">
        <v>0</v>
      </c>
      <c r="S1094">
        <v>0</v>
      </c>
      <c r="T1094">
        <v>0</v>
      </c>
      <c r="U1094" t="s">
        <v>222</v>
      </c>
      <c r="V1094">
        <v>7.4074074074074083</v>
      </c>
      <c r="W1094">
        <v>7.4074074074074074</v>
      </c>
      <c r="X1094">
        <v>5</v>
      </c>
      <c r="Y1094" t="s">
        <v>512</v>
      </c>
      <c r="Z1094" s="9">
        <v>64</v>
      </c>
      <c r="AA1094">
        <v>30</v>
      </c>
      <c r="AB1094">
        <v>94</v>
      </c>
      <c r="AC1094">
        <v>320</v>
      </c>
      <c r="AD1094" t="s">
        <v>148</v>
      </c>
      <c r="AE1094">
        <v>0.35499999999999998</v>
      </c>
      <c r="AF1094" s="2">
        <v>40.6</v>
      </c>
      <c r="AG1094" s="2">
        <v>27.38</v>
      </c>
      <c r="AH1094" s="2">
        <v>13.22</v>
      </c>
    </row>
    <row r="1095" spans="1:36" x14ac:dyDescent="0.35">
      <c r="A1095" t="s">
        <v>618</v>
      </c>
      <c r="B1095" t="s">
        <v>178</v>
      </c>
      <c r="C1095" t="s">
        <v>26</v>
      </c>
      <c r="D1095" t="s">
        <v>115</v>
      </c>
      <c r="E1095" t="s">
        <v>114</v>
      </c>
      <c r="F1095">
        <v>1</v>
      </c>
      <c r="G1095">
        <v>16.82</v>
      </c>
      <c r="H1095">
        <v>-1</v>
      </c>
      <c r="I1095">
        <v>26.86</v>
      </c>
      <c r="J1095">
        <v>49.336080586080577</v>
      </c>
      <c r="K1095">
        <v>14.331501831501829</v>
      </c>
      <c r="L1095">
        <v>2.0375457875457874</v>
      </c>
      <c r="M1095">
        <v>1.5338827838827835</v>
      </c>
      <c r="N1095">
        <v>1.5338827838827835</v>
      </c>
      <c r="O1095">
        <v>0.48076923076923067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222</v>
      </c>
      <c r="V1095">
        <v>7.4074074074074083</v>
      </c>
      <c r="W1095">
        <v>7.4074074074074074</v>
      </c>
      <c r="X1095">
        <v>5</v>
      </c>
      <c r="Y1095" t="s">
        <v>512</v>
      </c>
      <c r="Z1095" s="9">
        <v>68</v>
      </c>
      <c r="AA1095">
        <v>30</v>
      </c>
      <c r="AB1095">
        <v>98</v>
      </c>
      <c r="AC1095">
        <v>340</v>
      </c>
      <c r="AD1095" t="s">
        <v>148</v>
      </c>
      <c r="AE1095">
        <v>0.35499999999999998</v>
      </c>
      <c r="AF1095" s="2">
        <v>36.92</v>
      </c>
      <c r="AG1095" s="2">
        <v>26.57</v>
      </c>
      <c r="AH1095" s="2">
        <v>10.35</v>
      </c>
    </row>
    <row r="1096" spans="1:36" x14ac:dyDescent="0.35">
      <c r="A1096" t="s">
        <v>618</v>
      </c>
      <c r="B1096" t="s">
        <v>178</v>
      </c>
      <c r="C1096" t="s">
        <v>26</v>
      </c>
      <c r="D1096" t="s">
        <v>115</v>
      </c>
      <c r="E1096" t="s">
        <v>114</v>
      </c>
      <c r="F1096">
        <v>1</v>
      </c>
      <c r="G1096">
        <v>16.82</v>
      </c>
      <c r="H1096">
        <v>-1</v>
      </c>
      <c r="I1096">
        <v>26.86</v>
      </c>
      <c r="J1096">
        <v>49.336080586080577</v>
      </c>
      <c r="K1096">
        <v>14.331501831501829</v>
      </c>
      <c r="L1096">
        <v>2.0375457875457874</v>
      </c>
      <c r="M1096">
        <v>1.5338827838827835</v>
      </c>
      <c r="N1096">
        <v>1.5338827838827835</v>
      </c>
      <c r="O1096">
        <v>0.48076923076923067</v>
      </c>
      <c r="P1096">
        <v>0</v>
      </c>
      <c r="Q1096">
        <v>0</v>
      </c>
      <c r="R1096">
        <v>0</v>
      </c>
      <c r="S1096">
        <v>0</v>
      </c>
      <c r="T1096">
        <v>0</v>
      </c>
      <c r="U1096" t="s">
        <v>222</v>
      </c>
      <c r="V1096">
        <v>7.4074074074074083</v>
      </c>
      <c r="W1096">
        <v>7.4074074074074074</v>
      </c>
      <c r="X1096">
        <v>5</v>
      </c>
      <c r="Y1096" t="s">
        <v>512</v>
      </c>
      <c r="Z1096" s="9">
        <v>72</v>
      </c>
      <c r="AA1096">
        <v>30</v>
      </c>
      <c r="AB1096">
        <v>102</v>
      </c>
      <c r="AC1096">
        <v>360</v>
      </c>
      <c r="AD1096" t="s">
        <v>148</v>
      </c>
      <c r="AE1096">
        <v>0.35499999999999998</v>
      </c>
      <c r="AF1096" s="2">
        <v>34</v>
      </c>
      <c r="AG1096" s="2">
        <v>22.05</v>
      </c>
      <c r="AH1096" s="2">
        <v>11.95</v>
      </c>
    </row>
    <row r="1097" spans="1:36" x14ac:dyDescent="0.35">
      <c r="A1097" t="s">
        <v>618</v>
      </c>
      <c r="B1097" t="s">
        <v>178</v>
      </c>
      <c r="C1097" t="s">
        <v>26</v>
      </c>
      <c r="D1097" t="s">
        <v>116</v>
      </c>
      <c r="E1097" t="s">
        <v>114</v>
      </c>
      <c r="F1097">
        <v>1</v>
      </c>
      <c r="G1097">
        <v>15.87</v>
      </c>
      <c r="H1097">
        <v>-1</v>
      </c>
      <c r="I1097">
        <v>23.03</v>
      </c>
      <c r="J1097">
        <v>44.07400079145232</v>
      </c>
      <c r="K1097">
        <v>24.347051840126635</v>
      </c>
      <c r="L1097">
        <v>3.9176889592402064</v>
      </c>
      <c r="M1097">
        <v>2.1962801741195097</v>
      </c>
      <c r="N1097">
        <v>2.1962801741195097</v>
      </c>
      <c r="O1097">
        <v>0.48476454293628818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215</v>
      </c>
      <c r="V1097">
        <v>0</v>
      </c>
      <c r="W1097">
        <v>7.4074074074074074</v>
      </c>
      <c r="X1097">
        <v>5</v>
      </c>
      <c r="Y1097" t="s">
        <v>512</v>
      </c>
      <c r="Z1097" s="9">
        <v>56</v>
      </c>
      <c r="AA1097">
        <v>30</v>
      </c>
      <c r="AB1097">
        <v>86</v>
      </c>
      <c r="AC1097">
        <v>280</v>
      </c>
      <c r="AD1097" t="s">
        <v>148</v>
      </c>
      <c r="AE1097">
        <v>0.35499999999999998</v>
      </c>
      <c r="AF1097" s="2">
        <v>46.129999999999995</v>
      </c>
      <c r="AG1097" s="2">
        <v>22.38</v>
      </c>
      <c r="AH1097" s="2">
        <v>23.75</v>
      </c>
      <c r="AI1097" s="2">
        <v>36.730000000000004</v>
      </c>
      <c r="AJ1097" s="2">
        <v>17.14</v>
      </c>
    </row>
    <row r="1098" spans="1:36" x14ac:dyDescent="0.35">
      <c r="A1098" t="s">
        <v>618</v>
      </c>
      <c r="B1098" t="s">
        <v>178</v>
      </c>
      <c r="C1098" t="s">
        <v>26</v>
      </c>
      <c r="D1098" t="s">
        <v>116</v>
      </c>
      <c r="E1098" t="s">
        <v>114</v>
      </c>
      <c r="F1098">
        <v>1</v>
      </c>
      <c r="G1098">
        <v>15.87</v>
      </c>
      <c r="H1098">
        <v>-1</v>
      </c>
      <c r="I1098">
        <v>23.03</v>
      </c>
      <c r="J1098">
        <v>44.07400079145232</v>
      </c>
      <c r="K1098">
        <v>24.347051840126635</v>
      </c>
      <c r="L1098">
        <v>3.9176889592402064</v>
      </c>
      <c r="M1098">
        <v>2.1962801741195097</v>
      </c>
      <c r="N1098">
        <v>2.1962801741195097</v>
      </c>
      <c r="O1098">
        <v>0.48476454293628818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215</v>
      </c>
      <c r="V1098">
        <v>0</v>
      </c>
      <c r="W1098">
        <v>7.4074074074074074</v>
      </c>
      <c r="X1098">
        <v>5</v>
      </c>
      <c r="Y1098" t="s">
        <v>512</v>
      </c>
      <c r="Z1098" s="9">
        <v>60</v>
      </c>
      <c r="AA1098">
        <v>30</v>
      </c>
      <c r="AB1098">
        <v>90</v>
      </c>
      <c r="AC1098">
        <v>300</v>
      </c>
      <c r="AD1098" t="s">
        <v>148</v>
      </c>
      <c r="AE1098">
        <v>0.35499999999999998</v>
      </c>
      <c r="AF1098" s="2">
        <v>46.4</v>
      </c>
      <c r="AG1098" s="2">
        <v>26.43</v>
      </c>
      <c r="AH1098" s="2">
        <v>19.97</v>
      </c>
      <c r="AI1098" s="2">
        <v>37.46</v>
      </c>
      <c r="AJ1098" s="2">
        <v>16.14</v>
      </c>
    </row>
    <row r="1099" spans="1:36" x14ac:dyDescent="0.35">
      <c r="A1099" t="s">
        <v>618</v>
      </c>
      <c r="B1099" t="s">
        <v>178</v>
      </c>
      <c r="C1099" t="s">
        <v>26</v>
      </c>
      <c r="D1099" t="s">
        <v>116</v>
      </c>
      <c r="E1099" t="s">
        <v>114</v>
      </c>
      <c r="F1099">
        <v>1</v>
      </c>
      <c r="G1099">
        <v>15.87</v>
      </c>
      <c r="H1099">
        <v>-1</v>
      </c>
      <c r="I1099">
        <v>23.03</v>
      </c>
      <c r="J1099">
        <v>44.07400079145232</v>
      </c>
      <c r="K1099">
        <v>24.347051840126635</v>
      </c>
      <c r="L1099">
        <v>3.9176889592402064</v>
      </c>
      <c r="M1099">
        <v>2.1962801741195097</v>
      </c>
      <c r="N1099">
        <v>2.1962801741195097</v>
      </c>
      <c r="O1099">
        <v>0.48476454293628818</v>
      </c>
      <c r="P1099">
        <v>0</v>
      </c>
      <c r="Q1099">
        <v>0</v>
      </c>
      <c r="R1099">
        <v>0</v>
      </c>
      <c r="S1099">
        <v>0</v>
      </c>
      <c r="T1099">
        <v>0</v>
      </c>
      <c r="U1099" t="s">
        <v>215</v>
      </c>
      <c r="V1099">
        <v>0</v>
      </c>
      <c r="W1099">
        <v>7.4074074074074074</v>
      </c>
      <c r="X1099">
        <v>5</v>
      </c>
      <c r="Y1099" t="s">
        <v>512</v>
      </c>
      <c r="Z1099" s="9">
        <v>64</v>
      </c>
      <c r="AA1099">
        <v>30</v>
      </c>
      <c r="AB1099">
        <v>94</v>
      </c>
      <c r="AC1099">
        <v>320</v>
      </c>
      <c r="AD1099" t="s">
        <v>148</v>
      </c>
      <c r="AE1099">
        <v>0.35499999999999998</v>
      </c>
      <c r="AF1099" s="2">
        <v>44.04</v>
      </c>
      <c r="AG1099" s="2">
        <v>25.25</v>
      </c>
      <c r="AH1099" s="2">
        <v>18.79</v>
      </c>
      <c r="AI1099" s="2">
        <v>42.5</v>
      </c>
      <c r="AJ1099" s="2">
        <v>13.46</v>
      </c>
    </row>
    <row r="1100" spans="1:36" x14ac:dyDescent="0.35">
      <c r="A1100" t="s">
        <v>618</v>
      </c>
      <c r="B1100" t="s">
        <v>178</v>
      </c>
      <c r="C1100" t="s">
        <v>26</v>
      </c>
      <c r="D1100" t="s">
        <v>116</v>
      </c>
      <c r="E1100" t="s">
        <v>114</v>
      </c>
      <c r="F1100">
        <v>1</v>
      </c>
      <c r="G1100">
        <v>15.87</v>
      </c>
      <c r="H1100">
        <v>-1</v>
      </c>
      <c r="I1100">
        <v>23.03</v>
      </c>
      <c r="J1100">
        <v>44.07400079145232</v>
      </c>
      <c r="K1100">
        <v>24.347051840126635</v>
      </c>
      <c r="L1100">
        <v>3.9176889592402064</v>
      </c>
      <c r="M1100">
        <v>2.1962801741195097</v>
      </c>
      <c r="N1100">
        <v>2.1962801741195097</v>
      </c>
      <c r="O1100">
        <v>0.48476454293628818</v>
      </c>
      <c r="P1100">
        <v>0</v>
      </c>
      <c r="Q1100">
        <v>0</v>
      </c>
      <c r="R1100">
        <v>0</v>
      </c>
      <c r="S1100">
        <v>0</v>
      </c>
      <c r="T1100">
        <v>0</v>
      </c>
      <c r="U1100" t="s">
        <v>215</v>
      </c>
      <c r="V1100">
        <v>0</v>
      </c>
      <c r="W1100">
        <v>7.4074074074074074</v>
      </c>
      <c r="X1100">
        <v>5</v>
      </c>
      <c r="Y1100" t="s">
        <v>512</v>
      </c>
      <c r="Z1100" s="9">
        <v>68</v>
      </c>
      <c r="AA1100">
        <v>30</v>
      </c>
      <c r="AB1100">
        <v>98</v>
      </c>
      <c r="AC1100">
        <v>340</v>
      </c>
      <c r="AD1100" t="s">
        <v>148</v>
      </c>
      <c r="AE1100">
        <v>0.35499999999999998</v>
      </c>
      <c r="AF1100" s="2">
        <v>45.29</v>
      </c>
      <c r="AG1100" s="2">
        <v>23.98</v>
      </c>
      <c r="AH1100" s="2">
        <v>21.31</v>
      </c>
      <c r="AI1100" s="2">
        <v>41.71</v>
      </c>
      <c r="AJ1100" s="2">
        <v>13</v>
      </c>
    </row>
    <row r="1101" spans="1:36" x14ac:dyDescent="0.35">
      <c r="A1101" t="s">
        <v>618</v>
      </c>
      <c r="B1101" t="s">
        <v>178</v>
      </c>
      <c r="C1101" t="s">
        <v>26</v>
      </c>
      <c r="D1101" t="s">
        <v>116</v>
      </c>
      <c r="E1101" t="s">
        <v>114</v>
      </c>
      <c r="F1101">
        <v>1</v>
      </c>
      <c r="G1101">
        <v>15.87</v>
      </c>
      <c r="H1101">
        <v>-1</v>
      </c>
      <c r="I1101">
        <v>23.03</v>
      </c>
      <c r="J1101">
        <v>44.07400079145232</v>
      </c>
      <c r="K1101">
        <v>24.347051840126635</v>
      </c>
      <c r="L1101">
        <v>3.9176889592402064</v>
      </c>
      <c r="M1101">
        <v>2.1962801741195097</v>
      </c>
      <c r="N1101">
        <v>2.1962801741195097</v>
      </c>
      <c r="O1101">
        <v>0.48476454293628818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215</v>
      </c>
      <c r="V1101">
        <v>0</v>
      </c>
      <c r="W1101">
        <v>7.4074074074074074</v>
      </c>
      <c r="X1101">
        <v>5</v>
      </c>
      <c r="Y1101" t="s">
        <v>512</v>
      </c>
      <c r="Z1101" s="9">
        <v>72</v>
      </c>
      <c r="AA1101">
        <v>30</v>
      </c>
      <c r="AB1101">
        <v>102</v>
      </c>
      <c r="AC1101">
        <v>360</v>
      </c>
      <c r="AD1101" t="s">
        <v>148</v>
      </c>
      <c r="AE1101">
        <v>0.35499999999999998</v>
      </c>
      <c r="AF1101" s="2">
        <v>40.840000000000003</v>
      </c>
      <c r="AG1101" s="2">
        <v>18.12</v>
      </c>
      <c r="AH1101" s="2">
        <v>22.72</v>
      </c>
      <c r="AI1101" s="2">
        <v>49.709999999999994</v>
      </c>
      <c r="AJ1101" s="2">
        <v>9.4499999999999993</v>
      </c>
    </row>
    <row r="1102" spans="1:36" x14ac:dyDescent="0.35">
      <c r="A1102" t="s">
        <v>618</v>
      </c>
      <c r="B1102" t="s">
        <v>178</v>
      </c>
      <c r="C1102" t="s">
        <v>26</v>
      </c>
      <c r="D1102" t="s">
        <v>116</v>
      </c>
      <c r="E1102" t="s">
        <v>114</v>
      </c>
      <c r="F1102">
        <v>1</v>
      </c>
      <c r="G1102">
        <v>15.87</v>
      </c>
      <c r="H1102">
        <v>-1</v>
      </c>
      <c r="I1102">
        <v>23.03</v>
      </c>
      <c r="J1102">
        <v>44.07400079145232</v>
      </c>
      <c r="K1102">
        <v>24.347051840126635</v>
      </c>
      <c r="L1102">
        <v>3.9176889592402064</v>
      </c>
      <c r="M1102">
        <v>2.1962801741195097</v>
      </c>
      <c r="N1102">
        <v>2.1962801741195097</v>
      </c>
      <c r="O1102">
        <v>0.48476454293628818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222</v>
      </c>
      <c r="V1102">
        <v>7.4074074074074083</v>
      </c>
      <c r="W1102">
        <v>7.4074074074074074</v>
      </c>
      <c r="X1102">
        <v>5</v>
      </c>
      <c r="Y1102" t="s">
        <v>512</v>
      </c>
      <c r="Z1102" s="9">
        <v>56</v>
      </c>
      <c r="AA1102">
        <v>30</v>
      </c>
      <c r="AB1102">
        <v>86</v>
      </c>
      <c r="AC1102">
        <v>280</v>
      </c>
      <c r="AD1102" t="s">
        <v>148</v>
      </c>
      <c r="AE1102">
        <v>0.35499999999999998</v>
      </c>
      <c r="AF1102" s="2">
        <v>40.18</v>
      </c>
      <c r="AG1102" s="2">
        <v>27.13</v>
      </c>
      <c r="AH1102" s="2">
        <v>13.05</v>
      </c>
    </row>
    <row r="1103" spans="1:36" x14ac:dyDescent="0.35">
      <c r="A1103" t="s">
        <v>618</v>
      </c>
      <c r="B1103" t="s">
        <v>178</v>
      </c>
      <c r="C1103" t="s">
        <v>26</v>
      </c>
      <c r="D1103" t="s">
        <v>116</v>
      </c>
      <c r="E1103" t="s">
        <v>114</v>
      </c>
      <c r="F1103">
        <v>1</v>
      </c>
      <c r="G1103">
        <v>15.87</v>
      </c>
      <c r="H1103">
        <v>-1</v>
      </c>
      <c r="I1103">
        <v>23.03</v>
      </c>
      <c r="J1103">
        <v>44.07400079145232</v>
      </c>
      <c r="K1103">
        <v>24.347051840126635</v>
      </c>
      <c r="L1103">
        <v>3.9176889592402064</v>
      </c>
      <c r="M1103">
        <v>2.1962801741195097</v>
      </c>
      <c r="N1103">
        <v>2.1962801741195097</v>
      </c>
      <c r="O1103">
        <v>0.48476454293628818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222</v>
      </c>
      <c r="V1103">
        <v>7.4074074074074083</v>
      </c>
      <c r="W1103">
        <v>7.4074074074074074</v>
      </c>
      <c r="X1103">
        <v>5</v>
      </c>
      <c r="Y1103" t="s">
        <v>512</v>
      </c>
      <c r="Z1103" s="9">
        <v>60</v>
      </c>
      <c r="AA1103">
        <v>30</v>
      </c>
      <c r="AB1103">
        <v>90</v>
      </c>
      <c r="AC1103">
        <v>300</v>
      </c>
      <c r="AD1103" t="s">
        <v>148</v>
      </c>
      <c r="AE1103">
        <v>0.35499999999999998</v>
      </c>
      <c r="AF1103" s="2">
        <v>39.479999999999997</v>
      </c>
      <c r="AG1103" s="2">
        <v>31.54</v>
      </c>
      <c r="AH1103" s="2">
        <v>7.94</v>
      </c>
    </row>
    <row r="1104" spans="1:36" x14ac:dyDescent="0.35">
      <c r="A1104" t="s">
        <v>618</v>
      </c>
      <c r="B1104" t="s">
        <v>178</v>
      </c>
      <c r="C1104" t="s">
        <v>26</v>
      </c>
      <c r="D1104" t="s">
        <v>116</v>
      </c>
      <c r="E1104" t="s">
        <v>114</v>
      </c>
      <c r="F1104">
        <v>1</v>
      </c>
      <c r="G1104">
        <v>15.87</v>
      </c>
      <c r="H1104">
        <v>-1</v>
      </c>
      <c r="I1104">
        <v>23.03</v>
      </c>
      <c r="J1104">
        <v>44.07400079145232</v>
      </c>
      <c r="K1104">
        <v>24.347051840126635</v>
      </c>
      <c r="L1104">
        <v>3.9176889592402064</v>
      </c>
      <c r="M1104">
        <v>2.1962801741195097</v>
      </c>
      <c r="N1104">
        <v>2.1962801741195097</v>
      </c>
      <c r="O1104">
        <v>0.48476454293628818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222</v>
      </c>
      <c r="V1104">
        <v>7.4074074074074083</v>
      </c>
      <c r="W1104">
        <v>7.4074074074074074</v>
      </c>
      <c r="X1104">
        <v>5</v>
      </c>
      <c r="Y1104" t="s">
        <v>512</v>
      </c>
      <c r="Z1104" s="9">
        <v>64</v>
      </c>
      <c r="AA1104">
        <v>30</v>
      </c>
      <c r="AB1104">
        <v>94</v>
      </c>
      <c r="AC1104">
        <v>320</v>
      </c>
      <c r="AD1104" t="s">
        <v>148</v>
      </c>
      <c r="AE1104">
        <v>0.35499999999999998</v>
      </c>
      <c r="AF1104" s="2">
        <v>37.519999999999996</v>
      </c>
      <c r="AG1104" s="2">
        <v>30.74</v>
      </c>
      <c r="AH1104" s="2">
        <v>6.78</v>
      </c>
    </row>
    <row r="1105" spans="1:36" x14ac:dyDescent="0.35">
      <c r="A1105" t="s">
        <v>618</v>
      </c>
      <c r="B1105" t="s">
        <v>178</v>
      </c>
      <c r="C1105" t="s">
        <v>26</v>
      </c>
      <c r="D1105" t="s">
        <v>116</v>
      </c>
      <c r="E1105" t="s">
        <v>114</v>
      </c>
      <c r="F1105">
        <v>1</v>
      </c>
      <c r="G1105">
        <v>15.87</v>
      </c>
      <c r="H1105">
        <v>-1</v>
      </c>
      <c r="I1105">
        <v>23.03</v>
      </c>
      <c r="J1105">
        <v>44.07400079145232</v>
      </c>
      <c r="K1105">
        <v>24.347051840126635</v>
      </c>
      <c r="L1105">
        <v>3.9176889592402064</v>
      </c>
      <c r="M1105">
        <v>2.1962801741195097</v>
      </c>
      <c r="N1105">
        <v>2.1962801741195097</v>
      </c>
      <c r="O1105">
        <v>0.48476454293628818</v>
      </c>
      <c r="P1105">
        <v>0</v>
      </c>
      <c r="Q1105">
        <v>0</v>
      </c>
      <c r="R1105">
        <v>0</v>
      </c>
      <c r="S1105">
        <v>0</v>
      </c>
      <c r="T1105">
        <v>0</v>
      </c>
      <c r="U1105" t="s">
        <v>222</v>
      </c>
      <c r="V1105">
        <v>7.4074074074074083</v>
      </c>
      <c r="W1105">
        <v>7.4074074074074074</v>
      </c>
      <c r="X1105">
        <v>5</v>
      </c>
      <c r="Y1105" t="s">
        <v>512</v>
      </c>
      <c r="Z1105" s="9">
        <v>68</v>
      </c>
      <c r="AA1105">
        <v>30</v>
      </c>
      <c r="AB1105">
        <v>98</v>
      </c>
      <c r="AC1105">
        <v>340</v>
      </c>
      <c r="AD1105" t="s">
        <v>148</v>
      </c>
      <c r="AE1105">
        <v>0.35499999999999998</v>
      </c>
      <c r="AF1105" s="2">
        <v>33.369999999999997</v>
      </c>
      <c r="AG1105" s="2">
        <v>25.27</v>
      </c>
      <c r="AH1105" s="2">
        <v>8.1</v>
      </c>
    </row>
    <row r="1106" spans="1:36" x14ac:dyDescent="0.35">
      <c r="A1106" t="s">
        <v>618</v>
      </c>
      <c r="B1106" t="s">
        <v>178</v>
      </c>
      <c r="C1106" t="s">
        <v>26</v>
      </c>
      <c r="D1106" t="s">
        <v>116</v>
      </c>
      <c r="E1106" t="s">
        <v>114</v>
      </c>
      <c r="F1106">
        <v>1</v>
      </c>
      <c r="G1106">
        <v>15.87</v>
      </c>
      <c r="H1106">
        <v>-1</v>
      </c>
      <c r="I1106">
        <v>23.03</v>
      </c>
      <c r="J1106">
        <v>44.07400079145232</v>
      </c>
      <c r="K1106">
        <v>24.347051840126635</v>
      </c>
      <c r="L1106">
        <v>3.9176889592402064</v>
      </c>
      <c r="M1106">
        <v>2.1962801741195097</v>
      </c>
      <c r="N1106">
        <v>2.1962801741195097</v>
      </c>
      <c r="O1106">
        <v>0.48476454293628818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222</v>
      </c>
      <c r="V1106">
        <v>7.4074074074074083</v>
      </c>
      <c r="W1106">
        <v>7.4074074074074074</v>
      </c>
      <c r="X1106">
        <v>5</v>
      </c>
      <c r="Y1106" t="s">
        <v>512</v>
      </c>
      <c r="Z1106" s="9">
        <v>72</v>
      </c>
      <c r="AA1106">
        <v>30</v>
      </c>
      <c r="AB1106">
        <v>102</v>
      </c>
      <c r="AC1106">
        <v>360</v>
      </c>
      <c r="AD1106" t="s">
        <v>148</v>
      </c>
      <c r="AE1106">
        <v>0.35499999999999998</v>
      </c>
      <c r="AF1106" s="2">
        <v>31.43</v>
      </c>
      <c r="AG1106" s="2">
        <v>23.17</v>
      </c>
      <c r="AH1106" s="2">
        <v>8.26</v>
      </c>
    </row>
    <row r="1107" spans="1:36" x14ac:dyDescent="0.35">
      <c r="A1107" t="s">
        <v>618</v>
      </c>
      <c r="B1107" t="s">
        <v>178</v>
      </c>
      <c r="C1107" t="s">
        <v>26</v>
      </c>
      <c r="D1107" t="s">
        <v>117</v>
      </c>
      <c r="E1107" t="s">
        <v>114</v>
      </c>
      <c r="F1107">
        <v>1</v>
      </c>
      <c r="G1107">
        <v>15.45</v>
      </c>
      <c r="H1107">
        <v>-1</v>
      </c>
      <c r="I1107">
        <v>21.57</v>
      </c>
      <c r="J1107">
        <v>45.485871812543067</v>
      </c>
      <c r="K1107">
        <v>26.395589248793932</v>
      </c>
      <c r="L1107">
        <v>2.7074923697942306</v>
      </c>
      <c r="M1107">
        <v>1.7327951166683075</v>
      </c>
      <c r="N1107">
        <v>1.7327951166683075</v>
      </c>
      <c r="O1107">
        <v>0.70887072954612573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215</v>
      </c>
      <c r="V1107">
        <v>0</v>
      </c>
      <c r="W1107">
        <v>7.4074074074074074</v>
      </c>
      <c r="X1107">
        <v>5</v>
      </c>
      <c r="Y1107" t="s">
        <v>512</v>
      </c>
      <c r="Z1107" s="9">
        <v>56</v>
      </c>
      <c r="AA1107">
        <v>30</v>
      </c>
      <c r="AB1107">
        <v>86</v>
      </c>
      <c r="AC1107">
        <v>280</v>
      </c>
      <c r="AD1107" t="s">
        <v>148</v>
      </c>
      <c r="AE1107">
        <v>0.35499999999999998</v>
      </c>
      <c r="AF1107" s="2">
        <v>43.019999999999996</v>
      </c>
      <c r="AG1107" s="2">
        <v>28.13</v>
      </c>
      <c r="AH1107" s="2">
        <v>14.89</v>
      </c>
      <c r="AI1107" s="2">
        <v>39.960000000000008</v>
      </c>
      <c r="AJ1107" s="2">
        <v>17.02</v>
      </c>
    </row>
    <row r="1108" spans="1:36" x14ac:dyDescent="0.35">
      <c r="A1108" t="s">
        <v>618</v>
      </c>
      <c r="B1108" t="s">
        <v>178</v>
      </c>
      <c r="C1108" t="s">
        <v>26</v>
      </c>
      <c r="D1108" t="s">
        <v>117</v>
      </c>
      <c r="E1108" t="s">
        <v>114</v>
      </c>
      <c r="F1108">
        <v>1</v>
      </c>
      <c r="G1108">
        <v>15.45</v>
      </c>
      <c r="H1108">
        <v>-1</v>
      </c>
      <c r="I1108">
        <v>21.57</v>
      </c>
      <c r="J1108">
        <v>45.485871812543067</v>
      </c>
      <c r="K1108">
        <v>26.395589248793932</v>
      </c>
      <c r="L1108">
        <v>2.7074923697942306</v>
      </c>
      <c r="M1108">
        <v>1.7327951166683075</v>
      </c>
      <c r="N1108">
        <v>1.7327951166683075</v>
      </c>
      <c r="O1108">
        <v>0.70887072954612573</v>
      </c>
      <c r="P1108">
        <v>0</v>
      </c>
      <c r="Q1108">
        <v>0</v>
      </c>
      <c r="R1108">
        <v>0</v>
      </c>
      <c r="S1108">
        <v>0</v>
      </c>
      <c r="T1108">
        <v>0</v>
      </c>
      <c r="U1108" t="s">
        <v>215</v>
      </c>
      <c r="V1108">
        <v>0</v>
      </c>
      <c r="W1108">
        <v>7.4074074074074074</v>
      </c>
      <c r="X1108">
        <v>5</v>
      </c>
      <c r="Y1108" t="s">
        <v>512</v>
      </c>
      <c r="Z1108" s="9">
        <v>60</v>
      </c>
      <c r="AA1108">
        <v>30</v>
      </c>
      <c r="AB1108">
        <v>90</v>
      </c>
      <c r="AC1108">
        <v>300</v>
      </c>
      <c r="AD1108" t="s">
        <v>148</v>
      </c>
      <c r="AE1108">
        <v>0.35499999999999998</v>
      </c>
      <c r="AF1108" s="2">
        <v>44.879999999999995</v>
      </c>
      <c r="AG1108" s="2">
        <v>30.72</v>
      </c>
      <c r="AH1108" s="2">
        <v>14.16</v>
      </c>
      <c r="AI1108" s="2">
        <v>40.130000000000003</v>
      </c>
      <c r="AJ1108" s="2">
        <v>14.99</v>
      </c>
    </row>
    <row r="1109" spans="1:36" x14ac:dyDescent="0.35">
      <c r="A1109" t="s">
        <v>618</v>
      </c>
      <c r="B1109" t="s">
        <v>178</v>
      </c>
      <c r="C1109" t="s">
        <v>26</v>
      </c>
      <c r="D1109" t="s">
        <v>117</v>
      </c>
      <c r="E1109" t="s">
        <v>114</v>
      </c>
      <c r="F1109">
        <v>1</v>
      </c>
      <c r="G1109">
        <v>15.45</v>
      </c>
      <c r="H1109">
        <v>-1</v>
      </c>
      <c r="I1109">
        <v>21.57</v>
      </c>
      <c r="J1109">
        <v>45.485871812543067</v>
      </c>
      <c r="K1109">
        <v>26.395589248793932</v>
      </c>
      <c r="L1109">
        <v>2.7074923697942306</v>
      </c>
      <c r="M1109">
        <v>1.7327951166683075</v>
      </c>
      <c r="N1109">
        <v>1.7327951166683075</v>
      </c>
      <c r="O1109">
        <v>0.70887072954612573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215</v>
      </c>
      <c r="V1109">
        <v>0</v>
      </c>
      <c r="W1109">
        <v>7.4074074074074074</v>
      </c>
      <c r="X1109">
        <v>5</v>
      </c>
      <c r="Y1109" t="s">
        <v>512</v>
      </c>
      <c r="Z1109" s="9">
        <v>64</v>
      </c>
      <c r="AA1109">
        <v>30</v>
      </c>
      <c r="AB1109">
        <v>94</v>
      </c>
      <c r="AC1109">
        <v>320</v>
      </c>
      <c r="AD1109" t="s">
        <v>148</v>
      </c>
      <c r="AE1109">
        <v>0.35499999999999998</v>
      </c>
      <c r="AF1109" s="2">
        <v>44.089999999999996</v>
      </c>
      <c r="AG1109" s="2">
        <v>28.99</v>
      </c>
      <c r="AH1109" s="2">
        <v>15.1</v>
      </c>
      <c r="AI1109" s="2">
        <v>42.760000000000005</v>
      </c>
      <c r="AJ1109" s="2">
        <v>13.15</v>
      </c>
    </row>
    <row r="1110" spans="1:36" x14ac:dyDescent="0.35">
      <c r="A1110" t="s">
        <v>618</v>
      </c>
      <c r="B1110" t="s">
        <v>178</v>
      </c>
      <c r="C1110" t="s">
        <v>26</v>
      </c>
      <c r="D1110" t="s">
        <v>117</v>
      </c>
      <c r="E1110" t="s">
        <v>114</v>
      </c>
      <c r="F1110">
        <v>1</v>
      </c>
      <c r="G1110">
        <v>15.45</v>
      </c>
      <c r="H1110">
        <v>-1</v>
      </c>
      <c r="I1110">
        <v>21.57</v>
      </c>
      <c r="J1110">
        <v>45.485871812543067</v>
      </c>
      <c r="K1110">
        <v>26.395589248793932</v>
      </c>
      <c r="L1110">
        <v>2.7074923697942306</v>
      </c>
      <c r="M1110">
        <v>1.7327951166683075</v>
      </c>
      <c r="N1110">
        <v>1.7327951166683075</v>
      </c>
      <c r="O1110">
        <v>0.70887072954612573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215</v>
      </c>
      <c r="V1110">
        <v>0</v>
      </c>
      <c r="W1110">
        <v>7.4074074074074074</v>
      </c>
      <c r="X1110">
        <v>5</v>
      </c>
      <c r="Y1110" t="s">
        <v>512</v>
      </c>
      <c r="Z1110" s="9">
        <v>68</v>
      </c>
      <c r="AA1110">
        <v>30</v>
      </c>
      <c r="AB1110">
        <v>98</v>
      </c>
      <c r="AC1110">
        <v>340</v>
      </c>
      <c r="AD1110" t="s">
        <v>148</v>
      </c>
      <c r="AE1110">
        <v>0.35499999999999998</v>
      </c>
      <c r="AF1110" s="2">
        <v>42.05</v>
      </c>
      <c r="AG1110" s="2">
        <v>27.33</v>
      </c>
      <c r="AH1110" s="2">
        <v>14.72</v>
      </c>
      <c r="AI1110" s="2">
        <v>46.36</v>
      </c>
      <c r="AJ1110" s="2">
        <v>11.59</v>
      </c>
    </row>
    <row r="1111" spans="1:36" x14ac:dyDescent="0.35">
      <c r="A1111" t="s">
        <v>618</v>
      </c>
      <c r="B1111" t="s">
        <v>178</v>
      </c>
      <c r="C1111" t="s">
        <v>26</v>
      </c>
      <c r="D1111" t="s">
        <v>117</v>
      </c>
      <c r="E1111" t="s">
        <v>114</v>
      </c>
      <c r="F1111">
        <v>1</v>
      </c>
      <c r="G1111">
        <v>15.45</v>
      </c>
      <c r="H1111">
        <v>-1</v>
      </c>
      <c r="I1111">
        <v>21.57</v>
      </c>
      <c r="J1111">
        <v>45.485871812543067</v>
      </c>
      <c r="K1111">
        <v>26.395589248793932</v>
      </c>
      <c r="L1111">
        <v>2.7074923697942306</v>
      </c>
      <c r="M1111">
        <v>1.7327951166683075</v>
      </c>
      <c r="N1111">
        <v>1.7327951166683075</v>
      </c>
      <c r="O1111">
        <v>0.70887072954612573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215</v>
      </c>
      <c r="V1111">
        <v>0</v>
      </c>
      <c r="W1111">
        <v>7.4074074074074074</v>
      </c>
      <c r="X1111">
        <v>5</v>
      </c>
      <c r="Y1111" t="s">
        <v>512</v>
      </c>
      <c r="Z1111" s="9">
        <v>72</v>
      </c>
      <c r="AA1111">
        <v>30</v>
      </c>
      <c r="AB1111">
        <v>102</v>
      </c>
      <c r="AC1111">
        <v>360</v>
      </c>
      <c r="AD1111" t="s">
        <v>148</v>
      </c>
      <c r="AE1111">
        <v>0.35499999999999998</v>
      </c>
      <c r="AF1111" s="2">
        <v>40.22</v>
      </c>
      <c r="AG1111" s="2">
        <v>24.76</v>
      </c>
      <c r="AH1111" s="2">
        <v>15.46</v>
      </c>
      <c r="AI1111" s="2">
        <v>50.86</v>
      </c>
      <c r="AJ1111" s="2">
        <v>8.92</v>
      </c>
    </row>
    <row r="1112" spans="1:36" x14ac:dyDescent="0.35">
      <c r="A1112" t="s">
        <v>618</v>
      </c>
      <c r="B1112" t="s">
        <v>178</v>
      </c>
      <c r="C1112" t="s">
        <v>26</v>
      </c>
      <c r="D1112" t="s">
        <v>117</v>
      </c>
      <c r="E1112" t="s">
        <v>114</v>
      </c>
      <c r="F1112">
        <v>1</v>
      </c>
      <c r="G1112">
        <v>15.45</v>
      </c>
      <c r="H1112">
        <v>-1</v>
      </c>
      <c r="I1112">
        <v>21.57</v>
      </c>
      <c r="J1112">
        <v>45.485871812543067</v>
      </c>
      <c r="K1112">
        <v>26.395589248793932</v>
      </c>
      <c r="L1112">
        <v>2.7074923697942306</v>
      </c>
      <c r="M1112">
        <v>1.7327951166683075</v>
      </c>
      <c r="N1112">
        <v>1.7327951166683075</v>
      </c>
      <c r="O1112">
        <v>0.70887072954612573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222</v>
      </c>
      <c r="V1112">
        <v>7.4074074074074083</v>
      </c>
      <c r="W1112">
        <v>7.4074074074074074</v>
      </c>
      <c r="X1112">
        <v>5</v>
      </c>
      <c r="Y1112" t="s">
        <v>512</v>
      </c>
      <c r="Z1112" s="9">
        <v>56</v>
      </c>
      <c r="AA1112">
        <v>30</v>
      </c>
      <c r="AB1112">
        <v>86</v>
      </c>
      <c r="AC1112">
        <v>280</v>
      </c>
      <c r="AD1112" t="s">
        <v>148</v>
      </c>
      <c r="AE1112">
        <v>0.35499999999999998</v>
      </c>
      <c r="AF1112" s="2">
        <v>40.299999999999997</v>
      </c>
      <c r="AG1112" s="2">
        <v>30.37</v>
      </c>
      <c r="AH1112" s="2">
        <v>9.93</v>
      </c>
    </row>
    <row r="1113" spans="1:36" x14ac:dyDescent="0.35">
      <c r="A1113" t="s">
        <v>618</v>
      </c>
      <c r="B1113" t="s">
        <v>178</v>
      </c>
      <c r="C1113" t="s">
        <v>26</v>
      </c>
      <c r="D1113" t="s">
        <v>117</v>
      </c>
      <c r="E1113" t="s">
        <v>114</v>
      </c>
      <c r="F1113">
        <v>1</v>
      </c>
      <c r="G1113">
        <v>15.45</v>
      </c>
      <c r="H1113">
        <v>-1</v>
      </c>
      <c r="I1113">
        <v>21.57</v>
      </c>
      <c r="J1113">
        <v>45.485871812543067</v>
      </c>
      <c r="K1113">
        <v>26.395589248793932</v>
      </c>
      <c r="L1113">
        <v>2.7074923697942306</v>
      </c>
      <c r="M1113">
        <v>1.7327951166683075</v>
      </c>
      <c r="N1113">
        <v>1.7327951166683075</v>
      </c>
      <c r="O1113">
        <v>0.70887072954612573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222</v>
      </c>
      <c r="V1113">
        <v>7.4074074074074083</v>
      </c>
      <c r="W1113">
        <v>7.4074074074074074</v>
      </c>
      <c r="X1113">
        <v>5</v>
      </c>
      <c r="Y1113" t="s">
        <v>512</v>
      </c>
      <c r="Z1113" s="9">
        <v>60</v>
      </c>
      <c r="AA1113">
        <v>30</v>
      </c>
      <c r="AB1113">
        <v>90</v>
      </c>
      <c r="AC1113">
        <v>300</v>
      </c>
      <c r="AD1113" t="s">
        <v>148</v>
      </c>
      <c r="AE1113">
        <v>0.35499999999999998</v>
      </c>
      <c r="AF1113" s="2">
        <v>37.979999999999997</v>
      </c>
      <c r="AG1113" s="2">
        <v>30.56</v>
      </c>
      <c r="AH1113" s="2">
        <v>7.42</v>
      </c>
    </row>
    <row r="1114" spans="1:36" x14ac:dyDescent="0.35">
      <c r="A1114" t="s">
        <v>618</v>
      </c>
      <c r="B1114" t="s">
        <v>178</v>
      </c>
      <c r="C1114" t="s">
        <v>26</v>
      </c>
      <c r="D1114" t="s">
        <v>117</v>
      </c>
      <c r="E1114" t="s">
        <v>114</v>
      </c>
      <c r="F1114">
        <v>1</v>
      </c>
      <c r="G1114">
        <v>15.45</v>
      </c>
      <c r="H1114">
        <v>-1</v>
      </c>
      <c r="I1114">
        <v>21.57</v>
      </c>
      <c r="J1114">
        <v>45.485871812543067</v>
      </c>
      <c r="K1114">
        <v>26.395589248793932</v>
      </c>
      <c r="L1114">
        <v>2.7074923697942306</v>
      </c>
      <c r="M1114">
        <v>1.7327951166683075</v>
      </c>
      <c r="N1114">
        <v>1.7327951166683075</v>
      </c>
      <c r="O1114">
        <v>0.70887072954612573</v>
      </c>
      <c r="P1114">
        <v>0</v>
      </c>
      <c r="Q1114">
        <v>0</v>
      </c>
      <c r="R1114">
        <v>0</v>
      </c>
      <c r="S1114">
        <v>0</v>
      </c>
      <c r="T1114">
        <v>0</v>
      </c>
      <c r="U1114" t="s">
        <v>222</v>
      </c>
      <c r="V1114">
        <v>7.4074074074074083</v>
      </c>
      <c r="W1114">
        <v>7.4074074074074074</v>
      </c>
      <c r="X1114">
        <v>5</v>
      </c>
      <c r="Y1114" t="s">
        <v>512</v>
      </c>
      <c r="Z1114" s="9">
        <v>64</v>
      </c>
      <c r="AA1114">
        <v>30</v>
      </c>
      <c r="AB1114">
        <v>94</v>
      </c>
      <c r="AC1114">
        <v>320</v>
      </c>
      <c r="AD1114" t="s">
        <v>148</v>
      </c>
      <c r="AE1114">
        <v>0.35499999999999998</v>
      </c>
      <c r="AF1114" s="2">
        <v>38.07</v>
      </c>
      <c r="AG1114" s="2">
        <v>30.8</v>
      </c>
      <c r="AH1114" s="2">
        <v>7.27</v>
      </c>
    </row>
    <row r="1115" spans="1:36" x14ac:dyDescent="0.35">
      <c r="A1115" t="s">
        <v>618</v>
      </c>
      <c r="B1115" t="s">
        <v>178</v>
      </c>
      <c r="C1115" t="s">
        <v>26</v>
      </c>
      <c r="D1115" t="s">
        <v>117</v>
      </c>
      <c r="E1115" t="s">
        <v>114</v>
      </c>
      <c r="F1115">
        <v>1</v>
      </c>
      <c r="G1115">
        <v>15.45</v>
      </c>
      <c r="H1115">
        <v>-1</v>
      </c>
      <c r="I1115">
        <v>21.57</v>
      </c>
      <c r="J1115">
        <v>45.485871812543067</v>
      </c>
      <c r="K1115">
        <v>26.395589248793932</v>
      </c>
      <c r="L1115">
        <v>2.7074923697942306</v>
      </c>
      <c r="M1115">
        <v>1.7327951166683075</v>
      </c>
      <c r="N1115">
        <v>1.7327951166683075</v>
      </c>
      <c r="O1115">
        <v>0.70887072954612573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222</v>
      </c>
      <c r="V1115">
        <v>7.4074074074074083</v>
      </c>
      <c r="W1115">
        <v>7.4074074074074074</v>
      </c>
      <c r="X1115">
        <v>5</v>
      </c>
      <c r="Y1115" t="s">
        <v>512</v>
      </c>
      <c r="Z1115" s="9">
        <v>68</v>
      </c>
      <c r="AA1115">
        <v>30</v>
      </c>
      <c r="AB1115">
        <v>98</v>
      </c>
      <c r="AC1115">
        <v>340</v>
      </c>
      <c r="AD1115" t="s">
        <v>148</v>
      </c>
      <c r="AE1115">
        <v>0.35499999999999998</v>
      </c>
      <c r="AF1115" s="2">
        <v>34.01</v>
      </c>
      <c r="AG1115" s="2">
        <v>26.86</v>
      </c>
      <c r="AH1115" s="2">
        <v>7.15</v>
      </c>
    </row>
    <row r="1116" spans="1:36" x14ac:dyDescent="0.35">
      <c r="A1116" t="s">
        <v>618</v>
      </c>
      <c r="B1116" t="s">
        <v>178</v>
      </c>
      <c r="C1116" t="s">
        <v>26</v>
      </c>
      <c r="D1116" t="s">
        <v>117</v>
      </c>
      <c r="E1116" t="s">
        <v>114</v>
      </c>
      <c r="F1116">
        <v>1</v>
      </c>
      <c r="G1116">
        <v>15.45</v>
      </c>
      <c r="H1116">
        <v>-1</v>
      </c>
      <c r="I1116">
        <v>21.57</v>
      </c>
      <c r="J1116">
        <v>45.485871812543067</v>
      </c>
      <c r="K1116">
        <v>26.395589248793932</v>
      </c>
      <c r="L1116">
        <v>2.7074923697942306</v>
      </c>
      <c r="M1116">
        <v>1.7327951166683075</v>
      </c>
      <c r="N1116">
        <v>1.7327951166683075</v>
      </c>
      <c r="O1116">
        <v>0.70887072954612573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222</v>
      </c>
      <c r="V1116">
        <v>7.4074074074074083</v>
      </c>
      <c r="W1116">
        <v>7.4074074074074074</v>
      </c>
      <c r="X1116">
        <v>5</v>
      </c>
      <c r="Y1116" t="s">
        <v>512</v>
      </c>
      <c r="Z1116" s="9">
        <v>72</v>
      </c>
      <c r="AA1116">
        <v>30</v>
      </c>
      <c r="AB1116">
        <v>102</v>
      </c>
      <c r="AC1116">
        <v>360</v>
      </c>
      <c r="AD1116" t="s">
        <v>148</v>
      </c>
      <c r="AE1116">
        <v>0.35499999999999998</v>
      </c>
      <c r="AF1116" s="2">
        <v>29.86</v>
      </c>
      <c r="AG1116" s="2">
        <v>22.27</v>
      </c>
      <c r="AH1116" s="2">
        <v>7.59</v>
      </c>
    </row>
    <row r="1117" spans="1:36" x14ac:dyDescent="0.35">
      <c r="A1117" t="s">
        <v>620</v>
      </c>
      <c r="B1117" t="s">
        <v>235</v>
      </c>
      <c r="C1117" t="s">
        <v>46</v>
      </c>
      <c r="D1117" t="s">
        <v>236</v>
      </c>
      <c r="E1117" t="s">
        <v>119</v>
      </c>
      <c r="F1117">
        <v>2</v>
      </c>
      <c r="G1117">
        <v>33.840000000000003</v>
      </c>
      <c r="H1117">
        <v>37.85</v>
      </c>
      <c r="I1117">
        <v>0</v>
      </c>
      <c r="J1117">
        <v>0</v>
      </c>
      <c r="K1117">
        <v>0</v>
      </c>
      <c r="L1117">
        <v>0</v>
      </c>
      <c r="M1117">
        <v>47.8</v>
      </c>
      <c r="N1117">
        <v>4.3499999999999996</v>
      </c>
      <c r="O1117">
        <v>10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215</v>
      </c>
      <c r="V1117">
        <v>0</v>
      </c>
      <c r="W1117">
        <v>20</v>
      </c>
      <c r="X1117">
        <v>10</v>
      </c>
      <c r="Y1117" t="s">
        <v>512</v>
      </c>
      <c r="Z1117" s="9">
        <v>13</v>
      </c>
      <c r="AA1117">
        <v>30</v>
      </c>
      <c r="AB1117">
        <v>43</v>
      </c>
      <c r="AC1117">
        <v>150</v>
      </c>
      <c r="AD1117" t="s">
        <v>32</v>
      </c>
      <c r="AE1117">
        <v>0.309</v>
      </c>
      <c r="AF1117" s="2">
        <v>38.224182776801406</v>
      </c>
      <c r="AG1117" s="2">
        <v>2.2400000000000002</v>
      </c>
      <c r="AH1117" s="2">
        <v>35.984182776801404</v>
      </c>
    </row>
    <row r="1118" spans="1:36" x14ac:dyDescent="0.35">
      <c r="A1118" t="s">
        <v>620</v>
      </c>
      <c r="B1118" t="s">
        <v>235</v>
      </c>
      <c r="C1118" t="s">
        <v>46</v>
      </c>
      <c r="D1118" t="s">
        <v>236</v>
      </c>
      <c r="E1118" t="s">
        <v>119</v>
      </c>
      <c r="F1118">
        <v>2</v>
      </c>
      <c r="G1118">
        <v>33.840000000000003</v>
      </c>
      <c r="H1118">
        <v>37.85</v>
      </c>
      <c r="I1118">
        <v>0</v>
      </c>
      <c r="J1118">
        <v>0</v>
      </c>
      <c r="K1118">
        <v>0</v>
      </c>
      <c r="L1118">
        <v>0</v>
      </c>
      <c r="M1118">
        <v>47.8</v>
      </c>
      <c r="N1118">
        <v>4.3499999999999996</v>
      </c>
      <c r="O1118">
        <v>10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215</v>
      </c>
      <c r="V1118">
        <v>0</v>
      </c>
      <c r="W1118">
        <v>20</v>
      </c>
      <c r="X1118">
        <v>10</v>
      </c>
      <c r="Y1118" t="s">
        <v>512</v>
      </c>
      <c r="Z1118" s="9">
        <v>18</v>
      </c>
      <c r="AA1118">
        <v>30</v>
      </c>
      <c r="AB1118">
        <v>48</v>
      </c>
      <c r="AC1118">
        <v>200</v>
      </c>
      <c r="AD1118" t="s">
        <v>32</v>
      </c>
      <c r="AE1118">
        <v>0.309</v>
      </c>
      <c r="AF1118" s="2">
        <v>22.012565905096658</v>
      </c>
      <c r="AG1118" s="2">
        <v>4.3499999999999996</v>
      </c>
      <c r="AH1118" s="2">
        <v>17.66256590509666</v>
      </c>
    </row>
    <row r="1119" spans="1:36" x14ac:dyDescent="0.35">
      <c r="A1119" t="s">
        <v>620</v>
      </c>
      <c r="B1119" t="s">
        <v>235</v>
      </c>
      <c r="C1119" t="s">
        <v>46</v>
      </c>
      <c r="D1119" t="s">
        <v>236</v>
      </c>
      <c r="E1119" t="s">
        <v>119</v>
      </c>
      <c r="F1119">
        <v>2</v>
      </c>
      <c r="G1119">
        <v>33.840000000000003</v>
      </c>
      <c r="H1119">
        <v>37.85</v>
      </c>
      <c r="I1119">
        <v>0</v>
      </c>
      <c r="J1119">
        <v>0</v>
      </c>
      <c r="K1119">
        <v>0</v>
      </c>
      <c r="L1119">
        <v>0</v>
      </c>
      <c r="M1119">
        <v>47.8</v>
      </c>
      <c r="N1119">
        <v>4.3499999999999996</v>
      </c>
      <c r="O1119">
        <v>10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215</v>
      </c>
      <c r="V1119">
        <v>0</v>
      </c>
      <c r="W1119">
        <v>20</v>
      </c>
      <c r="X1119">
        <v>10</v>
      </c>
      <c r="Y1119" t="s">
        <v>512</v>
      </c>
      <c r="Z1119" s="9">
        <v>23</v>
      </c>
      <c r="AA1119">
        <v>30</v>
      </c>
      <c r="AB1119">
        <v>53</v>
      </c>
      <c r="AC1119">
        <v>250</v>
      </c>
      <c r="AD1119" t="s">
        <v>32</v>
      </c>
      <c r="AE1119">
        <v>0.309</v>
      </c>
      <c r="AF1119" s="2">
        <v>78.638031634446392</v>
      </c>
      <c r="AG1119" s="2">
        <v>16.16</v>
      </c>
      <c r="AH1119" s="2">
        <v>62.478031634446396</v>
      </c>
    </row>
    <row r="1120" spans="1:36" x14ac:dyDescent="0.35">
      <c r="A1120" t="s">
        <v>620</v>
      </c>
      <c r="B1120" t="s">
        <v>235</v>
      </c>
      <c r="C1120" t="s">
        <v>46</v>
      </c>
      <c r="D1120" t="s">
        <v>236</v>
      </c>
      <c r="E1120" t="s">
        <v>119</v>
      </c>
      <c r="F1120">
        <v>2</v>
      </c>
      <c r="G1120">
        <v>33.840000000000003</v>
      </c>
      <c r="H1120">
        <v>37.85</v>
      </c>
      <c r="I1120">
        <v>0</v>
      </c>
      <c r="J1120">
        <v>0</v>
      </c>
      <c r="K1120">
        <v>0</v>
      </c>
      <c r="L1120">
        <v>0</v>
      </c>
      <c r="M1120">
        <v>47.8</v>
      </c>
      <c r="N1120">
        <v>4.3499999999999996</v>
      </c>
      <c r="O1120">
        <v>10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215</v>
      </c>
      <c r="V1120">
        <v>0</v>
      </c>
      <c r="W1120">
        <v>20</v>
      </c>
      <c r="X1120">
        <v>10</v>
      </c>
      <c r="Y1120" t="s">
        <v>512</v>
      </c>
      <c r="Z1120" s="9">
        <v>28</v>
      </c>
      <c r="AA1120">
        <v>30</v>
      </c>
      <c r="AB1120">
        <v>58</v>
      </c>
      <c r="AC1120">
        <v>300</v>
      </c>
      <c r="AD1120" t="s">
        <v>32</v>
      </c>
      <c r="AE1120">
        <v>0.309</v>
      </c>
      <c r="AF1120" s="2">
        <v>27.599472759226714</v>
      </c>
      <c r="AG1120" s="2">
        <v>18.899999999999999</v>
      </c>
      <c r="AH1120" s="2">
        <v>8.6994727592267136</v>
      </c>
    </row>
    <row r="1121" spans="1:34" x14ac:dyDescent="0.35">
      <c r="A1121" t="s">
        <v>620</v>
      </c>
      <c r="B1121" t="s">
        <v>235</v>
      </c>
      <c r="C1121" t="s">
        <v>46</v>
      </c>
      <c r="D1121" t="s">
        <v>237</v>
      </c>
      <c r="E1121" t="s">
        <v>119</v>
      </c>
      <c r="F1121">
        <v>2</v>
      </c>
      <c r="G1121">
        <v>36.450000000000003</v>
      </c>
      <c r="H1121">
        <v>42.29</v>
      </c>
      <c r="I1121">
        <v>0</v>
      </c>
      <c r="J1121">
        <v>0</v>
      </c>
      <c r="K1121">
        <v>0</v>
      </c>
      <c r="L1121">
        <v>0</v>
      </c>
      <c r="M1121">
        <v>45.1</v>
      </c>
      <c r="N1121">
        <v>3.21</v>
      </c>
      <c r="O1121">
        <v>9.4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215</v>
      </c>
      <c r="V1121">
        <v>0</v>
      </c>
      <c r="W1121">
        <v>20</v>
      </c>
      <c r="X1121">
        <v>10</v>
      </c>
      <c r="Y1121" t="s">
        <v>512</v>
      </c>
      <c r="Z1121" s="9">
        <v>13</v>
      </c>
      <c r="AA1121">
        <v>30</v>
      </c>
      <c r="AB1121">
        <v>43</v>
      </c>
      <c r="AC1121">
        <v>150</v>
      </c>
      <c r="AD1121" t="s">
        <v>32</v>
      </c>
      <c r="AE1121">
        <v>0.309</v>
      </c>
      <c r="AF1121" s="2">
        <v>73.305051194539246</v>
      </c>
      <c r="AG1121" s="2">
        <v>0.66</v>
      </c>
      <c r="AH1121" s="2">
        <v>72.645051194539249</v>
      </c>
    </row>
    <row r="1122" spans="1:34" x14ac:dyDescent="0.35">
      <c r="A1122" t="s">
        <v>620</v>
      </c>
      <c r="B1122" t="s">
        <v>235</v>
      </c>
      <c r="C1122" t="s">
        <v>46</v>
      </c>
      <c r="D1122" t="s">
        <v>237</v>
      </c>
      <c r="E1122" t="s">
        <v>119</v>
      </c>
      <c r="F1122">
        <v>2</v>
      </c>
      <c r="G1122">
        <v>36.450000000000003</v>
      </c>
      <c r="H1122">
        <v>42.29</v>
      </c>
      <c r="I1122">
        <v>0</v>
      </c>
      <c r="J1122">
        <v>0</v>
      </c>
      <c r="K1122">
        <v>0</v>
      </c>
      <c r="L1122">
        <v>0</v>
      </c>
      <c r="M1122">
        <v>45.1</v>
      </c>
      <c r="N1122">
        <v>3.21</v>
      </c>
      <c r="O1122">
        <v>9.4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215</v>
      </c>
      <c r="V1122">
        <v>0</v>
      </c>
      <c r="W1122" s="4">
        <v>20</v>
      </c>
      <c r="X1122">
        <v>10</v>
      </c>
      <c r="Y1122" t="s">
        <v>512</v>
      </c>
      <c r="Z1122" s="9">
        <v>18</v>
      </c>
      <c r="AA1122">
        <v>30</v>
      </c>
      <c r="AB1122">
        <v>48</v>
      </c>
      <c r="AC1122">
        <v>200</v>
      </c>
      <c r="AD1122" t="s">
        <v>32</v>
      </c>
      <c r="AE1122">
        <v>0.309</v>
      </c>
      <c r="AF1122" s="2">
        <v>65.00569965870308</v>
      </c>
      <c r="AG1122" s="2">
        <v>2.19</v>
      </c>
      <c r="AH1122" s="2">
        <v>62.815699658703075</v>
      </c>
    </row>
    <row r="1123" spans="1:34" x14ac:dyDescent="0.35">
      <c r="A1123" t="s">
        <v>620</v>
      </c>
      <c r="B1123" t="s">
        <v>235</v>
      </c>
      <c r="C1123" t="s">
        <v>46</v>
      </c>
      <c r="D1123" t="s">
        <v>237</v>
      </c>
      <c r="E1123" t="s">
        <v>119</v>
      </c>
      <c r="F1123">
        <v>2</v>
      </c>
      <c r="G1123">
        <v>36.450000000000003</v>
      </c>
      <c r="H1123">
        <v>42.29</v>
      </c>
      <c r="I1123">
        <v>0</v>
      </c>
      <c r="J1123">
        <v>0</v>
      </c>
      <c r="K1123">
        <v>0</v>
      </c>
      <c r="L1123">
        <v>0</v>
      </c>
      <c r="M1123">
        <v>45.1</v>
      </c>
      <c r="N1123">
        <v>3.21</v>
      </c>
      <c r="O1123">
        <v>9.4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215</v>
      </c>
      <c r="V1123">
        <v>0</v>
      </c>
      <c r="W1123" s="4">
        <v>20</v>
      </c>
      <c r="X1123">
        <v>10</v>
      </c>
      <c r="Y1123" t="s">
        <v>512</v>
      </c>
      <c r="Z1123" s="9">
        <v>23</v>
      </c>
      <c r="AA1123">
        <v>30</v>
      </c>
      <c r="AB1123">
        <v>53</v>
      </c>
      <c r="AC1123">
        <v>250</v>
      </c>
      <c r="AD1123" t="s">
        <v>32</v>
      </c>
      <c r="AE1123">
        <v>0.309</v>
      </c>
      <c r="AF1123" s="2">
        <v>36.866552901023894</v>
      </c>
      <c r="AG1123" s="2">
        <v>8.3000000000000007</v>
      </c>
      <c r="AH1123" s="2">
        <v>28.56655290102389</v>
      </c>
    </row>
    <row r="1124" spans="1:34" x14ac:dyDescent="0.35">
      <c r="A1124" t="s">
        <v>620</v>
      </c>
      <c r="B1124" t="s">
        <v>235</v>
      </c>
      <c r="C1124" t="s">
        <v>46</v>
      </c>
      <c r="D1124" t="s">
        <v>237</v>
      </c>
      <c r="E1124" t="s">
        <v>119</v>
      </c>
      <c r="F1124">
        <v>2</v>
      </c>
      <c r="G1124">
        <v>36.450000000000003</v>
      </c>
      <c r="H1124">
        <v>42.29</v>
      </c>
      <c r="I1124">
        <v>0</v>
      </c>
      <c r="J1124">
        <v>0</v>
      </c>
      <c r="K1124">
        <v>0</v>
      </c>
      <c r="L1124">
        <v>0</v>
      </c>
      <c r="M1124">
        <v>45.1</v>
      </c>
      <c r="N1124">
        <v>3.21</v>
      </c>
      <c r="O1124">
        <v>9.4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215</v>
      </c>
      <c r="V1124">
        <v>0</v>
      </c>
      <c r="W1124" s="4">
        <v>20</v>
      </c>
      <c r="X1124">
        <v>10</v>
      </c>
      <c r="Y1124" t="s">
        <v>512</v>
      </c>
      <c r="Z1124" s="9">
        <v>28</v>
      </c>
      <c r="AA1124">
        <v>30</v>
      </c>
      <c r="AB1124">
        <v>58</v>
      </c>
      <c r="AC1124">
        <v>300</v>
      </c>
      <c r="AD1124" t="s">
        <v>32</v>
      </c>
      <c r="AE1124">
        <v>0.309</v>
      </c>
      <c r="AF1124" s="2">
        <v>27.361774744027304</v>
      </c>
      <c r="AG1124" s="2">
        <v>14</v>
      </c>
      <c r="AH1124" s="2">
        <v>13.361774744027304</v>
      </c>
    </row>
    <row r="1125" spans="1:34" x14ac:dyDescent="0.35">
      <c r="A1125" t="s">
        <v>620</v>
      </c>
      <c r="B1125" t="s">
        <v>235</v>
      </c>
      <c r="C1125" t="s">
        <v>46</v>
      </c>
      <c r="D1125" t="s">
        <v>238</v>
      </c>
      <c r="E1125" t="s">
        <v>119</v>
      </c>
      <c r="F1125">
        <v>2</v>
      </c>
      <c r="G1125">
        <v>35.28</v>
      </c>
      <c r="H1125">
        <v>38.738</v>
      </c>
      <c r="I1125">
        <v>0</v>
      </c>
      <c r="J1125">
        <v>0</v>
      </c>
      <c r="K1125">
        <v>0</v>
      </c>
      <c r="L1125">
        <v>0</v>
      </c>
      <c r="M1125">
        <v>47.260000000000005</v>
      </c>
      <c r="N1125">
        <v>4.1219999999999999</v>
      </c>
      <c r="O1125">
        <v>9.8800000000000008</v>
      </c>
      <c r="P1125">
        <v>0</v>
      </c>
      <c r="Q1125">
        <v>0</v>
      </c>
      <c r="R1125">
        <v>0</v>
      </c>
      <c r="S1125">
        <v>0</v>
      </c>
      <c r="T1125">
        <v>0</v>
      </c>
      <c r="U1125" t="s">
        <v>215</v>
      </c>
      <c r="V1125">
        <v>0</v>
      </c>
      <c r="W1125" s="4">
        <v>20</v>
      </c>
      <c r="X1125">
        <v>10</v>
      </c>
      <c r="Y1125" t="s">
        <v>512</v>
      </c>
      <c r="Z1125" s="9">
        <v>28</v>
      </c>
      <c r="AA1125">
        <v>30</v>
      </c>
      <c r="AB1125">
        <v>58</v>
      </c>
      <c r="AC1125">
        <v>300</v>
      </c>
      <c r="AD1125" t="s">
        <v>32</v>
      </c>
      <c r="AE1125">
        <v>0.309</v>
      </c>
      <c r="AF1125" s="2">
        <v>25.2</v>
      </c>
      <c r="AG1125" s="2">
        <v>25.2</v>
      </c>
      <c r="AH1125" s="2">
        <v>0</v>
      </c>
    </row>
    <row r="1126" spans="1:34" x14ac:dyDescent="0.35">
      <c r="A1126" t="s">
        <v>620</v>
      </c>
      <c r="B1126" t="s">
        <v>235</v>
      </c>
      <c r="C1126" t="s">
        <v>46</v>
      </c>
      <c r="D1126" t="s">
        <v>239</v>
      </c>
      <c r="E1126" t="s">
        <v>119</v>
      </c>
      <c r="F1126">
        <v>2</v>
      </c>
      <c r="G1126">
        <v>35.28</v>
      </c>
      <c r="H1126">
        <v>40.07</v>
      </c>
      <c r="I1126">
        <v>0</v>
      </c>
      <c r="J1126">
        <v>0</v>
      </c>
      <c r="K1126">
        <v>0</v>
      </c>
      <c r="L1126">
        <v>0</v>
      </c>
      <c r="M1126">
        <v>46.45</v>
      </c>
      <c r="N1126">
        <v>3.78</v>
      </c>
      <c r="O1126">
        <v>9.6999999999999993</v>
      </c>
      <c r="P1126">
        <v>0</v>
      </c>
      <c r="Q1126">
        <v>0</v>
      </c>
      <c r="R1126">
        <v>0</v>
      </c>
      <c r="S1126">
        <v>0</v>
      </c>
      <c r="T1126">
        <v>0</v>
      </c>
      <c r="U1126" t="s">
        <v>215</v>
      </c>
      <c r="V1126">
        <v>0</v>
      </c>
      <c r="W1126" s="4">
        <v>20</v>
      </c>
      <c r="X1126">
        <v>10</v>
      </c>
      <c r="Y1126" t="s">
        <v>512</v>
      </c>
      <c r="Z1126" s="9">
        <v>28</v>
      </c>
      <c r="AA1126">
        <v>30</v>
      </c>
      <c r="AB1126">
        <v>58</v>
      </c>
      <c r="AC1126">
        <v>300</v>
      </c>
      <c r="AD1126" t="s">
        <v>32</v>
      </c>
      <c r="AE1126">
        <v>0.309</v>
      </c>
      <c r="AF1126" s="2">
        <v>16.5</v>
      </c>
      <c r="AG1126" s="2">
        <v>16.5</v>
      </c>
      <c r="AH1126" s="2">
        <v>0</v>
      </c>
    </row>
    <row r="1127" spans="1:34" x14ac:dyDescent="0.35">
      <c r="A1127" t="s">
        <v>620</v>
      </c>
      <c r="B1127" t="s">
        <v>235</v>
      </c>
      <c r="C1127" t="s">
        <v>46</v>
      </c>
      <c r="D1127" t="s">
        <v>240</v>
      </c>
      <c r="E1127" t="s">
        <v>119</v>
      </c>
      <c r="F1127">
        <v>2</v>
      </c>
      <c r="G1127">
        <v>35.28</v>
      </c>
      <c r="H1127">
        <v>41.402000000000001</v>
      </c>
      <c r="I1127">
        <v>0</v>
      </c>
      <c r="J1127">
        <v>0</v>
      </c>
      <c r="K1127">
        <v>0</v>
      </c>
      <c r="L1127">
        <v>0</v>
      </c>
      <c r="M1127">
        <v>45.640000000000008</v>
      </c>
      <c r="N1127">
        <v>3.4380000000000002</v>
      </c>
      <c r="O1127">
        <v>9.52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215</v>
      </c>
      <c r="V1127">
        <v>0</v>
      </c>
      <c r="W1127" s="4">
        <v>20</v>
      </c>
      <c r="X1127">
        <v>10</v>
      </c>
      <c r="Y1127" t="s">
        <v>512</v>
      </c>
      <c r="Z1127" s="9">
        <v>28</v>
      </c>
      <c r="AA1127">
        <v>30</v>
      </c>
      <c r="AB1127">
        <v>58</v>
      </c>
      <c r="AC1127">
        <v>300</v>
      </c>
      <c r="AD1127" t="s">
        <v>32</v>
      </c>
      <c r="AE1127">
        <v>0.309</v>
      </c>
      <c r="AF1127" s="2">
        <v>13</v>
      </c>
      <c r="AG1127" s="2">
        <v>13</v>
      </c>
      <c r="AH1127" s="2">
        <v>0</v>
      </c>
    </row>
    <row r="1128" spans="1:34" x14ac:dyDescent="0.35">
      <c r="A1128" t="s">
        <v>620</v>
      </c>
      <c r="B1128" t="s">
        <v>235</v>
      </c>
      <c r="C1128" t="s">
        <v>46</v>
      </c>
      <c r="D1128" t="s">
        <v>238</v>
      </c>
      <c r="E1128" t="s">
        <v>119</v>
      </c>
      <c r="F1128">
        <v>2</v>
      </c>
      <c r="G1128">
        <v>35.28</v>
      </c>
      <c r="H1128">
        <v>38.738</v>
      </c>
      <c r="I1128">
        <v>0</v>
      </c>
      <c r="J1128">
        <v>0</v>
      </c>
      <c r="K1128">
        <v>0</v>
      </c>
      <c r="L1128">
        <v>0</v>
      </c>
      <c r="M1128">
        <v>47.260000000000005</v>
      </c>
      <c r="N1128">
        <v>4.1219999999999999</v>
      </c>
      <c r="O1128">
        <v>9.8800000000000008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215</v>
      </c>
      <c r="V1128">
        <v>0</v>
      </c>
      <c r="W1128" s="4">
        <v>20</v>
      </c>
      <c r="X1128">
        <v>10</v>
      </c>
      <c r="Y1128" t="s">
        <v>512</v>
      </c>
      <c r="Z1128" s="9">
        <v>28</v>
      </c>
      <c r="AA1128">
        <v>15</v>
      </c>
      <c r="AB1128">
        <v>43</v>
      </c>
      <c r="AC1128">
        <v>300</v>
      </c>
      <c r="AD1128" t="s">
        <v>32</v>
      </c>
      <c r="AE1128">
        <v>0.309</v>
      </c>
      <c r="AF1128" s="2">
        <v>45.681818181818187</v>
      </c>
      <c r="AG1128" s="2">
        <v>20.151515151515152</v>
      </c>
      <c r="AH1128" s="2">
        <v>25.530303030303031</v>
      </c>
    </row>
    <row r="1129" spans="1:34" x14ac:dyDescent="0.35">
      <c r="A1129" t="s">
        <v>620</v>
      </c>
      <c r="B1129" t="s">
        <v>235</v>
      </c>
      <c r="C1129" t="s">
        <v>46</v>
      </c>
      <c r="D1129" t="s">
        <v>238</v>
      </c>
      <c r="E1129" t="s">
        <v>119</v>
      </c>
      <c r="F1129">
        <v>2</v>
      </c>
      <c r="G1129">
        <v>35.28</v>
      </c>
      <c r="H1129">
        <v>38.738</v>
      </c>
      <c r="I1129">
        <v>0</v>
      </c>
      <c r="J1129">
        <v>0</v>
      </c>
      <c r="K1129">
        <v>0</v>
      </c>
      <c r="L1129">
        <v>0</v>
      </c>
      <c r="M1129">
        <v>47.260000000000005</v>
      </c>
      <c r="N1129">
        <v>4.1219999999999999</v>
      </c>
      <c r="O1129">
        <v>9.8800000000000008</v>
      </c>
      <c r="P1129">
        <v>0</v>
      </c>
      <c r="Q1129">
        <v>0</v>
      </c>
      <c r="R1129">
        <v>0</v>
      </c>
      <c r="S1129">
        <v>0</v>
      </c>
      <c r="T1129">
        <v>0</v>
      </c>
      <c r="U1129" t="s">
        <v>215</v>
      </c>
      <c r="V1129">
        <v>0</v>
      </c>
      <c r="W1129" s="4">
        <v>20</v>
      </c>
      <c r="X1129">
        <v>10</v>
      </c>
      <c r="Y1129" t="s">
        <v>512</v>
      </c>
      <c r="Z1129" s="9">
        <v>28</v>
      </c>
      <c r="AA1129">
        <v>45</v>
      </c>
      <c r="AB1129">
        <v>73</v>
      </c>
      <c r="AC1129">
        <v>300</v>
      </c>
      <c r="AD1129" t="s">
        <v>32</v>
      </c>
      <c r="AE1129">
        <v>0.309</v>
      </c>
      <c r="AF1129" s="2">
        <v>39.545454545454547</v>
      </c>
      <c r="AG1129" s="2">
        <v>23.409090909090907</v>
      </c>
      <c r="AH1129" s="2">
        <v>16.136363636363637</v>
      </c>
    </row>
    <row r="1130" spans="1:34" x14ac:dyDescent="0.35">
      <c r="A1130" t="s">
        <v>620</v>
      </c>
      <c r="B1130" t="s">
        <v>235</v>
      </c>
      <c r="C1130" t="s">
        <v>46</v>
      </c>
      <c r="D1130" t="s">
        <v>238</v>
      </c>
      <c r="E1130" t="s">
        <v>119</v>
      </c>
      <c r="F1130">
        <v>2</v>
      </c>
      <c r="G1130">
        <v>35.28</v>
      </c>
      <c r="H1130">
        <v>38.738</v>
      </c>
      <c r="I1130">
        <v>0</v>
      </c>
      <c r="J1130">
        <v>0</v>
      </c>
      <c r="K1130">
        <v>0</v>
      </c>
      <c r="L1130">
        <v>0</v>
      </c>
      <c r="M1130">
        <v>47.260000000000005</v>
      </c>
      <c r="N1130">
        <v>4.1219999999999999</v>
      </c>
      <c r="O1130">
        <v>9.8800000000000008</v>
      </c>
      <c r="P1130">
        <v>0</v>
      </c>
      <c r="Q1130">
        <v>0</v>
      </c>
      <c r="R1130">
        <v>0</v>
      </c>
      <c r="S1130">
        <v>0</v>
      </c>
      <c r="T1130">
        <v>0</v>
      </c>
      <c r="U1130" t="s">
        <v>215</v>
      </c>
      <c r="V1130">
        <v>0</v>
      </c>
      <c r="W1130" s="4">
        <v>20</v>
      </c>
      <c r="X1130">
        <v>10</v>
      </c>
      <c r="Y1130" t="s">
        <v>512</v>
      </c>
      <c r="Z1130" s="9">
        <v>28</v>
      </c>
      <c r="AA1130">
        <v>60</v>
      </c>
      <c r="AB1130">
        <v>88</v>
      </c>
      <c r="AC1130">
        <v>300</v>
      </c>
      <c r="AD1130" t="s">
        <v>32</v>
      </c>
      <c r="AE1130">
        <v>0.309</v>
      </c>
      <c r="AF1130" s="2">
        <v>40.909090909090907</v>
      </c>
      <c r="AG1130" s="2">
        <v>22.803030303030305</v>
      </c>
      <c r="AH1130" s="2">
        <v>18.106060606060606</v>
      </c>
    </row>
    <row r="1131" spans="1:34" x14ac:dyDescent="0.35">
      <c r="A1131" t="s">
        <v>621</v>
      </c>
      <c r="B1131" t="s">
        <v>241</v>
      </c>
      <c r="C1131" t="s">
        <v>46</v>
      </c>
      <c r="D1131" t="s">
        <v>130</v>
      </c>
      <c r="E1131" t="s">
        <v>242</v>
      </c>
      <c r="F1131">
        <v>2</v>
      </c>
      <c r="G1131">
        <v>19.2</v>
      </c>
      <c r="H1131">
        <v>22</v>
      </c>
      <c r="I1131">
        <v>0</v>
      </c>
      <c r="J1131">
        <v>0</v>
      </c>
      <c r="K1131">
        <v>0</v>
      </c>
      <c r="L1131">
        <v>0</v>
      </c>
      <c r="M1131">
        <v>58</v>
      </c>
      <c r="N1131">
        <v>14</v>
      </c>
      <c r="O1131">
        <v>6</v>
      </c>
      <c r="P1131">
        <v>0</v>
      </c>
      <c r="Q1131">
        <v>0</v>
      </c>
      <c r="R1131">
        <v>0</v>
      </c>
      <c r="S1131">
        <v>0</v>
      </c>
      <c r="T1131">
        <v>0</v>
      </c>
      <c r="U1131" t="s">
        <v>215</v>
      </c>
      <c r="V1131">
        <v>0</v>
      </c>
      <c r="W1131" s="4">
        <v>16</v>
      </c>
      <c r="X1131">
        <v>20</v>
      </c>
      <c r="Y1131" t="s">
        <v>512</v>
      </c>
      <c r="Z1131" s="9">
        <v>14.5</v>
      </c>
      <c r="AA1131">
        <v>5</v>
      </c>
      <c r="AB1131">
        <v>19.5</v>
      </c>
      <c r="AC1131">
        <v>310</v>
      </c>
      <c r="AD1131" t="s">
        <v>32</v>
      </c>
      <c r="AE1131">
        <v>0.309</v>
      </c>
      <c r="AF1131" s="2">
        <v>59</v>
      </c>
      <c r="AG1131" s="2">
        <v>40</v>
      </c>
      <c r="AH1131" s="2">
        <v>19</v>
      </c>
    </row>
    <row r="1132" spans="1:34" x14ac:dyDescent="0.35">
      <c r="A1132" t="s">
        <v>621</v>
      </c>
      <c r="B1132" t="s">
        <v>241</v>
      </c>
      <c r="C1132" t="s">
        <v>46</v>
      </c>
      <c r="D1132" t="s">
        <v>130</v>
      </c>
      <c r="E1132" t="s">
        <v>242</v>
      </c>
      <c r="F1132">
        <v>2</v>
      </c>
      <c r="G1132">
        <v>19.2</v>
      </c>
      <c r="H1132">
        <v>22</v>
      </c>
      <c r="I1132">
        <v>0</v>
      </c>
      <c r="J1132">
        <v>0</v>
      </c>
      <c r="K1132">
        <v>0</v>
      </c>
      <c r="L1132">
        <v>0</v>
      </c>
      <c r="M1132">
        <v>58</v>
      </c>
      <c r="N1132">
        <v>14</v>
      </c>
      <c r="O1132">
        <v>6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215</v>
      </c>
      <c r="V1132">
        <v>0</v>
      </c>
      <c r="W1132" s="4">
        <v>16</v>
      </c>
      <c r="X1132">
        <v>20</v>
      </c>
      <c r="Y1132" t="s">
        <v>512</v>
      </c>
      <c r="Z1132" s="9">
        <v>14.5</v>
      </c>
      <c r="AA1132">
        <v>15</v>
      </c>
      <c r="AB1132">
        <v>29.5</v>
      </c>
      <c r="AC1132">
        <v>310</v>
      </c>
      <c r="AD1132" t="s">
        <v>32</v>
      </c>
      <c r="AE1132">
        <v>0.309</v>
      </c>
      <c r="AF1132" s="2">
        <v>58</v>
      </c>
      <c r="AG1132" s="2">
        <v>40</v>
      </c>
      <c r="AH1132" s="2">
        <v>18</v>
      </c>
    </row>
    <row r="1133" spans="1:34" x14ac:dyDescent="0.35">
      <c r="A1133" t="s">
        <v>621</v>
      </c>
      <c r="B1133" t="s">
        <v>241</v>
      </c>
      <c r="C1133" t="s">
        <v>46</v>
      </c>
      <c r="D1133" t="s">
        <v>130</v>
      </c>
      <c r="E1133" t="s">
        <v>242</v>
      </c>
      <c r="F1133">
        <v>2</v>
      </c>
      <c r="G1133">
        <v>19.2</v>
      </c>
      <c r="H1133">
        <v>22</v>
      </c>
      <c r="I1133">
        <v>0</v>
      </c>
      <c r="J1133">
        <v>0</v>
      </c>
      <c r="K1133">
        <v>0</v>
      </c>
      <c r="L1133">
        <v>0</v>
      </c>
      <c r="M1133">
        <v>58</v>
      </c>
      <c r="N1133">
        <v>14</v>
      </c>
      <c r="O1133">
        <v>6</v>
      </c>
      <c r="P1133">
        <v>0</v>
      </c>
      <c r="Q1133">
        <v>0</v>
      </c>
      <c r="R1133">
        <v>0</v>
      </c>
      <c r="S1133">
        <v>0</v>
      </c>
      <c r="T1133">
        <v>0</v>
      </c>
      <c r="U1133" t="s">
        <v>215</v>
      </c>
      <c r="V1133">
        <v>0</v>
      </c>
      <c r="W1133" s="4">
        <v>16</v>
      </c>
      <c r="X1133">
        <v>20</v>
      </c>
      <c r="Y1133" t="s">
        <v>512</v>
      </c>
      <c r="Z1133" s="9">
        <v>14.5</v>
      </c>
      <c r="AA1133">
        <v>30</v>
      </c>
      <c r="AB1133">
        <v>44.5</v>
      </c>
      <c r="AC1133">
        <v>310</v>
      </c>
      <c r="AD1133" t="s">
        <v>32</v>
      </c>
      <c r="AE1133">
        <v>0.309</v>
      </c>
      <c r="AF1133" s="2">
        <v>54</v>
      </c>
      <c r="AG1133" s="2">
        <v>41</v>
      </c>
      <c r="AH1133" s="2">
        <v>13</v>
      </c>
    </row>
    <row r="1134" spans="1:34" x14ac:dyDescent="0.35">
      <c r="A1134" t="s">
        <v>621</v>
      </c>
      <c r="B1134" t="s">
        <v>241</v>
      </c>
      <c r="C1134" t="s">
        <v>46</v>
      </c>
      <c r="D1134" t="s">
        <v>130</v>
      </c>
      <c r="E1134" t="s">
        <v>242</v>
      </c>
      <c r="F1134">
        <v>2</v>
      </c>
      <c r="G1134">
        <v>19.2</v>
      </c>
      <c r="H1134">
        <v>22</v>
      </c>
      <c r="I1134">
        <v>0</v>
      </c>
      <c r="J1134">
        <v>0</v>
      </c>
      <c r="K1134">
        <v>0</v>
      </c>
      <c r="L1134">
        <v>0</v>
      </c>
      <c r="M1134">
        <v>58</v>
      </c>
      <c r="N1134">
        <v>14</v>
      </c>
      <c r="O1134">
        <v>6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215</v>
      </c>
      <c r="V1134">
        <v>0</v>
      </c>
      <c r="W1134" s="4">
        <v>16</v>
      </c>
      <c r="X1134">
        <v>20</v>
      </c>
      <c r="Y1134" t="s">
        <v>512</v>
      </c>
      <c r="Z1134" s="9">
        <v>14.5</v>
      </c>
      <c r="AA1134">
        <v>45</v>
      </c>
      <c r="AB1134">
        <v>59.5</v>
      </c>
      <c r="AC1134">
        <v>310</v>
      </c>
      <c r="AD1134" t="s">
        <v>32</v>
      </c>
      <c r="AE1134">
        <v>0.309</v>
      </c>
      <c r="AF1134" s="2">
        <v>62</v>
      </c>
      <c r="AG1134" s="2">
        <v>46</v>
      </c>
      <c r="AH1134" s="2">
        <v>16</v>
      </c>
    </row>
    <row r="1135" spans="1:34" x14ac:dyDescent="0.35">
      <c r="A1135" t="s">
        <v>621</v>
      </c>
      <c r="B1135" t="s">
        <v>241</v>
      </c>
      <c r="C1135" t="s">
        <v>46</v>
      </c>
      <c r="D1135" t="s">
        <v>130</v>
      </c>
      <c r="E1135" t="s">
        <v>242</v>
      </c>
      <c r="F1135">
        <v>2</v>
      </c>
      <c r="G1135">
        <v>19.2</v>
      </c>
      <c r="H1135">
        <v>22</v>
      </c>
      <c r="I1135">
        <v>0</v>
      </c>
      <c r="J1135">
        <v>0</v>
      </c>
      <c r="K1135">
        <v>0</v>
      </c>
      <c r="L1135">
        <v>0</v>
      </c>
      <c r="M1135">
        <v>58</v>
      </c>
      <c r="N1135">
        <v>14</v>
      </c>
      <c r="O1135">
        <v>6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215</v>
      </c>
      <c r="V1135">
        <v>0</v>
      </c>
      <c r="W1135" s="4">
        <v>16</v>
      </c>
      <c r="X1135">
        <v>20</v>
      </c>
      <c r="Y1135" t="s">
        <v>512</v>
      </c>
      <c r="Z1135" s="9">
        <v>14.5</v>
      </c>
      <c r="AA1135">
        <v>60</v>
      </c>
      <c r="AB1135">
        <v>74.5</v>
      </c>
      <c r="AC1135">
        <v>310</v>
      </c>
      <c r="AD1135" t="s">
        <v>32</v>
      </c>
      <c r="AE1135">
        <v>0.309</v>
      </c>
      <c r="AF1135" s="2">
        <v>59</v>
      </c>
      <c r="AG1135" s="2">
        <v>43</v>
      </c>
      <c r="AH1135" s="2">
        <v>16</v>
      </c>
    </row>
    <row r="1136" spans="1:34" x14ac:dyDescent="0.35">
      <c r="A1136" t="s">
        <v>621</v>
      </c>
      <c r="B1136" t="s">
        <v>241</v>
      </c>
      <c r="C1136" t="s">
        <v>46</v>
      </c>
      <c r="D1136" t="s">
        <v>130</v>
      </c>
      <c r="E1136" t="s">
        <v>242</v>
      </c>
      <c r="F1136">
        <v>2</v>
      </c>
      <c r="G1136">
        <v>19.2</v>
      </c>
      <c r="H1136">
        <v>22</v>
      </c>
      <c r="I1136">
        <v>0</v>
      </c>
      <c r="J1136">
        <v>0</v>
      </c>
      <c r="K1136">
        <v>0</v>
      </c>
      <c r="L1136">
        <v>0</v>
      </c>
      <c r="M1136">
        <v>58</v>
      </c>
      <c r="N1136">
        <v>14</v>
      </c>
      <c r="O1136">
        <v>6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215</v>
      </c>
      <c r="V1136">
        <v>0</v>
      </c>
      <c r="W1136" s="4">
        <v>16</v>
      </c>
      <c r="X1136">
        <v>20</v>
      </c>
      <c r="Y1136" t="s">
        <v>512</v>
      </c>
      <c r="Z1136" s="9">
        <v>15.5</v>
      </c>
      <c r="AA1136">
        <v>5</v>
      </c>
      <c r="AB1136">
        <v>20.5</v>
      </c>
      <c r="AC1136">
        <v>330</v>
      </c>
      <c r="AD1136" t="s">
        <v>32</v>
      </c>
      <c r="AE1136">
        <v>0.309</v>
      </c>
      <c r="AF1136" s="2">
        <v>55</v>
      </c>
      <c r="AG1136" s="2">
        <v>35</v>
      </c>
      <c r="AH1136" s="2">
        <v>20</v>
      </c>
    </row>
    <row r="1137" spans="1:36" x14ac:dyDescent="0.35">
      <c r="A1137" t="s">
        <v>621</v>
      </c>
      <c r="B1137" t="s">
        <v>241</v>
      </c>
      <c r="C1137" t="s">
        <v>46</v>
      </c>
      <c r="D1137" t="s">
        <v>130</v>
      </c>
      <c r="E1137" t="s">
        <v>242</v>
      </c>
      <c r="F1137">
        <v>2</v>
      </c>
      <c r="G1137">
        <v>19.2</v>
      </c>
      <c r="H1137">
        <v>22</v>
      </c>
      <c r="I1137">
        <v>0</v>
      </c>
      <c r="J1137">
        <v>0</v>
      </c>
      <c r="K1137">
        <v>0</v>
      </c>
      <c r="L1137">
        <v>0</v>
      </c>
      <c r="M1137">
        <v>58</v>
      </c>
      <c r="N1137">
        <v>14</v>
      </c>
      <c r="O1137">
        <v>6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215</v>
      </c>
      <c r="V1137">
        <v>0</v>
      </c>
      <c r="W1137" s="4">
        <v>16</v>
      </c>
      <c r="X1137">
        <v>20</v>
      </c>
      <c r="Y1137" t="s">
        <v>512</v>
      </c>
      <c r="Z1137" s="9">
        <v>15.5</v>
      </c>
      <c r="AA1137">
        <v>15</v>
      </c>
      <c r="AB1137">
        <v>30.5</v>
      </c>
      <c r="AC1137">
        <v>330</v>
      </c>
      <c r="AD1137" t="s">
        <v>32</v>
      </c>
      <c r="AE1137">
        <v>0.309</v>
      </c>
      <c r="AF1137" s="2">
        <v>53</v>
      </c>
      <c r="AG1137" s="2">
        <v>35</v>
      </c>
      <c r="AH1137" s="2">
        <v>18</v>
      </c>
    </row>
    <row r="1138" spans="1:36" x14ac:dyDescent="0.35">
      <c r="A1138" t="s">
        <v>621</v>
      </c>
      <c r="B1138" t="s">
        <v>241</v>
      </c>
      <c r="C1138" t="s">
        <v>46</v>
      </c>
      <c r="D1138" t="s">
        <v>130</v>
      </c>
      <c r="E1138" t="s">
        <v>242</v>
      </c>
      <c r="F1138">
        <v>2</v>
      </c>
      <c r="G1138">
        <v>19.2</v>
      </c>
      <c r="H1138">
        <v>22</v>
      </c>
      <c r="I1138">
        <v>0</v>
      </c>
      <c r="J1138">
        <v>0</v>
      </c>
      <c r="K1138">
        <v>0</v>
      </c>
      <c r="L1138">
        <v>0</v>
      </c>
      <c r="M1138">
        <v>58</v>
      </c>
      <c r="N1138">
        <v>14</v>
      </c>
      <c r="O1138">
        <v>6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215</v>
      </c>
      <c r="V1138">
        <v>0</v>
      </c>
      <c r="W1138" s="4">
        <v>16</v>
      </c>
      <c r="X1138">
        <v>20</v>
      </c>
      <c r="Y1138" t="s">
        <v>512</v>
      </c>
      <c r="Z1138" s="9">
        <v>15.5</v>
      </c>
      <c r="AA1138">
        <v>30</v>
      </c>
      <c r="AB1138">
        <v>45.5</v>
      </c>
      <c r="AC1138">
        <v>330</v>
      </c>
      <c r="AD1138" t="s">
        <v>32</v>
      </c>
      <c r="AE1138">
        <v>0.309</v>
      </c>
      <c r="AF1138" s="2">
        <v>81</v>
      </c>
      <c r="AG1138" s="2">
        <v>60</v>
      </c>
      <c r="AH1138" s="2">
        <v>21</v>
      </c>
    </row>
    <row r="1139" spans="1:36" x14ac:dyDescent="0.35">
      <c r="A1139" t="s">
        <v>621</v>
      </c>
      <c r="B1139" t="s">
        <v>241</v>
      </c>
      <c r="C1139" t="s">
        <v>46</v>
      </c>
      <c r="D1139" t="s">
        <v>130</v>
      </c>
      <c r="E1139" t="s">
        <v>242</v>
      </c>
      <c r="F1139">
        <v>2</v>
      </c>
      <c r="G1139">
        <v>19.2</v>
      </c>
      <c r="H1139">
        <v>22</v>
      </c>
      <c r="I1139">
        <v>0</v>
      </c>
      <c r="J1139">
        <v>0</v>
      </c>
      <c r="K1139">
        <v>0</v>
      </c>
      <c r="L1139">
        <v>0</v>
      </c>
      <c r="M1139">
        <v>58</v>
      </c>
      <c r="N1139">
        <v>14</v>
      </c>
      <c r="O1139">
        <v>6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215</v>
      </c>
      <c r="V1139">
        <v>0</v>
      </c>
      <c r="W1139" s="4">
        <v>16</v>
      </c>
      <c r="X1139">
        <v>20</v>
      </c>
      <c r="Y1139" t="s">
        <v>512</v>
      </c>
      <c r="Z1139" s="9">
        <v>15.5</v>
      </c>
      <c r="AA1139">
        <v>45</v>
      </c>
      <c r="AB1139">
        <v>60.5</v>
      </c>
      <c r="AC1139">
        <v>330</v>
      </c>
      <c r="AD1139" t="s">
        <v>32</v>
      </c>
      <c r="AE1139">
        <v>0.309</v>
      </c>
      <c r="AF1139" s="2">
        <v>73</v>
      </c>
      <c r="AG1139" s="2">
        <v>62</v>
      </c>
      <c r="AH1139" s="2">
        <v>11</v>
      </c>
    </row>
    <row r="1140" spans="1:36" x14ac:dyDescent="0.35">
      <c r="A1140" t="s">
        <v>621</v>
      </c>
      <c r="B1140" t="s">
        <v>241</v>
      </c>
      <c r="C1140" t="s">
        <v>46</v>
      </c>
      <c r="D1140" t="s">
        <v>130</v>
      </c>
      <c r="E1140" t="s">
        <v>242</v>
      </c>
      <c r="F1140">
        <v>2</v>
      </c>
      <c r="G1140">
        <v>19.2</v>
      </c>
      <c r="H1140">
        <v>22</v>
      </c>
      <c r="I1140">
        <v>0</v>
      </c>
      <c r="J1140">
        <v>0</v>
      </c>
      <c r="K1140">
        <v>0</v>
      </c>
      <c r="L1140">
        <v>0</v>
      </c>
      <c r="M1140">
        <v>58</v>
      </c>
      <c r="N1140">
        <v>14</v>
      </c>
      <c r="O1140">
        <v>6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215</v>
      </c>
      <c r="V1140">
        <v>0</v>
      </c>
      <c r="W1140" s="4">
        <v>16</v>
      </c>
      <c r="X1140">
        <v>20</v>
      </c>
      <c r="Y1140" t="s">
        <v>512</v>
      </c>
      <c r="Z1140" s="9">
        <v>15.5</v>
      </c>
      <c r="AA1140">
        <v>60</v>
      </c>
      <c r="AB1140">
        <v>75.5</v>
      </c>
      <c r="AC1140">
        <v>330</v>
      </c>
      <c r="AD1140" t="s">
        <v>32</v>
      </c>
      <c r="AE1140">
        <v>0.309</v>
      </c>
      <c r="AF1140" s="2">
        <v>71</v>
      </c>
      <c r="AG1140" s="2">
        <v>55</v>
      </c>
      <c r="AH1140" s="2">
        <v>16</v>
      </c>
    </row>
    <row r="1141" spans="1:36" x14ac:dyDescent="0.35">
      <c r="A1141" t="s">
        <v>621</v>
      </c>
      <c r="B1141" t="s">
        <v>241</v>
      </c>
      <c r="C1141" t="s">
        <v>46</v>
      </c>
      <c r="D1141" t="s">
        <v>130</v>
      </c>
      <c r="E1141" t="s">
        <v>242</v>
      </c>
      <c r="F1141">
        <v>2</v>
      </c>
      <c r="G1141">
        <v>19.2</v>
      </c>
      <c r="H1141">
        <v>22</v>
      </c>
      <c r="I1141">
        <v>0</v>
      </c>
      <c r="J1141">
        <v>0</v>
      </c>
      <c r="K1141">
        <v>0</v>
      </c>
      <c r="L1141">
        <v>0</v>
      </c>
      <c r="M1141">
        <v>58</v>
      </c>
      <c r="N1141">
        <v>14</v>
      </c>
      <c r="O1141">
        <v>6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215</v>
      </c>
      <c r="V1141">
        <v>0</v>
      </c>
      <c r="W1141" s="4">
        <v>16</v>
      </c>
      <c r="X1141">
        <v>20</v>
      </c>
      <c r="Y1141" t="s">
        <v>512</v>
      </c>
      <c r="Z1141" s="9">
        <v>16.5</v>
      </c>
      <c r="AA1141">
        <v>5</v>
      </c>
      <c r="AB1141">
        <v>21.5</v>
      </c>
      <c r="AC1141">
        <v>350</v>
      </c>
      <c r="AD1141" t="s">
        <v>32</v>
      </c>
      <c r="AE1141">
        <v>0.309</v>
      </c>
      <c r="AF1141" s="2">
        <v>78</v>
      </c>
      <c r="AG1141" s="2">
        <v>65</v>
      </c>
      <c r="AH1141" s="2">
        <v>13</v>
      </c>
    </row>
    <row r="1142" spans="1:36" x14ac:dyDescent="0.35">
      <c r="A1142" t="s">
        <v>621</v>
      </c>
      <c r="B1142" t="s">
        <v>241</v>
      </c>
      <c r="C1142" t="s">
        <v>46</v>
      </c>
      <c r="D1142" t="s">
        <v>130</v>
      </c>
      <c r="E1142" t="s">
        <v>242</v>
      </c>
      <c r="F1142">
        <v>2</v>
      </c>
      <c r="G1142">
        <v>19.2</v>
      </c>
      <c r="H1142">
        <v>22</v>
      </c>
      <c r="I1142">
        <v>0</v>
      </c>
      <c r="J1142">
        <v>0</v>
      </c>
      <c r="K1142">
        <v>0</v>
      </c>
      <c r="L1142">
        <v>0</v>
      </c>
      <c r="M1142">
        <v>58</v>
      </c>
      <c r="N1142">
        <v>14</v>
      </c>
      <c r="O1142">
        <v>6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215</v>
      </c>
      <c r="V1142">
        <v>0</v>
      </c>
      <c r="W1142" s="4">
        <v>16</v>
      </c>
      <c r="X1142">
        <v>20</v>
      </c>
      <c r="Y1142" t="s">
        <v>512</v>
      </c>
      <c r="Z1142" s="9">
        <v>16.5</v>
      </c>
      <c r="AA1142">
        <v>15</v>
      </c>
      <c r="AB1142">
        <v>31.5</v>
      </c>
      <c r="AC1142">
        <v>350</v>
      </c>
      <c r="AD1142" t="s">
        <v>32</v>
      </c>
      <c r="AE1142">
        <v>0.309</v>
      </c>
      <c r="AF1142" s="2">
        <v>71</v>
      </c>
      <c r="AG1142" s="2">
        <v>54</v>
      </c>
      <c r="AH1142" s="2">
        <v>17</v>
      </c>
    </row>
    <row r="1143" spans="1:36" x14ac:dyDescent="0.35">
      <c r="A1143" t="s">
        <v>621</v>
      </c>
      <c r="B1143" t="s">
        <v>241</v>
      </c>
      <c r="C1143" t="s">
        <v>46</v>
      </c>
      <c r="D1143" t="s">
        <v>130</v>
      </c>
      <c r="E1143" t="s">
        <v>242</v>
      </c>
      <c r="F1143">
        <v>2</v>
      </c>
      <c r="G1143">
        <v>19.2</v>
      </c>
      <c r="H1143">
        <v>22</v>
      </c>
      <c r="I1143">
        <v>0</v>
      </c>
      <c r="J1143">
        <v>0</v>
      </c>
      <c r="K1143">
        <v>0</v>
      </c>
      <c r="L1143">
        <v>0</v>
      </c>
      <c r="M1143">
        <v>58</v>
      </c>
      <c r="N1143">
        <v>14</v>
      </c>
      <c r="O1143">
        <v>6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215</v>
      </c>
      <c r="V1143">
        <v>0</v>
      </c>
      <c r="W1143" s="4">
        <v>16</v>
      </c>
      <c r="X1143">
        <v>20</v>
      </c>
      <c r="Y1143" t="s">
        <v>512</v>
      </c>
      <c r="Z1143" s="9">
        <v>16.5</v>
      </c>
      <c r="AA1143">
        <v>30</v>
      </c>
      <c r="AB1143">
        <v>46.5</v>
      </c>
      <c r="AC1143">
        <v>350</v>
      </c>
      <c r="AD1143" t="s">
        <v>32</v>
      </c>
      <c r="AE1143">
        <v>0.309</v>
      </c>
      <c r="AF1143" s="2">
        <v>64</v>
      </c>
      <c r="AG1143" s="2">
        <v>51</v>
      </c>
      <c r="AH1143" s="2">
        <v>13</v>
      </c>
    </row>
    <row r="1144" spans="1:36" x14ac:dyDescent="0.35">
      <c r="A1144" t="s">
        <v>621</v>
      </c>
      <c r="B1144" t="s">
        <v>241</v>
      </c>
      <c r="C1144" t="s">
        <v>46</v>
      </c>
      <c r="D1144" t="s">
        <v>130</v>
      </c>
      <c r="E1144" t="s">
        <v>242</v>
      </c>
      <c r="F1144">
        <v>2</v>
      </c>
      <c r="G1144">
        <v>19.2</v>
      </c>
      <c r="H1144">
        <v>22</v>
      </c>
      <c r="I1144">
        <v>0</v>
      </c>
      <c r="J1144">
        <v>0</v>
      </c>
      <c r="K1144">
        <v>0</v>
      </c>
      <c r="L1144">
        <v>0</v>
      </c>
      <c r="M1144">
        <v>58</v>
      </c>
      <c r="N1144">
        <v>14</v>
      </c>
      <c r="O1144">
        <v>6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215</v>
      </c>
      <c r="V1144">
        <v>0</v>
      </c>
      <c r="W1144" s="4">
        <v>16</v>
      </c>
      <c r="X1144">
        <v>20</v>
      </c>
      <c r="Y1144" t="s">
        <v>512</v>
      </c>
      <c r="Z1144" s="9">
        <v>16.5</v>
      </c>
      <c r="AA1144">
        <v>45</v>
      </c>
      <c r="AB1144">
        <v>61.5</v>
      </c>
      <c r="AC1144">
        <v>350</v>
      </c>
      <c r="AD1144" t="s">
        <v>32</v>
      </c>
      <c r="AE1144">
        <v>0.309</v>
      </c>
      <c r="AF1144" s="2">
        <v>58</v>
      </c>
      <c r="AG1144" s="2">
        <v>45</v>
      </c>
      <c r="AH1144" s="2">
        <v>13</v>
      </c>
    </row>
    <row r="1145" spans="1:36" x14ac:dyDescent="0.35">
      <c r="A1145" t="s">
        <v>621</v>
      </c>
      <c r="B1145" t="s">
        <v>241</v>
      </c>
      <c r="C1145" t="s">
        <v>46</v>
      </c>
      <c r="D1145" t="s">
        <v>130</v>
      </c>
      <c r="E1145" t="s">
        <v>242</v>
      </c>
      <c r="F1145">
        <v>2</v>
      </c>
      <c r="G1145">
        <v>19.2</v>
      </c>
      <c r="H1145">
        <v>22</v>
      </c>
      <c r="I1145">
        <v>0</v>
      </c>
      <c r="J1145">
        <v>0</v>
      </c>
      <c r="K1145">
        <v>0</v>
      </c>
      <c r="L1145">
        <v>0</v>
      </c>
      <c r="M1145">
        <v>58</v>
      </c>
      <c r="N1145">
        <v>14</v>
      </c>
      <c r="O1145">
        <v>6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215</v>
      </c>
      <c r="V1145">
        <v>0</v>
      </c>
      <c r="W1145" s="4">
        <v>16</v>
      </c>
      <c r="X1145">
        <v>20</v>
      </c>
      <c r="Y1145" t="s">
        <v>512</v>
      </c>
      <c r="Z1145" s="9">
        <v>16.5</v>
      </c>
      <c r="AA1145">
        <v>60</v>
      </c>
      <c r="AB1145">
        <v>76.5</v>
      </c>
      <c r="AC1145">
        <v>350</v>
      </c>
      <c r="AD1145" t="s">
        <v>32</v>
      </c>
      <c r="AE1145">
        <v>0.309</v>
      </c>
      <c r="AF1145" s="2">
        <v>55</v>
      </c>
      <c r="AG1145" s="2">
        <v>41</v>
      </c>
      <c r="AH1145" s="2">
        <v>14</v>
      </c>
    </row>
    <row r="1146" spans="1:36" x14ac:dyDescent="0.35">
      <c r="A1146" t="s">
        <v>621</v>
      </c>
      <c r="B1146" t="s">
        <v>241</v>
      </c>
      <c r="C1146" t="s">
        <v>46</v>
      </c>
      <c r="D1146" t="s">
        <v>130</v>
      </c>
      <c r="E1146" t="s">
        <v>242</v>
      </c>
      <c r="F1146">
        <v>2</v>
      </c>
      <c r="G1146">
        <v>19.2</v>
      </c>
      <c r="H1146">
        <v>22</v>
      </c>
      <c r="I1146">
        <v>0</v>
      </c>
      <c r="J1146">
        <v>0</v>
      </c>
      <c r="K1146">
        <v>0</v>
      </c>
      <c r="L1146">
        <v>0</v>
      </c>
      <c r="M1146">
        <v>58</v>
      </c>
      <c r="N1146">
        <v>14</v>
      </c>
      <c r="O1146">
        <v>6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215</v>
      </c>
      <c r="V1146">
        <v>0</v>
      </c>
      <c r="W1146" s="4">
        <v>16</v>
      </c>
      <c r="X1146">
        <v>20</v>
      </c>
      <c r="Y1146" t="s">
        <v>512</v>
      </c>
      <c r="Z1146" s="9">
        <v>17.5</v>
      </c>
      <c r="AA1146">
        <v>5</v>
      </c>
      <c r="AB1146">
        <v>22.5</v>
      </c>
      <c r="AC1146">
        <v>370</v>
      </c>
      <c r="AD1146" t="s">
        <v>32</v>
      </c>
      <c r="AE1146">
        <v>0.309</v>
      </c>
      <c r="AF1146" s="2">
        <v>53</v>
      </c>
      <c r="AG1146" s="2">
        <v>37</v>
      </c>
      <c r="AH1146" s="2">
        <v>16</v>
      </c>
    </row>
    <row r="1147" spans="1:36" x14ac:dyDescent="0.35">
      <c r="A1147" t="s">
        <v>621</v>
      </c>
      <c r="B1147" t="s">
        <v>241</v>
      </c>
      <c r="C1147" t="s">
        <v>46</v>
      </c>
      <c r="D1147" t="s">
        <v>130</v>
      </c>
      <c r="E1147" t="s">
        <v>242</v>
      </c>
      <c r="F1147">
        <v>2</v>
      </c>
      <c r="G1147">
        <v>19.2</v>
      </c>
      <c r="H1147">
        <v>22</v>
      </c>
      <c r="I1147">
        <v>0</v>
      </c>
      <c r="J1147">
        <v>0</v>
      </c>
      <c r="K1147">
        <v>0</v>
      </c>
      <c r="L1147">
        <v>0</v>
      </c>
      <c r="M1147">
        <v>58</v>
      </c>
      <c r="N1147">
        <v>14</v>
      </c>
      <c r="O1147">
        <v>6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215</v>
      </c>
      <c r="V1147">
        <v>0</v>
      </c>
      <c r="W1147" s="4">
        <v>16</v>
      </c>
      <c r="X1147">
        <v>20</v>
      </c>
      <c r="Y1147" t="s">
        <v>512</v>
      </c>
      <c r="Z1147" s="9">
        <v>17.5</v>
      </c>
      <c r="AA1147">
        <v>15</v>
      </c>
      <c r="AB1147">
        <v>32.5</v>
      </c>
      <c r="AC1147">
        <v>370</v>
      </c>
      <c r="AD1147" t="s">
        <v>32</v>
      </c>
      <c r="AE1147">
        <v>0.309</v>
      </c>
      <c r="AF1147" s="2">
        <v>59</v>
      </c>
      <c r="AG1147" s="2">
        <v>42</v>
      </c>
      <c r="AH1147" s="2">
        <v>17</v>
      </c>
    </row>
    <row r="1148" spans="1:36" x14ac:dyDescent="0.35">
      <c r="A1148" t="s">
        <v>725</v>
      </c>
      <c r="B1148" t="s">
        <v>243</v>
      </c>
      <c r="C1148" t="s">
        <v>46</v>
      </c>
      <c r="D1148" t="s">
        <v>244</v>
      </c>
      <c r="E1148" t="s">
        <v>245</v>
      </c>
      <c r="F1148">
        <v>2</v>
      </c>
      <c r="G1148">
        <v>21.8</v>
      </c>
      <c r="H1148">
        <v>26.9</v>
      </c>
      <c r="I1148">
        <v>0</v>
      </c>
      <c r="J1148">
        <v>0</v>
      </c>
      <c r="K1148">
        <v>0</v>
      </c>
      <c r="L1148">
        <v>0</v>
      </c>
      <c r="M1148">
        <v>28</v>
      </c>
      <c r="N1148">
        <v>16.8</v>
      </c>
      <c r="O1148">
        <v>28.3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215</v>
      </c>
      <c r="V1148">
        <v>0</v>
      </c>
      <c r="W1148" s="4">
        <v>6</v>
      </c>
      <c r="X1148">
        <v>50</v>
      </c>
      <c r="Y1148" t="s">
        <v>512</v>
      </c>
      <c r="Z1148" s="9">
        <v>4.5999999999999996</v>
      </c>
      <c r="AA1148">
        <v>5</v>
      </c>
      <c r="AB1148">
        <v>9.6</v>
      </c>
      <c r="AC1148">
        <v>250</v>
      </c>
      <c r="AD1148" t="s">
        <v>32</v>
      </c>
      <c r="AE1148">
        <v>0.309</v>
      </c>
      <c r="AF1148" s="2">
        <v>59.2</v>
      </c>
      <c r="AG1148" s="2">
        <v>17.600000000000001</v>
      </c>
      <c r="AH1148" s="2">
        <v>41.6</v>
      </c>
      <c r="AI1148" s="2">
        <v>6.1</v>
      </c>
      <c r="AJ1148" s="2">
        <v>34.699999999999996</v>
      </c>
    </row>
    <row r="1149" spans="1:36" x14ac:dyDescent="0.35">
      <c r="A1149" t="s">
        <v>725</v>
      </c>
      <c r="B1149" s="14" t="s">
        <v>243</v>
      </c>
      <c r="C1149" t="s">
        <v>46</v>
      </c>
      <c r="D1149" t="s">
        <v>244</v>
      </c>
      <c r="E1149" t="s">
        <v>245</v>
      </c>
      <c r="F1149">
        <v>2</v>
      </c>
      <c r="G1149">
        <v>21.8</v>
      </c>
      <c r="H1149">
        <v>26.9</v>
      </c>
      <c r="I1149">
        <v>0</v>
      </c>
      <c r="J1149">
        <v>0</v>
      </c>
      <c r="K1149">
        <v>0</v>
      </c>
      <c r="L1149">
        <v>0</v>
      </c>
      <c r="M1149">
        <v>28</v>
      </c>
      <c r="N1149">
        <v>16.8</v>
      </c>
      <c r="O1149">
        <v>28.3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215</v>
      </c>
      <c r="V1149">
        <v>0</v>
      </c>
      <c r="W1149" s="4">
        <v>6</v>
      </c>
      <c r="X1149">
        <v>50</v>
      </c>
      <c r="Y1149" t="s">
        <v>512</v>
      </c>
      <c r="Z1149" s="9">
        <v>7.1</v>
      </c>
      <c r="AA1149">
        <v>5</v>
      </c>
      <c r="AB1149">
        <v>12.1</v>
      </c>
      <c r="AC1149">
        <v>375</v>
      </c>
      <c r="AD1149" t="s">
        <v>32</v>
      </c>
      <c r="AE1149">
        <v>0.309</v>
      </c>
      <c r="AF1149" s="2">
        <v>54.6</v>
      </c>
      <c r="AG1149" s="2">
        <v>50.6</v>
      </c>
      <c r="AH1149" s="2">
        <v>4</v>
      </c>
      <c r="AI1149" s="2">
        <v>23.6</v>
      </c>
      <c r="AJ1149" s="2">
        <v>21.799999999999997</v>
      </c>
    </row>
    <row r="1150" spans="1:36" x14ac:dyDescent="0.35">
      <c r="A1150" t="s">
        <v>725</v>
      </c>
      <c r="B1150" t="s">
        <v>243</v>
      </c>
      <c r="C1150" t="s">
        <v>46</v>
      </c>
      <c r="D1150" t="s">
        <v>246</v>
      </c>
      <c r="E1150" t="s">
        <v>245</v>
      </c>
      <c r="F1150">
        <v>2</v>
      </c>
      <c r="G1150">
        <v>17.61</v>
      </c>
      <c r="H1150">
        <v>16</v>
      </c>
      <c r="I1150">
        <v>0</v>
      </c>
      <c r="J1150">
        <v>0</v>
      </c>
      <c r="K1150">
        <v>0</v>
      </c>
      <c r="L1150">
        <v>0</v>
      </c>
      <c r="M1150">
        <v>37.5</v>
      </c>
      <c r="N1150">
        <v>21.9</v>
      </c>
      <c r="O1150">
        <v>24.6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215</v>
      </c>
      <c r="V1150">
        <v>0</v>
      </c>
      <c r="W1150" s="4">
        <v>6</v>
      </c>
      <c r="X1150">
        <v>50</v>
      </c>
      <c r="Y1150" t="s">
        <v>512</v>
      </c>
      <c r="Z1150" s="9">
        <v>4.5999999999999996</v>
      </c>
      <c r="AA1150">
        <v>5</v>
      </c>
      <c r="AB1150">
        <v>9.6</v>
      </c>
      <c r="AC1150">
        <v>250</v>
      </c>
      <c r="AD1150" t="s">
        <v>32</v>
      </c>
      <c r="AE1150">
        <v>0.309</v>
      </c>
      <c r="AF1150" s="2">
        <v>58.599999999999994</v>
      </c>
      <c r="AG1150" s="2">
        <v>40.799999999999997</v>
      </c>
      <c r="AH1150" s="2">
        <v>17.8</v>
      </c>
      <c r="AI1150" s="2">
        <v>12.5</v>
      </c>
      <c r="AJ1150" s="2">
        <v>28.900000000000006</v>
      </c>
    </row>
    <row r="1151" spans="1:36" x14ac:dyDescent="0.35">
      <c r="A1151" t="s">
        <v>725</v>
      </c>
      <c r="B1151" t="s">
        <v>243</v>
      </c>
      <c r="C1151" t="s">
        <v>46</v>
      </c>
      <c r="D1151" t="s">
        <v>246</v>
      </c>
      <c r="E1151" t="s">
        <v>245</v>
      </c>
      <c r="F1151">
        <v>2</v>
      </c>
      <c r="G1151">
        <v>17.61</v>
      </c>
      <c r="H1151">
        <v>16</v>
      </c>
      <c r="I1151">
        <v>0</v>
      </c>
      <c r="J1151">
        <v>0</v>
      </c>
      <c r="K1151">
        <v>0</v>
      </c>
      <c r="L1151">
        <v>0</v>
      </c>
      <c r="M1151">
        <v>37.5</v>
      </c>
      <c r="N1151">
        <v>21.9</v>
      </c>
      <c r="O1151">
        <v>24.6</v>
      </c>
      <c r="P1151">
        <v>0</v>
      </c>
      <c r="Q1151">
        <v>0</v>
      </c>
      <c r="R1151">
        <v>0</v>
      </c>
      <c r="S1151">
        <v>0</v>
      </c>
      <c r="T1151">
        <v>0</v>
      </c>
      <c r="U1151" t="s">
        <v>215</v>
      </c>
      <c r="V1151">
        <v>0</v>
      </c>
      <c r="W1151" s="4">
        <v>6</v>
      </c>
      <c r="X1151">
        <v>50</v>
      </c>
      <c r="Y1151" t="s">
        <v>512</v>
      </c>
      <c r="Z1151" s="9">
        <v>7.1</v>
      </c>
      <c r="AA1151">
        <v>5</v>
      </c>
      <c r="AB1151">
        <v>12.1</v>
      </c>
      <c r="AC1151">
        <v>375</v>
      </c>
      <c r="AD1151" t="s">
        <v>32</v>
      </c>
      <c r="AE1151">
        <v>0.309</v>
      </c>
      <c r="AF1151" s="2">
        <v>61</v>
      </c>
      <c r="AG1151" s="2">
        <v>54.3</v>
      </c>
      <c r="AH1151" s="2">
        <v>6.7</v>
      </c>
      <c r="AI1151" s="2">
        <v>27.5</v>
      </c>
      <c r="AJ1151" s="2">
        <v>11.5</v>
      </c>
    </row>
    <row r="1152" spans="1:36" x14ac:dyDescent="0.35">
      <c r="A1152" t="s">
        <v>725</v>
      </c>
      <c r="B1152" t="s">
        <v>243</v>
      </c>
      <c r="C1152" t="s">
        <v>46</v>
      </c>
      <c r="D1152" t="s">
        <v>247</v>
      </c>
      <c r="E1152" t="s">
        <v>245</v>
      </c>
      <c r="F1152">
        <v>2</v>
      </c>
      <c r="G1152">
        <v>25.08</v>
      </c>
      <c r="H1152">
        <v>19.2</v>
      </c>
      <c r="I1152">
        <v>0</v>
      </c>
      <c r="J1152">
        <v>0</v>
      </c>
      <c r="K1152">
        <v>0</v>
      </c>
      <c r="L1152">
        <v>0</v>
      </c>
      <c r="M1152">
        <v>43.9</v>
      </c>
      <c r="N1152">
        <v>25.1</v>
      </c>
      <c r="O1152">
        <v>11.8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215</v>
      </c>
      <c r="V1152">
        <v>0</v>
      </c>
      <c r="W1152" s="4">
        <v>6</v>
      </c>
      <c r="X1152">
        <v>50</v>
      </c>
      <c r="Y1152" t="s">
        <v>512</v>
      </c>
      <c r="Z1152" s="9">
        <v>4.5999999999999996</v>
      </c>
      <c r="AA1152">
        <v>5</v>
      </c>
      <c r="AB1152">
        <v>9.6</v>
      </c>
      <c r="AC1152">
        <v>250</v>
      </c>
      <c r="AD1152" t="s">
        <v>32</v>
      </c>
      <c r="AE1152">
        <v>0.309</v>
      </c>
      <c r="AF1152" s="2">
        <v>59.099999999999994</v>
      </c>
      <c r="AG1152" s="2">
        <v>34.4</v>
      </c>
      <c r="AH1152" s="2">
        <v>24.7</v>
      </c>
      <c r="AI1152" s="2">
        <v>6.7</v>
      </c>
      <c r="AJ1152" s="2">
        <v>34.200000000000003</v>
      </c>
    </row>
    <row r="1153" spans="1:36" x14ac:dyDescent="0.35">
      <c r="A1153" t="s">
        <v>725</v>
      </c>
      <c r="B1153" t="s">
        <v>243</v>
      </c>
      <c r="C1153" t="s">
        <v>46</v>
      </c>
      <c r="D1153" t="s">
        <v>247</v>
      </c>
      <c r="E1153" t="s">
        <v>245</v>
      </c>
      <c r="F1153">
        <v>2</v>
      </c>
      <c r="G1153">
        <v>25.08</v>
      </c>
      <c r="H1153">
        <v>19.2</v>
      </c>
      <c r="I1153">
        <v>0</v>
      </c>
      <c r="J1153">
        <v>0</v>
      </c>
      <c r="K1153">
        <v>0</v>
      </c>
      <c r="L1153">
        <v>0</v>
      </c>
      <c r="M1153">
        <v>43.9</v>
      </c>
      <c r="N1153">
        <v>25.1</v>
      </c>
      <c r="O1153">
        <v>11.8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215</v>
      </c>
      <c r="V1153">
        <v>0</v>
      </c>
      <c r="W1153" s="4">
        <v>6</v>
      </c>
      <c r="X1153">
        <v>50</v>
      </c>
      <c r="Y1153" t="s">
        <v>512</v>
      </c>
      <c r="Z1153" s="9">
        <v>7.1</v>
      </c>
      <c r="AA1153">
        <v>5</v>
      </c>
      <c r="AB1153">
        <v>12.1</v>
      </c>
      <c r="AC1153">
        <v>375</v>
      </c>
      <c r="AD1153" t="s">
        <v>32</v>
      </c>
      <c r="AE1153">
        <v>0.309</v>
      </c>
      <c r="AF1153" s="2">
        <v>60.4</v>
      </c>
      <c r="AG1153" s="2">
        <v>54.3</v>
      </c>
      <c r="AH1153" s="2">
        <v>6.1</v>
      </c>
      <c r="AI1153" s="2">
        <v>20.3</v>
      </c>
      <c r="AJ1153" s="2">
        <v>19.3</v>
      </c>
    </row>
    <row r="1154" spans="1:36" x14ac:dyDescent="0.35">
      <c r="A1154" t="s">
        <v>725</v>
      </c>
      <c r="B1154" t="s">
        <v>243</v>
      </c>
      <c r="C1154" t="s">
        <v>46</v>
      </c>
      <c r="D1154" t="s">
        <v>248</v>
      </c>
      <c r="E1154" t="s">
        <v>245</v>
      </c>
      <c r="F1154">
        <v>2</v>
      </c>
      <c r="G1154">
        <v>24.61</v>
      </c>
      <c r="H1154">
        <v>14.5</v>
      </c>
      <c r="I1154">
        <v>0</v>
      </c>
      <c r="J1154">
        <v>0</v>
      </c>
      <c r="K1154">
        <v>0</v>
      </c>
      <c r="L1154">
        <v>0</v>
      </c>
      <c r="M1154">
        <v>51.7</v>
      </c>
      <c r="N1154">
        <v>21.8</v>
      </c>
      <c r="O1154">
        <v>12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215</v>
      </c>
      <c r="V1154">
        <v>0</v>
      </c>
      <c r="W1154" s="4">
        <v>6</v>
      </c>
      <c r="X1154">
        <v>50</v>
      </c>
      <c r="Y1154" t="s">
        <v>512</v>
      </c>
      <c r="Z1154" s="9">
        <v>4.5999999999999996</v>
      </c>
      <c r="AA1154">
        <v>5</v>
      </c>
      <c r="AB1154">
        <v>9.6</v>
      </c>
      <c r="AC1154">
        <v>250</v>
      </c>
      <c r="AD1154" t="s">
        <v>32</v>
      </c>
      <c r="AE1154">
        <v>0.309</v>
      </c>
      <c r="AF1154" s="2">
        <v>72.300000000000011</v>
      </c>
      <c r="AG1154" s="2">
        <v>35.700000000000003</v>
      </c>
      <c r="AH1154" s="2">
        <v>36.6</v>
      </c>
      <c r="AI1154" s="2">
        <v>9.1</v>
      </c>
      <c r="AJ1154" s="2">
        <v>18.599999999999987</v>
      </c>
    </row>
    <row r="1155" spans="1:36" x14ac:dyDescent="0.35">
      <c r="A1155" t="s">
        <v>725</v>
      </c>
      <c r="B1155" t="s">
        <v>243</v>
      </c>
      <c r="C1155" t="s">
        <v>46</v>
      </c>
      <c r="D1155" t="s">
        <v>248</v>
      </c>
      <c r="E1155" t="s">
        <v>245</v>
      </c>
      <c r="F1155">
        <v>2</v>
      </c>
      <c r="G1155">
        <v>24.61</v>
      </c>
      <c r="H1155">
        <v>14.5</v>
      </c>
      <c r="I1155">
        <v>0</v>
      </c>
      <c r="J1155">
        <v>0</v>
      </c>
      <c r="K1155">
        <v>0</v>
      </c>
      <c r="L1155">
        <v>0</v>
      </c>
      <c r="M1155">
        <v>51.7</v>
      </c>
      <c r="N1155">
        <v>21.8</v>
      </c>
      <c r="O1155">
        <v>12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215</v>
      </c>
      <c r="V1155">
        <v>0</v>
      </c>
      <c r="W1155" s="4">
        <v>6</v>
      </c>
      <c r="X1155">
        <v>50</v>
      </c>
      <c r="Y1155" t="s">
        <v>512</v>
      </c>
      <c r="Z1155" s="9">
        <v>7.1</v>
      </c>
      <c r="AA1155">
        <v>5</v>
      </c>
      <c r="AB1155">
        <v>12.1</v>
      </c>
      <c r="AC1155">
        <v>375</v>
      </c>
      <c r="AD1155" t="s">
        <v>32</v>
      </c>
      <c r="AE1155">
        <v>0.309</v>
      </c>
      <c r="AF1155" s="2">
        <v>60.6</v>
      </c>
      <c r="AG1155" s="2">
        <v>58.1</v>
      </c>
      <c r="AH1155" s="2">
        <v>2.5</v>
      </c>
      <c r="AI1155" s="2">
        <v>26.3</v>
      </c>
      <c r="AJ1155" s="2">
        <v>13.099999999999998</v>
      </c>
    </row>
    <row r="1156" spans="1:36" x14ac:dyDescent="0.35">
      <c r="A1156" t="s">
        <v>725</v>
      </c>
      <c r="B1156" t="s">
        <v>243</v>
      </c>
      <c r="C1156" t="s">
        <v>46</v>
      </c>
      <c r="D1156" t="s">
        <v>249</v>
      </c>
      <c r="E1156" t="s">
        <v>245</v>
      </c>
      <c r="F1156">
        <v>2</v>
      </c>
      <c r="G1156">
        <v>21.79</v>
      </c>
      <c r="H1156">
        <v>21</v>
      </c>
      <c r="I1156">
        <v>0</v>
      </c>
      <c r="J1156">
        <v>0</v>
      </c>
      <c r="K1156">
        <v>0</v>
      </c>
      <c r="L1156">
        <v>0</v>
      </c>
      <c r="M1156">
        <v>43.6</v>
      </c>
      <c r="N1156">
        <v>19.5</v>
      </c>
      <c r="O1156">
        <v>15.9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215</v>
      </c>
      <c r="V1156">
        <v>0</v>
      </c>
      <c r="W1156" s="4">
        <v>6</v>
      </c>
      <c r="X1156">
        <v>50</v>
      </c>
      <c r="Y1156" t="s">
        <v>512</v>
      </c>
      <c r="Z1156" s="9">
        <v>4.5999999999999996</v>
      </c>
      <c r="AA1156">
        <v>5</v>
      </c>
      <c r="AB1156">
        <v>9.6</v>
      </c>
      <c r="AC1156">
        <v>250</v>
      </c>
      <c r="AD1156" t="s">
        <v>32</v>
      </c>
      <c r="AE1156">
        <v>0.309</v>
      </c>
      <c r="AF1156" s="2">
        <v>50.5</v>
      </c>
      <c r="AG1156" s="2">
        <v>29.4</v>
      </c>
      <c r="AH1156" s="2">
        <v>21.1</v>
      </c>
      <c r="AI1156" s="2">
        <v>12.6</v>
      </c>
      <c r="AJ1156" s="2">
        <v>36.9</v>
      </c>
    </row>
    <row r="1157" spans="1:36" x14ac:dyDescent="0.35">
      <c r="A1157" t="s">
        <v>725</v>
      </c>
      <c r="B1157" t="s">
        <v>243</v>
      </c>
      <c r="C1157" t="s">
        <v>46</v>
      </c>
      <c r="D1157" t="s">
        <v>249</v>
      </c>
      <c r="E1157" t="s">
        <v>245</v>
      </c>
      <c r="F1157">
        <v>2</v>
      </c>
      <c r="G1157">
        <v>21.79</v>
      </c>
      <c r="H1157">
        <v>21</v>
      </c>
      <c r="I1157">
        <v>0</v>
      </c>
      <c r="J1157">
        <v>0</v>
      </c>
      <c r="K1157">
        <v>0</v>
      </c>
      <c r="L1157">
        <v>0</v>
      </c>
      <c r="M1157">
        <v>43.6</v>
      </c>
      <c r="N1157">
        <v>19.5</v>
      </c>
      <c r="O1157">
        <v>15.9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215</v>
      </c>
      <c r="V1157">
        <v>0</v>
      </c>
      <c r="W1157">
        <v>6</v>
      </c>
      <c r="X1157">
        <v>50</v>
      </c>
      <c r="Y1157" t="s">
        <v>512</v>
      </c>
      <c r="Z1157" s="9">
        <v>7.1</v>
      </c>
      <c r="AA1157">
        <v>5</v>
      </c>
      <c r="AB1157">
        <v>12.1</v>
      </c>
      <c r="AC1157">
        <v>375</v>
      </c>
      <c r="AD1157" t="s">
        <v>32</v>
      </c>
      <c r="AE1157">
        <v>0.309</v>
      </c>
      <c r="AF1157" s="2">
        <v>49.5</v>
      </c>
      <c r="AG1157" s="2">
        <v>45.6</v>
      </c>
      <c r="AH1157" s="2">
        <v>3.9</v>
      </c>
      <c r="AI1157" s="2">
        <v>25.6</v>
      </c>
      <c r="AJ1157" s="2">
        <v>24.9</v>
      </c>
    </row>
    <row r="1158" spans="1:36" x14ac:dyDescent="0.35">
      <c r="A1158" t="s">
        <v>725</v>
      </c>
      <c r="B1158" t="s">
        <v>243</v>
      </c>
      <c r="C1158" t="s">
        <v>46</v>
      </c>
      <c r="D1158" t="s">
        <v>118</v>
      </c>
      <c r="E1158" t="s">
        <v>245</v>
      </c>
      <c r="F1158">
        <v>2</v>
      </c>
      <c r="G1158">
        <v>19.87</v>
      </c>
      <c r="H1158">
        <v>16.100000000000001</v>
      </c>
      <c r="I1158">
        <v>0</v>
      </c>
      <c r="J1158">
        <v>0</v>
      </c>
      <c r="K1158">
        <v>0</v>
      </c>
      <c r="L1158">
        <v>0</v>
      </c>
      <c r="M1158">
        <v>41.2</v>
      </c>
      <c r="N1158">
        <v>20.399999999999999</v>
      </c>
      <c r="O1158">
        <v>22.3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215</v>
      </c>
      <c r="V1158">
        <v>0</v>
      </c>
      <c r="W1158">
        <v>6</v>
      </c>
      <c r="X1158">
        <v>50</v>
      </c>
      <c r="Y1158" t="s">
        <v>512</v>
      </c>
      <c r="Z1158" s="9">
        <v>4.5999999999999996</v>
      </c>
      <c r="AA1158">
        <v>5</v>
      </c>
      <c r="AB1158">
        <v>9.6</v>
      </c>
      <c r="AC1158">
        <v>250</v>
      </c>
      <c r="AD1158" t="s">
        <v>32</v>
      </c>
      <c r="AE1158">
        <v>0.309</v>
      </c>
      <c r="AF1158" s="2">
        <v>60</v>
      </c>
      <c r="AG1158" s="2">
        <v>33</v>
      </c>
      <c r="AH1158" s="2">
        <v>27</v>
      </c>
      <c r="AI1158" s="2">
        <v>10.8</v>
      </c>
      <c r="AJ1158" s="2">
        <v>29.2</v>
      </c>
    </row>
    <row r="1159" spans="1:36" x14ac:dyDescent="0.35">
      <c r="A1159" t="s">
        <v>725</v>
      </c>
      <c r="B1159" t="s">
        <v>243</v>
      </c>
      <c r="C1159" t="s">
        <v>46</v>
      </c>
      <c r="D1159" t="s">
        <v>118</v>
      </c>
      <c r="E1159" t="s">
        <v>245</v>
      </c>
      <c r="F1159">
        <v>2</v>
      </c>
      <c r="G1159">
        <v>19.87</v>
      </c>
      <c r="H1159">
        <v>16.100000000000001</v>
      </c>
      <c r="I1159">
        <v>0</v>
      </c>
      <c r="J1159">
        <v>0</v>
      </c>
      <c r="K1159">
        <v>0</v>
      </c>
      <c r="L1159">
        <v>0</v>
      </c>
      <c r="M1159">
        <v>41.2</v>
      </c>
      <c r="N1159">
        <v>20.399999999999999</v>
      </c>
      <c r="O1159">
        <v>22.3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215</v>
      </c>
      <c r="V1159">
        <v>0</v>
      </c>
      <c r="W1159">
        <v>6</v>
      </c>
      <c r="X1159">
        <v>50</v>
      </c>
      <c r="Y1159" t="s">
        <v>512</v>
      </c>
      <c r="Z1159" s="9">
        <v>7.1</v>
      </c>
      <c r="AA1159">
        <v>5</v>
      </c>
      <c r="AB1159">
        <v>12.1</v>
      </c>
      <c r="AC1159">
        <v>375</v>
      </c>
      <c r="AD1159" t="s">
        <v>32</v>
      </c>
      <c r="AE1159">
        <v>0.309</v>
      </c>
      <c r="AF1159" s="2">
        <v>59.199999999999996</v>
      </c>
      <c r="AG1159" s="2">
        <v>55.3</v>
      </c>
      <c r="AH1159" s="2">
        <v>3.9</v>
      </c>
      <c r="AI1159" s="2">
        <v>22.4</v>
      </c>
      <c r="AJ1159" s="2">
        <v>18.400000000000006</v>
      </c>
    </row>
    <row r="1160" spans="1:36" x14ac:dyDescent="0.35">
      <c r="A1160" t="s">
        <v>725</v>
      </c>
      <c r="B1160" t="s">
        <v>243</v>
      </c>
      <c r="C1160" t="s">
        <v>46</v>
      </c>
      <c r="D1160" t="s">
        <v>250</v>
      </c>
      <c r="E1160" t="s">
        <v>245</v>
      </c>
      <c r="F1160">
        <v>2</v>
      </c>
      <c r="G1160">
        <v>21.68</v>
      </c>
      <c r="H1160">
        <v>32.5</v>
      </c>
      <c r="I1160">
        <v>0</v>
      </c>
      <c r="J1160">
        <v>0</v>
      </c>
      <c r="K1160">
        <v>0</v>
      </c>
      <c r="L1160">
        <v>0</v>
      </c>
      <c r="M1160">
        <v>45.6</v>
      </c>
      <c r="N1160">
        <v>12.1</v>
      </c>
      <c r="O1160">
        <v>9.8000000000000007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215</v>
      </c>
      <c r="V1160">
        <v>0</v>
      </c>
      <c r="W1160">
        <v>6</v>
      </c>
      <c r="X1160">
        <v>50</v>
      </c>
      <c r="Y1160" t="s">
        <v>512</v>
      </c>
      <c r="Z1160" s="9">
        <v>4.5999999999999996</v>
      </c>
      <c r="AA1160">
        <v>5</v>
      </c>
      <c r="AB1160">
        <v>9.6</v>
      </c>
      <c r="AC1160">
        <v>250</v>
      </c>
      <c r="AD1160" t="s">
        <v>32</v>
      </c>
      <c r="AE1160">
        <v>0.309</v>
      </c>
      <c r="AF1160" s="2">
        <v>52.3</v>
      </c>
      <c r="AG1160" s="2">
        <v>24.7</v>
      </c>
      <c r="AH1160" s="2">
        <v>27.6</v>
      </c>
      <c r="AI1160" s="2">
        <v>10.9</v>
      </c>
      <c r="AJ1160" s="2">
        <v>36.800000000000004</v>
      </c>
    </row>
    <row r="1161" spans="1:36" x14ac:dyDescent="0.35">
      <c r="A1161" t="s">
        <v>725</v>
      </c>
      <c r="B1161" t="s">
        <v>243</v>
      </c>
      <c r="C1161" t="s">
        <v>46</v>
      </c>
      <c r="D1161" t="s">
        <v>250</v>
      </c>
      <c r="E1161" t="s">
        <v>245</v>
      </c>
      <c r="F1161">
        <v>2</v>
      </c>
      <c r="G1161">
        <v>21.68</v>
      </c>
      <c r="H1161">
        <v>32.5</v>
      </c>
      <c r="I1161">
        <v>0</v>
      </c>
      <c r="J1161">
        <v>0</v>
      </c>
      <c r="K1161">
        <v>0</v>
      </c>
      <c r="L1161">
        <v>0</v>
      </c>
      <c r="M1161">
        <v>45.6</v>
      </c>
      <c r="N1161">
        <v>12.1</v>
      </c>
      <c r="O1161">
        <v>9.8000000000000007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215</v>
      </c>
      <c r="V1161">
        <v>0</v>
      </c>
      <c r="W1161">
        <v>6</v>
      </c>
      <c r="X1161">
        <v>50</v>
      </c>
      <c r="Y1161" t="s">
        <v>512</v>
      </c>
      <c r="Z1161" s="9">
        <v>7.1</v>
      </c>
      <c r="AA1161">
        <v>5</v>
      </c>
      <c r="AB1161">
        <v>12.1</v>
      </c>
      <c r="AC1161">
        <v>375</v>
      </c>
      <c r="AD1161" t="s">
        <v>32</v>
      </c>
      <c r="AE1161">
        <v>0.309</v>
      </c>
      <c r="AF1161" s="2">
        <v>50</v>
      </c>
      <c r="AG1161" s="2">
        <v>47.1</v>
      </c>
      <c r="AH1161" s="2">
        <v>2.9</v>
      </c>
      <c r="AI1161" s="2">
        <v>28.8</v>
      </c>
      <c r="AJ1161" s="2">
        <v>21.2</v>
      </c>
    </row>
    <row r="1162" spans="1:36" x14ac:dyDescent="0.35">
      <c r="A1162" t="s">
        <v>725</v>
      </c>
      <c r="B1162" t="s">
        <v>243</v>
      </c>
      <c r="C1162" t="s">
        <v>46</v>
      </c>
      <c r="D1162" t="s">
        <v>108</v>
      </c>
      <c r="E1162" t="s">
        <v>245</v>
      </c>
      <c r="F1162">
        <v>2</v>
      </c>
      <c r="G1162">
        <v>26.57</v>
      </c>
      <c r="H1162">
        <v>19.399999999999999</v>
      </c>
      <c r="I1162">
        <v>0</v>
      </c>
      <c r="J1162">
        <v>0</v>
      </c>
      <c r="K1162">
        <v>0</v>
      </c>
      <c r="L1162">
        <v>0</v>
      </c>
      <c r="M1162">
        <v>50.8</v>
      </c>
      <c r="N1162">
        <v>23.4</v>
      </c>
      <c r="O1162">
        <v>6.4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215</v>
      </c>
      <c r="V1162">
        <v>0</v>
      </c>
      <c r="W1162">
        <v>6</v>
      </c>
      <c r="X1162">
        <v>50</v>
      </c>
      <c r="Y1162" t="s">
        <v>512</v>
      </c>
      <c r="Z1162" s="9">
        <v>4.5999999999999996</v>
      </c>
      <c r="AA1162">
        <v>5</v>
      </c>
      <c r="AB1162">
        <v>9.6</v>
      </c>
      <c r="AC1162">
        <v>250</v>
      </c>
      <c r="AD1162" t="s">
        <v>32</v>
      </c>
      <c r="AE1162">
        <v>0.309</v>
      </c>
      <c r="AF1162" s="2">
        <v>56.699999999999996</v>
      </c>
      <c r="AG1162" s="2">
        <v>44.8</v>
      </c>
      <c r="AH1162" s="2">
        <v>11.9</v>
      </c>
      <c r="AI1162" s="2">
        <v>8.6999999999999993</v>
      </c>
      <c r="AJ1162" s="2">
        <v>34.600000000000009</v>
      </c>
    </row>
    <row r="1163" spans="1:36" x14ac:dyDescent="0.35">
      <c r="A1163" t="s">
        <v>725</v>
      </c>
      <c r="B1163" t="s">
        <v>243</v>
      </c>
      <c r="C1163" t="s">
        <v>46</v>
      </c>
      <c r="D1163" t="s">
        <v>108</v>
      </c>
      <c r="E1163" t="s">
        <v>245</v>
      </c>
      <c r="F1163">
        <v>2</v>
      </c>
      <c r="G1163">
        <v>26.57</v>
      </c>
      <c r="H1163">
        <v>19.399999999999999</v>
      </c>
      <c r="I1163">
        <v>0</v>
      </c>
      <c r="J1163">
        <v>0</v>
      </c>
      <c r="K1163">
        <v>0</v>
      </c>
      <c r="L1163">
        <v>0</v>
      </c>
      <c r="M1163">
        <v>50.8</v>
      </c>
      <c r="N1163">
        <v>23.4</v>
      </c>
      <c r="O1163">
        <v>6.4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215</v>
      </c>
      <c r="V1163">
        <v>0</v>
      </c>
      <c r="W1163">
        <v>6</v>
      </c>
      <c r="X1163">
        <v>50</v>
      </c>
      <c r="Y1163" t="s">
        <v>512</v>
      </c>
      <c r="Z1163" s="9">
        <v>7.1</v>
      </c>
      <c r="AA1163">
        <v>5</v>
      </c>
      <c r="AB1163">
        <v>12.1</v>
      </c>
      <c r="AC1163">
        <v>375</v>
      </c>
      <c r="AD1163" t="s">
        <v>32</v>
      </c>
      <c r="AE1163">
        <v>0.309</v>
      </c>
      <c r="AF1163" s="2">
        <v>61</v>
      </c>
      <c r="AG1163" s="2">
        <v>55.3</v>
      </c>
      <c r="AH1163" s="2">
        <v>5.7</v>
      </c>
      <c r="AI1163" s="2">
        <v>19.7</v>
      </c>
      <c r="AJ1163" s="2">
        <v>19.3</v>
      </c>
    </row>
    <row r="1164" spans="1:36" x14ac:dyDescent="0.35">
      <c r="A1164" t="s">
        <v>622</v>
      </c>
      <c r="B1164" t="s">
        <v>251</v>
      </c>
      <c r="C1164" t="s">
        <v>46</v>
      </c>
      <c r="D1164" t="s">
        <v>252</v>
      </c>
      <c r="E1164" t="s">
        <v>253</v>
      </c>
      <c r="F1164">
        <v>2</v>
      </c>
      <c r="G1164">
        <v>15.7</v>
      </c>
      <c r="H1164">
        <v>34.159999999999997</v>
      </c>
      <c r="I1164">
        <v>0</v>
      </c>
      <c r="J1164">
        <v>0</v>
      </c>
      <c r="K1164">
        <v>0</v>
      </c>
      <c r="L1164">
        <v>0</v>
      </c>
      <c r="M1164">
        <v>32.880000000000003</v>
      </c>
      <c r="N1164">
        <v>3.98</v>
      </c>
      <c r="O1164">
        <v>28.98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215</v>
      </c>
      <c r="V1164">
        <v>0</v>
      </c>
      <c r="W1164">
        <v>5.65</v>
      </c>
      <c r="X1164">
        <v>40</v>
      </c>
      <c r="Y1164" t="s">
        <v>512</v>
      </c>
      <c r="Z1164" s="9">
        <v>5.75</v>
      </c>
      <c r="AA1164">
        <v>7</v>
      </c>
      <c r="AB1164">
        <v>12.75</v>
      </c>
      <c r="AC1164">
        <v>250</v>
      </c>
      <c r="AD1164" t="s">
        <v>32</v>
      </c>
      <c r="AE1164">
        <v>0.309</v>
      </c>
      <c r="AF1164" s="2">
        <v>47.43</v>
      </c>
      <c r="AG1164" s="2">
        <v>21.43</v>
      </c>
      <c r="AH1164" s="2">
        <v>26</v>
      </c>
      <c r="AI1164" s="2">
        <v>10</v>
      </c>
      <c r="AJ1164" s="2">
        <v>42.57</v>
      </c>
    </row>
    <row r="1165" spans="1:36" x14ac:dyDescent="0.35">
      <c r="A1165" t="s">
        <v>622</v>
      </c>
      <c r="B1165" t="s">
        <v>251</v>
      </c>
      <c r="C1165" t="s">
        <v>46</v>
      </c>
      <c r="D1165" t="s">
        <v>252</v>
      </c>
      <c r="E1165" t="s">
        <v>253</v>
      </c>
      <c r="F1165">
        <v>2</v>
      </c>
      <c r="G1165">
        <v>15.7</v>
      </c>
      <c r="H1165">
        <v>34.159999999999997</v>
      </c>
      <c r="I1165">
        <v>0</v>
      </c>
      <c r="J1165">
        <v>0</v>
      </c>
      <c r="K1165">
        <v>0</v>
      </c>
      <c r="L1165">
        <v>0</v>
      </c>
      <c r="M1165">
        <v>32.880000000000003</v>
      </c>
      <c r="N1165">
        <v>3.98</v>
      </c>
      <c r="O1165">
        <v>28.98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215</v>
      </c>
      <c r="V1165">
        <v>0</v>
      </c>
      <c r="W1165">
        <v>5.65</v>
      </c>
      <c r="X1165">
        <v>40</v>
      </c>
      <c r="Y1165" t="s">
        <v>512</v>
      </c>
      <c r="Z1165" s="9">
        <v>5.75</v>
      </c>
      <c r="AA1165">
        <v>17</v>
      </c>
      <c r="AB1165">
        <v>22.75</v>
      </c>
      <c r="AC1165">
        <v>250</v>
      </c>
      <c r="AD1165" t="s">
        <v>32</v>
      </c>
      <c r="AE1165">
        <v>0.309</v>
      </c>
      <c r="AF1165" s="2">
        <v>19.71</v>
      </c>
      <c r="AG1165" s="2">
        <v>19.71</v>
      </c>
      <c r="AJ1165" s="2">
        <v>80.289999999999992</v>
      </c>
    </row>
    <row r="1166" spans="1:36" x14ac:dyDescent="0.35">
      <c r="A1166" t="s">
        <v>622</v>
      </c>
      <c r="B1166" t="s">
        <v>251</v>
      </c>
      <c r="C1166" t="s">
        <v>46</v>
      </c>
      <c r="D1166" t="s">
        <v>252</v>
      </c>
      <c r="E1166" t="s">
        <v>253</v>
      </c>
      <c r="F1166">
        <v>2</v>
      </c>
      <c r="G1166">
        <v>15.7</v>
      </c>
      <c r="H1166">
        <v>34.159999999999997</v>
      </c>
      <c r="I1166">
        <v>0</v>
      </c>
      <c r="J1166">
        <v>0</v>
      </c>
      <c r="K1166">
        <v>0</v>
      </c>
      <c r="L1166">
        <v>0</v>
      </c>
      <c r="M1166">
        <v>32.880000000000003</v>
      </c>
      <c r="N1166">
        <v>3.98</v>
      </c>
      <c r="O1166">
        <v>28.98</v>
      </c>
      <c r="P1166">
        <v>0</v>
      </c>
      <c r="Q1166">
        <v>0</v>
      </c>
      <c r="R1166">
        <v>0</v>
      </c>
      <c r="S1166">
        <v>0</v>
      </c>
      <c r="T1166">
        <v>0</v>
      </c>
      <c r="U1166" t="s">
        <v>215</v>
      </c>
      <c r="V1166">
        <v>0</v>
      </c>
      <c r="W1166">
        <v>5.65</v>
      </c>
      <c r="X1166">
        <v>40</v>
      </c>
      <c r="Y1166" t="s">
        <v>512</v>
      </c>
      <c r="Z1166" s="9">
        <v>5.75</v>
      </c>
      <c r="AA1166">
        <v>30</v>
      </c>
      <c r="AB1166">
        <v>35.75</v>
      </c>
      <c r="AC1166">
        <v>250</v>
      </c>
      <c r="AD1166" t="s">
        <v>32</v>
      </c>
      <c r="AE1166">
        <v>0.309</v>
      </c>
      <c r="AF1166" s="2">
        <v>17.8</v>
      </c>
      <c r="AG1166" s="2">
        <v>17.8</v>
      </c>
      <c r="AJ1166" s="2">
        <v>82.2</v>
      </c>
    </row>
    <row r="1167" spans="1:36" x14ac:dyDescent="0.35">
      <c r="A1167" t="s">
        <v>622</v>
      </c>
      <c r="B1167" t="s">
        <v>251</v>
      </c>
      <c r="C1167" t="s">
        <v>46</v>
      </c>
      <c r="D1167" t="s">
        <v>252</v>
      </c>
      <c r="E1167" t="s">
        <v>253</v>
      </c>
      <c r="F1167">
        <v>2</v>
      </c>
      <c r="G1167">
        <v>15.7</v>
      </c>
      <c r="H1167">
        <v>34.159999999999997</v>
      </c>
      <c r="I1167">
        <v>0</v>
      </c>
      <c r="J1167">
        <v>0</v>
      </c>
      <c r="K1167">
        <v>0</v>
      </c>
      <c r="L1167">
        <v>0</v>
      </c>
      <c r="M1167">
        <v>32.880000000000003</v>
      </c>
      <c r="N1167">
        <v>3.98</v>
      </c>
      <c r="O1167">
        <v>28.98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215</v>
      </c>
      <c r="V1167">
        <v>0</v>
      </c>
      <c r="W1167">
        <v>5.65</v>
      </c>
      <c r="X1167">
        <v>40</v>
      </c>
      <c r="Y1167" t="s">
        <v>512</v>
      </c>
      <c r="Z1167" s="9">
        <v>7</v>
      </c>
      <c r="AA1167">
        <v>7</v>
      </c>
      <c r="AB1167">
        <v>14</v>
      </c>
      <c r="AC1167">
        <v>300</v>
      </c>
      <c r="AD1167" t="s">
        <v>32</v>
      </c>
      <c r="AE1167">
        <v>0.309</v>
      </c>
      <c r="AF1167" s="2">
        <v>29.67</v>
      </c>
      <c r="AG1167" s="2">
        <v>29.67</v>
      </c>
      <c r="AJ1167" s="2">
        <v>70.33</v>
      </c>
    </row>
    <row r="1168" spans="1:36" x14ac:dyDescent="0.35">
      <c r="A1168" t="s">
        <v>622</v>
      </c>
      <c r="B1168" t="s">
        <v>251</v>
      </c>
      <c r="C1168" t="s">
        <v>46</v>
      </c>
      <c r="D1168" t="s">
        <v>252</v>
      </c>
      <c r="E1168" t="s">
        <v>253</v>
      </c>
      <c r="F1168">
        <v>2</v>
      </c>
      <c r="G1168">
        <v>15.7</v>
      </c>
      <c r="H1168">
        <v>34.159999999999997</v>
      </c>
      <c r="I1168">
        <v>0</v>
      </c>
      <c r="J1168">
        <v>0</v>
      </c>
      <c r="K1168">
        <v>0</v>
      </c>
      <c r="L1168">
        <v>0</v>
      </c>
      <c r="M1168">
        <v>32.880000000000003</v>
      </c>
      <c r="N1168">
        <v>3.98</v>
      </c>
      <c r="O1168">
        <v>28.98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215</v>
      </c>
      <c r="V1168">
        <v>0</v>
      </c>
      <c r="W1168">
        <v>5.65</v>
      </c>
      <c r="X1168">
        <v>40</v>
      </c>
      <c r="Y1168" t="s">
        <v>512</v>
      </c>
      <c r="Z1168" s="9">
        <v>7</v>
      </c>
      <c r="AA1168">
        <v>17</v>
      </c>
      <c r="AB1168">
        <v>24</v>
      </c>
      <c r="AC1168">
        <v>300</v>
      </c>
      <c r="AD1168" t="s">
        <v>32</v>
      </c>
      <c r="AE1168">
        <v>0.309</v>
      </c>
      <c r="AF1168" s="2">
        <v>31.26</v>
      </c>
      <c r="AG1168" s="2">
        <v>31.26</v>
      </c>
      <c r="AJ1168" s="2">
        <v>68.739999999999995</v>
      </c>
    </row>
    <row r="1169" spans="1:36" x14ac:dyDescent="0.35">
      <c r="A1169" t="s">
        <v>622</v>
      </c>
      <c r="B1169" t="s">
        <v>251</v>
      </c>
      <c r="C1169" t="s">
        <v>46</v>
      </c>
      <c r="D1169" t="s">
        <v>252</v>
      </c>
      <c r="E1169" t="s">
        <v>253</v>
      </c>
      <c r="F1169">
        <v>2</v>
      </c>
      <c r="G1169">
        <v>15.7</v>
      </c>
      <c r="H1169">
        <v>34.159999999999997</v>
      </c>
      <c r="I1169">
        <v>0</v>
      </c>
      <c r="J1169">
        <v>0</v>
      </c>
      <c r="K1169">
        <v>0</v>
      </c>
      <c r="L1169">
        <v>0</v>
      </c>
      <c r="M1169">
        <v>32.880000000000003</v>
      </c>
      <c r="N1169">
        <v>3.98</v>
      </c>
      <c r="O1169">
        <v>28.98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215</v>
      </c>
      <c r="V1169">
        <v>0</v>
      </c>
      <c r="W1169">
        <v>5.65</v>
      </c>
      <c r="X1169">
        <v>40</v>
      </c>
      <c r="Y1169" t="s">
        <v>512</v>
      </c>
      <c r="Z1169" s="9">
        <v>7</v>
      </c>
      <c r="AA1169">
        <v>30</v>
      </c>
      <c r="AB1169">
        <v>37</v>
      </c>
      <c r="AC1169">
        <v>300</v>
      </c>
      <c r="AD1169" t="s">
        <v>32</v>
      </c>
      <c r="AE1169">
        <v>0.309</v>
      </c>
      <c r="AF1169" s="2">
        <v>30.62</v>
      </c>
      <c r="AG1169" s="2">
        <v>30.62</v>
      </c>
      <c r="AJ1169" s="2">
        <v>69.38</v>
      </c>
    </row>
    <row r="1170" spans="1:36" x14ac:dyDescent="0.35">
      <c r="A1170" t="s">
        <v>622</v>
      </c>
      <c r="B1170" t="s">
        <v>251</v>
      </c>
      <c r="C1170" t="s">
        <v>46</v>
      </c>
      <c r="D1170" t="s">
        <v>252</v>
      </c>
      <c r="E1170" t="s">
        <v>253</v>
      </c>
      <c r="F1170">
        <v>2</v>
      </c>
      <c r="G1170">
        <v>15.7</v>
      </c>
      <c r="H1170">
        <v>34.159999999999997</v>
      </c>
      <c r="I1170">
        <v>0</v>
      </c>
      <c r="J1170">
        <v>0</v>
      </c>
      <c r="K1170">
        <v>0</v>
      </c>
      <c r="L1170">
        <v>0</v>
      </c>
      <c r="M1170">
        <v>32.880000000000003</v>
      </c>
      <c r="N1170">
        <v>3.98</v>
      </c>
      <c r="O1170">
        <v>28.98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215</v>
      </c>
      <c r="V1170">
        <v>0</v>
      </c>
      <c r="W1170">
        <v>5.65</v>
      </c>
      <c r="X1170">
        <v>40</v>
      </c>
      <c r="Y1170" t="s">
        <v>512</v>
      </c>
      <c r="Z1170" s="9">
        <v>8.25</v>
      </c>
      <c r="AA1170">
        <v>7</v>
      </c>
      <c r="AB1170">
        <v>15.25</v>
      </c>
      <c r="AC1170">
        <v>350</v>
      </c>
      <c r="AD1170" t="s">
        <v>32</v>
      </c>
      <c r="AE1170">
        <v>0.309</v>
      </c>
      <c r="AF1170" s="2">
        <v>34.61</v>
      </c>
      <c r="AG1170" s="2">
        <v>34.61</v>
      </c>
      <c r="AJ1170" s="2">
        <v>65.39</v>
      </c>
    </row>
    <row r="1171" spans="1:36" x14ac:dyDescent="0.35">
      <c r="A1171" t="s">
        <v>622</v>
      </c>
      <c r="B1171" t="s">
        <v>251</v>
      </c>
      <c r="C1171" t="s">
        <v>46</v>
      </c>
      <c r="D1171" t="s">
        <v>252</v>
      </c>
      <c r="E1171" t="s">
        <v>253</v>
      </c>
      <c r="F1171">
        <v>2</v>
      </c>
      <c r="G1171">
        <v>15.7</v>
      </c>
      <c r="H1171">
        <v>34.159999999999997</v>
      </c>
      <c r="I1171">
        <v>0</v>
      </c>
      <c r="J1171">
        <v>0</v>
      </c>
      <c r="K1171">
        <v>0</v>
      </c>
      <c r="L1171">
        <v>0</v>
      </c>
      <c r="M1171">
        <v>32.880000000000003</v>
      </c>
      <c r="N1171">
        <v>3.98</v>
      </c>
      <c r="O1171">
        <v>28.98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215</v>
      </c>
      <c r="V1171">
        <v>0</v>
      </c>
      <c r="W1171">
        <v>5.65</v>
      </c>
      <c r="X1171">
        <v>40</v>
      </c>
      <c r="Y1171" t="s">
        <v>512</v>
      </c>
      <c r="Z1171" s="9">
        <v>8.25</v>
      </c>
      <c r="AA1171">
        <v>17</v>
      </c>
      <c r="AB1171">
        <v>25.25</v>
      </c>
      <c r="AC1171">
        <v>350</v>
      </c>
      <c r="AD1171" t="s">
        <v>32</v>
      </c>
      <c r="AE1171">
        <v>0.309</v>
      </c>
      <c r="AF1171" s="2">
        <v>33.840000000000003</v>
      </c>
      <c r="AG1171" s="2">
        <v>33.840000000000003</v>
      </c>
      <c r="AJ1171" s="2">
        <v>66.16</v>
      </c>
    </row>
    <row r="1172" spans="1:36" x14ac:dyDescent="0.35">
      <c r="A1172" t="s">
        <v>622</v>
      </c>
      <c r="B1172" t="s">
        <v>251</v>
      </c>
      <c r="C1172" t="s">
        <v>46</v>
      </c>
      <c r="D1172" t="s">
        <v>252</v>
      </c>
      <c r="E1172" t="s">
        <v>253</v>
      </c>
      <c r="F1172">
        <v>2</v>
      </c>
      <c r="G1172">
        <v>15.7</v>
      </c>
      <c r="H1172">
        <v>34.159999999999997</v>
      </c>
      <c r="I1172">
        <v>0</v>
      </c>
      <c r="J1172">
        <v>0</v>
      </c>
      <c r="K1172">
        <v>0</v>
      </c>
      <c r="L1172">
        <v>0</v>
      </c>
      <c r="M1172">
        <v>32.880000000000003</v>
      </c>
      <c r="N1172">
        <v>3.98</v>
      </c>
      <c r="O1172">
        <v>28.98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215</v>
      </c>
      <c r="V1172">
        <v>0</v>
      </c>
      <c r="W1172">
        <v>5.65</v>
      </c>
      <c r="X1172">
        <v>40</v>
      </c>
      <c r="Y1172" t="s">
        <v>512</v>
      </c>
      <c r="Z1172" s="9">
        <v>8.25</v>
      </c>
      <c r="AA1172">
        <v>30</v>
      </c>
      <c r="AB1172">
        <v>38.25</v>
      </c>
      <c r="AC1172">
        <v>350</v>
      </c>
      <c r="AD1172" t="s">
        <v>32</v>
      </c>
      <c r="AE1172">
        <v>0.309</v>
      </c>
      <c r="AF1172" s="2">
        <v>46.24</v>
      </c>
      <c r="AG1172" s="2">
        <v>35.24</v>
      </c>
      <c r="AH1172" s="2">
        <v>11</v>
      </c>
      <c r="AI1172" s="2">
        <v>25</v>
      </c>
      <c r="AJ1172" s="2">
        <v>28.759999999999998</v>
      </c>
    </row>
    <row r="1173" spans="1:36" x14ac:dyDescent="0.35">
      <c r="A1173" t="s">
        <v>623</v>
      </c>
      <c r="B1173" t="s">
        <v>254</v>
      </c>
      <c r="C1173" t="s">
        <v>46</v>
      </c>
      <c r="D1173" t="s">
        <v>121</v>
      </c>
      <c r="E1173" t="s">
        <v>255</v>
      </c>
      <c r="F1173">
        <v>2</v>
      </c>
      <c r="G1173">
        <v>22.1</v>
      </c>
      <c r="H1173">
        <v>4</v>
      </c>
      <c r="I1173">
        <v>0</v>
      </c>
      <c r="J1173">
        <v>0</v>
      </c>
      <c r="K1173">
        <v>0</v>
      </c>
      <c r="L1173">
        <v>0</v>
      </c>
      <c r="M1173">
        <v>51.2</v>
      </c>
      <c r="N1173">
        <v>7.6</v>
      </c>
      <c r="O1173">
        <v>5.6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215</v>
      </c>
      <c r="V1173">
        <v>0</v>
      </c>
      <c r="W1173">
        <v>20</v>
      </c>
      <c r="X1173">
        <v>150</v>
      </c>
      <c r="Y1173" t="s">
        <v>512</v>
      </c>
      <c r="Z1173" s="9">
        <v>1.7333333333333334</v>
      </c>
      <c r="AA1173">
        <v>30</v>
      </c>
      <c r="AB1173">
        <v>31.733333333333334</v>
      </c>
      <c r="AC1173">
        <v>280</v>
      </c>
      <c r="AD1173" t="s">
        <v>32</v>
      </c>
      <c r="AE1173">
        <v>0.309</v>
      </c>
      <c r="AF1173" s="2">
        <v>42.621638418079094</v>
      </c>
      <c r="AG1173" s="2">
        <v>36.64</v>
      </c>
      <c r="AH1173" s="2">
        <v>5.981638418079096</v>
      </c>
    </row>
    <row r="1174" spans="1:36" x14ac:dyDescent="0.35">
      <c r="A1174" t="s">
        <v>623</v>
      </c>
      <c r="B1174" t="s">
        <v>254</v>
      </c>
      <c r="C1174" t="s">
        <v>46</v>
      </c>
      <c r="D1174" t="s">
        <v>121</v>
      </c>
      <c r="E1174" t="s">
        <v>255</v>
      </c>
      <c r="F1174">
        <v>2</v>
      </c>
      <c r="G1174">
        <v>22.1</v>
      </c>
      <c r="H1174">
        <v>4</v>
      </c>
      <c r="I1174">
        <v>0</v>
      </c>
      <c r="J1174">
        <v>0</v>
      </c>
      <c r="K1174">
        <v>0</v>
      </c>
      <c r="L1174">
        <v>0</v>
      </c>
      <c r="M1174">
        <v>51.2</v>
      </c>
      <c r="N1174">
        <v>7.6</v>
      </c>
      <c r="O1174">
        <v>5.6</v>
      </c>
      <c r="P1174">
        <v>0</v>
      </c>
      <c r="Q1174">
        <v>0</v>
      </c>
      <c r="R1174">
        <v>0</v>
      </c>
      <c r="S1174">
        <v>0</v>
      </c>
      <c r="T1174">
        <v>0</v>
      </c>
      <c r="U1174" t="s">
        <v>215</v>
      </c>
      <c r="V1174">
        <v>0</v>
      </c>
      <c r="W1174">
        <v>20</v>
      </c>
      <c r="X1174">
        <v>150</v>
      </c>
      <c r="Y1174" t="s">
        <v>512</v>
      </c>
      <c r="Z1174" s="9">
        <v>2.2000000000000002</v>
      </c>
      <c r="AA1174">
        <v>30</v>
      </c>
      <c r="AB1174">
        <v>32.200000000000003</v>
      </c>
      <c r="AC1174">
        <v>350</v>
      </c>
      <c r="AD1174" t="s">
        <v>32</v>
      </c>
      <c r="AE1174">
        <v>0.309</v>
      </c>
      <c r="AF1174" s="2">
        <v>40.027457627118643</v>
      </c>
      <c r="AG1174" s="2">
        <v>37.93</v>
      </c>
      <c r="AH1174" s="2">
        <v>2.097457627118644</v>
      </c>
    </row>
    <row r="1175" spans="1:36" x14ac:dyDescent="0.35">
      <c r="A1175" t="s">
        <v>623</v>
      </c>
      <c r="B1175" t="s">
        <v>254</v>
      </c>
      <c r="C1175" t="s">
        <v>46</v>
      </c>
      <c r="D1175" t="s">
        <v>120</v>
      </c>
      <c r="E1175" t="s">
        <v>256</v>
      </c>
      <c r="F1175">
        <v>2</v>
      </c>
      <c r="G1175">
        <v>16.2</v>
      </c>
      <c r="H1175">
        <v>4.3</v>
      </c>
      <c r="I1175">
        <v>0</v>
      </c>
      <c r="J1175">
        <v>0</v>
      </c>
      <c r="K1175">
        <v>0</v>
      </c>
      <c r="L1175">
        <v>0</v>
      </c>
      <c r="M1175">
        <v>47.9</v>
      </c>
      <c r="N1175">
        <v>5.8</v>
      </c>
      <c r="O1175">
        <v>6.4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215</v>
      </c>
      <c r="V1175">
        <v>0</v>
      </c>
      <c r="W1175">
        <v>20</v>
      </c>
      <c r="X1175">
        <v>150</v>
      </c>
      <c r="Y1175" t="s">
        <v>512</v>
      </c>
      <c r="Z1175" s="9">
        <v>1.7333333333333334</v>
      </c>
      <c r="AA1175">
        <v>30</v>
      </c>
      <c r="AB1175">
        <v>31.733333333333334</v>
      </c>
      <c r="AC1175">
        <v>280</v>
      </c>
      <c r="AD1175" t="s">
        <v>32</v>
      </c>
      <c r="AE1175">
        <v>0.309</v>
      </c>
      <c r="AF1175" s="2">
        <v>45.170564971751411</v>
      </c>
      <c r="AG1175" s="2">
        <v>36.47</v>
      </c>
      <c r="AH1175" s="2">
        <v>8.7005649717514117</v>
      </c>
    </row>
    <row r="1176" spans="1:36" x14ac:dyDescent="0.35">
      <c r="A1176" t="s">
        <v>623</v>
      </c>
      <c r="B1176" t="s">
        <v>254</v>
      </c>
      <c r="C1176" t="s">
        <v>46</v>
      </c>
      <c r="D1176" t="s">
        <v>120</v>
      </c>
      <c r="E1176" t="s">
        <v>256</v>
      </c>
      <c r="F1176">
        <v>2</v>
      </c>
      <c r="G1176">
        <v>16.2</v>
      </c>
      <c r="H1176">
        <v>4.3</v>
      </c>
      <c r="I1176">
        <v>0</v>
      </c>
      <c r="J1176">
        <v>0</v>
      </c>
      <c r="K1176">
        <v>0</v>
      </c>
      <c r="L1176">
        <v>0</v>
      </c>
      <c r="M1176">
        <v>47.9</v>
      </c>
      <c r="N1176">
        <v>5.8</v>
      </c>
      <c r="O1176">
        <v>6.4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215</v>
      </c>
      <c r="V1176">
        <v>0</v>
      </c>
      <c r="W1176">
        <v>20</v>
      </c>
      <c r="X1176">
        <v>150</v>
      </c>
      <c r="Y1176" t="s">
        <v>512</v>
      </c>
      <c r="Z1176" s="9">
        <v>2.2000000000000002</v>
      </c>
      <c r="AA1176">
        <v>30</v>
      </c>
      <c r="AB1176">
        <v>32.200000000000003</v>
      </c>
      <c r="AC1176">
        <v>350</v>
      </c>
      <c r="AD1176" t="s">
        <v>32</v>
      </c>
      <c r="AE1176">
        <v>0.309</v>
      </c>
      <c r="AF1176" s="2">
        <v>40.149943502824861</v>
      </c>
      <c r="AG1176" s="2">
        <v>32.770000000000003</v>
      </c>
      <c r="AH1176" s="2">
        <v>7.379943502824859</v>
      </c>
    </row>
    <row r="1177" spans="1:36" x14ac:dyDescent="0.35">
      <c r="A1177" t="s">
        <v>623</v>
      </c>
      <c r="B1177" t="s">
        <v>254</v>
      </c>
      <c r="C1177" t="s">
        <v>46</v>
      </c>
      <c r="D1177" t="s">
        <v>149</v>
      </c>
      <c r="E1177" t="s">
        <v>255</v>
      </c>
      <c r="F1177">
        <v>2</v>
      </c>
      <c r="G1177">
        <v>19.5</v>
      </c>
      <c r="H1177">
        <v>4.2</v>
      </c>
      <c r="I1177">
        <v>0</v>
      </c>
      <c r="J1177">
        <v>0</v>
      </c>
      <c r="K1177">
        <v>0</v>
      </c>
      <c r="L1177">
        <v>0</v>
      </c>
      <c r="M1177">
        <v>66</v>
      </c>
      <c r="N1177">
        <v>3</v>
      </c>
      <c r="O1177">
        <v>4.9000000000000004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215</v>
      </c>
      <c r="V1177">
        <v>0</v>
      </c>
      <c r="W1177">
        <v>20</v>
      </c>
      <c r="X1177">
        <v>150</v>
      </c>
      <c r="Y1177" t="s">
        <v>512</v>
      </c>
      <c r="Z1177" s="9">
        <v>1.7333333333333334</v>
      </c>
      <c r="AA1177">
        <v>30</v>
      </c>
      <c r="AB1177">
        <v>31.733333333333334</v>
      </c>
      <c r="AC1177">
        <v>280</v>
      </c>
      <c r="AD1177" t="s">
        <v>32</v>
      </c>
      <c r="AE1177">
        <v>0.309</v>
      </c>
      <c r="AF1177" s="2">
        <v>35.60881355932203</v>
      </c>
      <c r="AG1177" s="2">
        <v>31.88</v>
      </c>
      <c r="AH1177" s="2">
        <v>3.7288135593220337</v>
      </c>
    </row>
    <row r="1178" spans="1:36" x14ac:dyDescent="0.35">
      <c r="A1178" t="s">
        <v>623</v>
      </c>
      <c r="B1178" t="s">
        <v>254</v>
      </c>
      <c r="C1178" t="s">
        <v>46</v>
      </c>
      <c r="D1178" t="s">
        <v>149</v>
      </c>
      <c r="E1178" t="s">
        <v>255</v>
      </c>
      <c r="F1178">
        <v>2</v>
      </c>
      <c r="G1178">
        <v>19.5</v>
      </c>
      <c r="H1178">
        <v>4.2</v>
      </c>
      <c r="I1178">
        <v>0</v>
      </c>
      <c r="J1178">
        <v>0</v>
      </c>
      <c r="K1178">
        <v>0</v>
      </c>
      <c r="L1178">
        <v>0</v>
      </c>
      <c r="M1178">
        <v>66</v>
      </c>
      <c r="N1178">
        <v>3</v>
      </c>
      <c r="O1178">
        <v>4.9000000000000004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215</v>
      </c>
      <c r="V1178">
        <v>0</v>
      </c>
      <c r="W1178">
        <v>20</v>
      </c>
      <c r="X1178">
        <v>150</v>
      </c>
      <c r="Y1178" t="s">
        <v>512</v>
      </c>
      <c r="Z1178" s="9">
        <v>2.2000000000000002</v>
      </c>
      <c r="AA1178">
        <v>30</v>
      </c>
      <c r="AB1178">
        <v>32.200000000000003</v>
      </c>
      <c r="AC1178">
        <v>350</v>
      </c>
      <c r="AD1178" t="s">
        <v>32</v>
      </c>
      <c r="AE1178">
        <v>0.309</v>
      </c>
      <c r="AF1178" s="2">
        <v>34.027570621468925</v>
      </c>
      <c r="AG1178" s="2">
        <v>32.94</v>
      </c>
      <c r="AH1178" s="2">
        <v>1.0875706214689265</v>
      </c>
    </row>
    <row r="1179" spans="1:36" x14ac:dyDescent="0.35">
      <c r="A1179" t="s">
        <v>623</v>
      </c>
      <c r="B1179" t="s">
        <v>254</v>
      </c>
      <c r="C1179" t="s">
        <v>46</v>
      </c>
      <c r="D1179" t="s">
        <v>257</v>
      </c>
      <c r="E1179" t="s">
        <v>258</v>
      </c>
      <c r="F1179">
        <v>2</v>
      </c>
      <c r="G1179">
        <v>22.4</v>
      </c>
      <c r="H1179">
        <v>9.1</v>
      </c>
      <c r="I1179">
        <v>0</v>
      </c>
      <c r="J1179">
        <v>0</v>
      </c>
      <c r="K1179">
        <v>0</v>
      </c>
      <c r="L1179">
        <v>0</v>
      </c>
      <c r="M1179">
        <v>52.7</v>
      </c>
      <c r="N1179">
        <v>4.5</v>
      </c>
      <c r="O1179">
        <v>4.4000000000000004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215</v>
      </c>
      <c r="V1179">
        <v>0</v>
      </c>
      <c r="W1179">
        <v>20</v>
      </c>
      <c r="X1179">
        <v>150</v>
      </c>
      <c r="Y1179" t="s">
        <v>512</v>
      </c>
      <c r="Z1179" s="9">
        <v>1.7333333333333334</v>
      </c>
      <c r="AA1179">
        <v>30</v>
      </c>
      <c r="AB1179">
        <v>31.733333333333334</v>
      </c>
      <c r="AC1179">
        <v>280</v>
      </c>
      <c r="AD1179" t="s">
        <v>32</v>
      </c>
      <c r="AE1179">
        <v>0.309</v>
      </c>
      <c r="AF1179" s="2">
        <v>47.885762711864409</v>
      </c>
      <c r="AG1179" s="2">
        <v>30.64</v>
      </c>
      <c r="AH1179" s="2">
        <v>17.245762711864408</v>
      </c>
    </row>
    <row r="1180" spans="1:36" x14ac:dyDescent="0.35">
      <c r="A1180" t="s">
        <v>623</v>
      </c>
      <c r="B1180" t="s">
        <v>254</v>
      </c>
      <c r="C1180" t="s">
        <v>46</v>
      </c>
      <c r="D1180" t="s">
        <v>257</v>
      </c>
      <c r="E1180" t="s">
        <v>258</v>
      </c>
      <c r="F1180">
        <v>2</v>
      </c>
      <c r="G1180">
        <v>22.4</v>
      </c>
      <c r="H1180">
        <v>9.1</v>
      </c>
      <c r="I1180">
        <v>0</v>
      </c>
      <c r="J1180">
        <v>0</v>
      </c>
      <c r="K1180">
        <v>0</v>
      </c>
      <c r="L1180">
        <v>0</v>
      </c>
      <c r="M1180">
        <v>52.7</v>
      </c>
      <c r="N1180">
        <v>4.5</v>
      </c>
      <c r="O1180">
        <v>4.4000000000000004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215</v>
      </c>
      <c r="V1180">
        <v>0</v>
      </c>
      <c r="W1180">
        <v>20</v>
      </c>
      <c r="X1180">
        <v>150</v>
      </c>
      <c r="Y1180" t="s">
        <v>512</v>
      </c>
      <c r="Z1180" s="9">
        <v>2.2000000000000002</v>
      </c>
      <c r="AA1180">
        <v>30</v>
      </c>
      <c r="AB1180">
        <v>32.200000000000003</v>
      </c>
      <c r="AC1180">
        <v>350</v>
      </c>
      <c r="AD1180" t="s">
        <v>32</v>
      </c>
      <c r="AE1180">
        <v>0.309</v>
      </c>
      <c r="AF1180" s="2">
        <v>40.049604519774014</v>
      </c>
      <c r="AG1180" s="2">
        <v>29.64</v>
      </c>
      <c r="AH1180" s="2">
        <v>10.409604519774012</v>
      </c>
    </row>
    <row r="1181" spans="1:36" x14ac:dyDescent="0.35">
      <c r="A1181" t="s">
        <v>623</v>
      </c>
      <c r="B1181" t="s">
        <v>254</v>
      </c>
      <c r="C1181" t="s">
        <v>46</v>
      </c>
      <c r="D1181" t="s">
        <v>259</v>
      </c>
      <c r="E1181" t="s">
        <v>260</v>
      </c>
      <c r="F1181">
        <v>2</v>
      </c>
      <c r="G1181">
        <v>15.7</v>
      </c>
      <c r="H1181">
        <v>3.5</v>
      </c>
      <c r="I1181">
        <v>0</v>
      </c>
      <c r="J1181">
        <v>0</v>
      </c>
      <c r="K1181">
        <v>0</v>
      </c>
      <c r="L1181">
        <v>0</v>
      </c>
      <c r="M1181">
        <v>55.3</v>
      </c>
      <c r="N1181">
        <v>2.4</v>
      </c>
      <c r="O1181">
        <v>5.7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215</v>
      </c>
      <c r="V1181">
        <v>0</v>
      </c>
      <c r="W1181">
        <v>20</v>
      </c>
      <c r="X1181">
        <v>150</v>
      </c>
      <c r="Y1181" t="s">
        <v>512</v>
      </c>
      <c r="Z1181" s="9">
        <v>1.7333333333333334</v>
      </c>
      <c r="AA1181">
        <v>30</v>
      </c>
      <c r="AB1181">
        <v>31.733333333333334</v>
      </c>
      <c r="AC1181">
        <v>280</v>
      </c>
      <c r="AD1181" t="s">
        <v>32</v>
      </c>
      <c r="AE1181">
        <v>0.309</v>
      </c>
      <c r="AF1181" s="2">
        <v>45.179661016949154</v>
      </c>
      <c r="AG1181" s="2">
        <v>28.4</v>
      </c>
      <c r="AH1181" s="2">
        <v>16.779661016949152</v>
      </c>
    </row>
    <row r="1182" spans="1:36" x14ac:dyDescent="0.35">
      <c r="A1182" t="s">
        <v>623</v>
      </c>
      <c r="B1182" t="s">
        <v>254</v>
      </c>
      <c r="C1182" t="s">
        <v>46</v>
      </c>
      <c r="D1182" t="s">
        <v>259</v>
      </c>
      <c r="E1182" t="s">
        <v>260</v>
      </c>
      <c r="F1182">
        <v>2</v>
      </c>
      <c r="G1182">
        <v>15.7</v>
      </c>
      <c r="H1182">
        <v>3.5</v>
      </c>
      <c r="I1182">
        <v>0</v>
      </c>
      <c r="J1182">
        <v>0</v>
      </c>
      <c r="K1182">
        <v>0</v>
      </c>
      <c r="L1182">
        <v>0</v>
      </c>
      <c r="M1182">
        <v>55.3</v>
      </c>
      <c r="N1182">
        <v>2.4</v>
      </c>
      <c r="O1182">
        <v>5.7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215</v>
      </c>
      <c r="V1182">
        <v>0</v>
      </c>
      <c r="W1182">
        <v>20</v>
      </c>
      <c r="X1182">
        <v>150</v>
      </c>
      <c r="Y1182" t="s">
        <v>512</v>
      </c>
      <c r="Z1182" s="9">
        <v>2.2000000000000002</v>
      </c>
      <c r="AA1182">
        <v>30</v>
      </c>
      <c r="AB1182">
        <v>32.200000000000003</v>
      </c>
      <c r="AC1182">
        <v>350</v>
      </c>
      <c r="AD1182" t="s">
        <v>32</v>
      </c>
      <c r="AE1182">
        <v>0.309</v>
      </c>
      <c r="AF1182" s="2">
        <v>46.547344632768358</v>
      </c>
      <c r="AG1182" s="2">
        <v>29.69</v>
      </c>
      <c r="AH1182" s="2">
        <v>16.85734463276836</v>
      </c>
    </row>
    <row r="1183" spans="1:36" x14ac:dyDescent="0.35">
      <c r="A1183" t="s">
        <v>623</v>
      </c>
      <c r="B1183" t="s">
        <v>254</v>
      </c>
      <c r="C1183" t="s">
        <v>46</v>
      </c>
      <c r="D1183" t="s">
        <v>21</v>
      </c>
      <c r="E1183" t="s">
        <v>260</v>
      </c>
      <c r="F1183">
        <v>2</v>
      </c>
      <c r="G1183">
        <v>15.6</v>
      </c>
      <c r="H1183">
        <v>91.1</v>
      </c>
      <c r="I1183">
        <v>0</v>
      </c>
      <c r="J1183">
        <v>0</v>
      </c>
      <c r="K1183">
        <v>0</v>
      </c>
      <c r="L1183">
        <v>0</v>
      </c>
      <c r="M1183">
        <v>0.1</v>
      </c>
      <c r="N1183">
        <v>0.7</v>
      </c>
      <c r="O1183">
        <v>0.6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215</v>
      </c>
      <c r="V1183">
        <v>0</v>
      </c>
      <c r="W1183">
        <v>20</v>
      </c>
      <c r="X1183">
        <v>150</v>
      </c>
      <c r="Y1183" t="s">
        <v>512</v>
      </c>
      <c r="Z1183" s="9">
        <v>1.7333333333333334</v>
      </c>
      <c r="AA1183">
        <v>30</v>
      </c>
      <c r="AB1183">
        <v>31.733333333333334</v>
      </c>
      <c r="AC1183">
        <v>280</v>
      </c>
      <c r="AD1183" t="s">
        <v>32</v>
      </c>
      <c r="AE1183">
        <v>0.309</v>
      </c>
      <c r="AF1183" s="2">
        <v>27.772259887005649</v>
      </c>
      <c r="AG1183" s="2">
        <v>6.72</v>
      </c>
      <c r="AH1183" s="2">
        <v>21.052259887005651</v>
      </c>
    </row>
    <row r="1184" spans="1:36" x14ac:dyDescent="0.35">
      <c r="A1184" t="s">
        <v>623</v>
      </c>
      <c r="B1184" t="s">
        <v>254</v>
      </c>
      <c r="C1184" t="s">
        <v>46</v>
      </c>
      <c r="D1184" t="s">
        <v>21</v>
      </c>
      <c r="E1184" t="s">
        <v>260</v>
      </c>
      <c r="F1184">
        <v>2</v>
      </c>
      <c r="G1184">
        <v>15.6</v>
      </c>
      <c r="H1184">
        <v>91.1</v>
      </c>
      <c r="I1184">
        <v>0</v>
      </c>
      <c r="J1184">
        <v>0</v>
      </c>
      <c r="K1184">
        <v>0</v>
      </c>
      <c r="L1184">
        <v>0</v>
      </c>
      <c r="M1184">
        <v>0.1</v>
      </c>
      <c r="N1184">
        <v>0.7</v>
      </c>
      <c r="O1184">
        <v>0.6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215</v>
      </c>
      <c r="V1184">
        <v>0</v>
      </c>
      <c r="W1184">
        <v>20</v>
      </c>
      <c r="X1184">
        <v>150</v>
      </c>
      <c r="Y1184" t="s">
        <v>512</v>
      </c>
      <c r="Z1184" s="9">
        <v>2.2000000000000002</v>
      </c>
      <c r="AA1184">
        <v>30</v>
      </c>
      <c r="AB1184">
        <v>32.200000000000003</v>
      </c>
      <c r="AC1184">
        <v>350</v>
      </c>
      <c r="AD1184" t="s">
        <v>32</v>
      </c>
      <c r="AE1184">
        <v>0.309</v>
      </c>
      <c r="AF1184" s="2">
        <v>36.701751412429374</v>
      </c>
      <c r="AG1184" s="2">
        <v>17.98</v>
      </c>
      <c r="AH1184" s="2">
        <v>18.721751412429377</v>
      </c>
    </row>
    <row r="1185" spans="1:34" x14ac:dyDescent="0.35">
      <c r="A1185" t="s">
        <v>623</v>
      </c>
      <c r="B1185" t="s">
        <v>254</v>
      </c>
      <c r="C1185" t="s">
        <v>46</v>
      </c>
      <c r="D1185" t="s">
        <v>261</v>
      </c>
      <c r="E1185" t="s">
        <v>262</v>
      </c>
      <c r="F1185">
        <v>2</v>
      </c>
      <c r="G1185">
        <v>9.6999999999999993</v>
      </c>
      <c r="H1185">
        <v>6.1</v>
      </c>
      <c r="I1185">
        <v>0</v>
      </c>
      <c r="J1185">
        <v>0</v>
      </c>
      <c r="K1185">
        <v>0</v>
      </c>
      <c r="L1185">
        <v>0</v>
      </c>
      <c r="M1185">
        <v>21.1</v>
      </c>
      <c r="N1185">
        <v>0.3</v>
      </c>
      <c r="O1185">
        <v>2.6</v>
      </c>
      <c r="P1185">
        <v>0</v>
      </c>
      <c r="Q1185">
        <v>0</v>
      </c>
      <c r="R1185">
        <v>0</v>
      </c>
      <c r="S1185">
        <v>0</v>
      </c>
      <c r="T1185">
        <v>0</v>
      </c>
      <c r="U1185" t="s">
        <v>215</v>
      </c>
      <c r="V1185">
        <v>0</v>
      </c>
      <c r="W1185">
        <v>20</v>
      </c>
      <c r="X1185">
        <v>150</v>
      </c>
      <c r="Y1185" t="s">
        <v>512</v>
      </c>
      <c r="Z1185" s="9">
        <v>1.7333333333333334</v>
      </c>
      <c r="AA1185">
        <v>30</v>
      </c>
      <c r="AB1185">
        <v>31.733333333333334</v>
      </c>
      <c r="AC1185">
        <v>280</v>
      </c>
      <c r="AD1185" t="s">
        <v>32</v>
      </c>
      <c r="AE1185">
        <v>0.309</v>
      </c>
      <c r="AF1185" s="2">
        <v>34.43994350282486</v>
      </c>
      <c r="AG1185" s="2">
        <v>27.06</v>
      </c>
      <c r="AH1185" s="2">
        <v>7.379943502824859</v>
      </c>
    </row>
    <row r="1186" spans="1:34" x14ac:dyDescent="0.35">
      <c r="A1186" t="s">
        <v>623</v>
      </c>
      <c r="B1186" t="s">
        <v>254</v>
      </c>
      <c r="C1186" t="s">
        <v>46</v>
      </c>
      <c r="D1186" t="s">
        <v>261</v>
      </c>
      <c r="E1186" t="s">
        <v>262</v>
      </c>
      <c r="F1186">
        <v>2</v>
      </c>
      <c r="G1186">
        <v>9.6999999999999993</v>
      </c>
      <c r="H1186">
        <v>6.1</v>
      </c>
      <c r="I1186">
        <v>0</v>
      </c>
      <c r="J1186">
        <v>0</v>
      </c>
      <c r="K1186">
        <v>0</v>
      </c>
      <c r="L1186">
        <v>0</v>
      </c>
      <c r="M1186">
        <v>21.1</v>
      </c>
      <c r="N1186">
        <v>0.3</v>
      </c>
      <c r="O1186">
        <v>2.6</v>
      </c>
      <c r="P1186">
        <v>0</v>
      </c>
      <c r="Q1186">
        <v>0</v>
      </c>
      <c r="R1186">
        <v>0</v>
      </c>
      <c r="S1186">
        <v>0</v>
      </c>
      <c r="T1186">
        <v>0</v>
      </c>
      <c r="U1186" t="s">
        <v>215</v>
      </c>
      <c r="V1186">
        <v>0</v>
      </c>
      <c r="W1186">
        <v>20</v>
      </c>
      <c r="X1186">
        <v>150</v>
      </c>
      <c r="Y1186" t="s">
        <v>512</v>
      </c>
      <c r="Z1186" s="9">
        <v>2.2000000000000002</v>
      </c>
      <c r="AA1186">
        <v>30</v>
      </c>
      <c r="AB1186">
        <v>32.200000000000003</v>
      </c>
      <c r="AC1186">
        <v>350</v>
      </c>
      <c r="AD1186" t="s">
        <v>32</v>
      </c>
      <c r="AE1186">
        <v>0.309</v>
      </c>
      <c r="AF1186" s="2">
        <v>29.453333333333333</v>
      </c>
      <c r="AG1186" s="2">
        <v>24.87</v>
      </c>
      <c r="AH1186" s="2">
        <v>4.583333333333333</v>
      </c>
    </row>
    <row r="1187" spans="1:34" x14ac:dyDescent="0.35">
      <c r="A1187" t="s">
        <v>623</v>
      </c>
      <c r="B1187" t="s">
        <v>254</v>
      </c>
      <c r="C1187" t="s">
        <v>46</v>
      </c>
      <c r="D1187" t="s">
        <v>121</v>
      </c>
      <c r="E1187" t="s">
        <v>255</v>
      </c>
      <c r="F1187">
        <v>2</v>
      </c>
      <c r="G1187">
        <v>22.1</v>
      </c>
      <c r="H1187">
        <v>4</v>
      </c>
      <c r="I1187">
        <v>0</v>
      </c>
      <c r="J1187">
        <v>0</v>
      </c>
      <c r="K1187">
        <v>0</v>
      </c>
      <c r="L1187">
        <v>0</v>
      </c>
      <c r="M1187">
        <v>51.2</v>
      </c>
      <c r="N1187">
        <v>7.6</v>
      </c>
      <c r="O1187">
        <v>5.6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215</v>
      </c>
      <c r="V1187">
        <v>0</v>
      </c>
      <c r="W1187">
        <v>20</v>
      </c>
      <c r="X1187">
        <v>150</v>
      </c>
      <c r="Y1187" t="s">
        <v>512</v>
      </c>
      <c r="Z1187" s="9">
        <v>1.7333333333333334</v>
      </c>
      <c r="AA1187">
        <v>30</v>
      </c>
      <c r="AB1187">
        <v>31.733333333333334</v>
      </c>
      <c r="AC1187">
        <v>280</v>
      </c>
      <c r="AD1187" t="s">
        <v>147</v>
      </c>
      <c r="AE1187">
        <v>8.9999999999999993E-3</v>
      </c>
      <c r="AF1187" s="2">
        <v>8.1598562398612735</v>
      </c>
      <c r="AG1187" s="2">
        <v>2.1782178217821784</v>
      </c>
      <c r="AH1187" s="2">
        <v>5.981638418079096</v>
      </c>
    </row>
    <row r="1188" spans="1:34" x14ac:dyDescent="0.35">
      <c r="A1188" t="s">
        <v>623</v>
      </c>
      <c r="B1188" t="s">
        <v>254</v>
      </c>
      <c r="C1188" t="s">
        <v>46</v>
      </c>
      <c r="D1188" t="s">
        <v>121</v>
      </c>
      <c r="E1188" t="s">
        <v>255</v>
      </c>
      <c r="F1188">
        <v>2</v>
      </c>
      <c r="G1188">
        <v>22.1</v>
      </c>
      <c r="H1188">
        <v>4</v>
      </c>
      <c r="I1188">
        <v>0</v>
      </c>
      <c r="J1188">
        <v>0</v>
      </c>
      <c r="K1188">
        <v>0</v>
      </c>
      <c r="L1188">
        <v>0</v>
      </c>
      <c r="M1188">
        <v>51.2</v>
      </c>
      <c r="N1188">
        <v>7.6</v>
      </c>
      <c r="O1188">
        <v>5.6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215</v>
      </c>
      <c r="V1188">
        <v>0</v>
      </c>
      <c r="W1188">
        <v>20</v>
      </c>
      <c r="X1188">
        <v>150</v>
      </c>
      <c r="Y1188" t="s">
        <v>512</v>
      </c>
      <c r="Z1188" s="9">
        <v>2.2000000000000002</v>
      </c>
      <c r="AA1188">
        <v>30</v>
      </c>
      <c r="AB1188">
        <v>32.200000000000003</v>
      </c>
      <c r="AC1188">
        <v>350</v>
      </c>
      <c r="AD1188" t="s">
        <v>147</v>
      </c>
      <c r="AE1188">
        <v>8.9999999999999993E-3</v>
      </c>
      <c r="AF1188" s="2">
        <v>6.1271605974156742</v>
      </c>
      <c r="AG1188" s="2">
        <v>4.0297029702970297</v>
      </c>
      <c r="AH1188" s="2">
        <v>2.097457627118644</v>
      </c>
    </row>
    <row r="1189" spans="1:34" x14ac:dyDescent="0.35">
      <c r="A1189" t="s">
        <v>623</v>
      </c>
      <c r="B1189" t="s">
        <v>254</v>
      </c>
      <c r="C1189" t="s">
        <v>46</v>
      </c>
      <c r="D1189" t="s">
        <v>120</v>
      </c>
      <c r="E1189" t="s">
        <v>256</v>
      </c>
      <c r="F1189">
        <v>2</v>
      </c>
      <c r="G1189">
        <v>16.2</v>
      </c>
      <c r="H1189">
        <v>4.3</v>
      </c>
      <c r="I1189">
        <v>0</v>
      </c>
      <c r="J1189">
        <v>0</v>
      </c>
      <c r="K1189">
        <v>0</v>
      </c>
      <c r="L1189">
        <v>0</v>
      </c>
      <c r="M1189">
        <v>47.9</v>
      </c>
      <c r="N1189">
        <v>5.8</v>
      </c>
      <c r="O1189">
        <v>6.4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215</v>
      </c>
      <c r="V1189">
        <v>0</v>
      </c>
      <c r="W1189">
        <v>20</v>
      </c>
      <c r="X1189">
        <v>150</v>
      </c>
      <c r="Y1189" t="s">
        <v>512</v>
      </c>
      <c r="Z1189" s="9">
        <v>1.7333333333333334</v>
      </c>
      <c r="AA1189">
        <v>30</v>
      </c>
      <c r="AB1189">
        <v>31.733333333333334</v>
      </c>
      <c r="AC1189">
        <v>280</v>
      </c>
      <c r="AD1189" t="s">
        <v>147</v>
      </c>
      <c r="AE1189">
        <v>8.9999999999999993E-3</v>
      </c>
      <c r="AF1189" s="2">
        <v>15.561951110365273</v>
      </c>
      <c r="AG1189" s="2">
        <v>6.8613861386138613</v>
      </c>
      <c r="AH1189" s="2">
        <v>8.7005649717514117</v>
      </c>
    </row>
    <row r="1190" spans="1:34" x14ac:dyDescent="0.35">
      <c r="A1190" t="s">
        <v>623</v>
      </c>
      <c r="B1190" t="s">
        <v>254</v>
      </c>
      <c r="C1190" t="s">
        <v>46</v>
      </c>
      <c r="D1190" t="s">
        <v>120</v>
      </c>
      <c r="E1190" t="s">
        <v>256</v>
      </c>
      <c r="F1190">
        <v>2</v>
      </c>
      <c r="G1190">
        <v>16.2</v>
      </c>
      <c r="H1190">
        <v>4.3</v>
      </c>
      <c r="I1190">
        <v>0</v>
      </c>
      <c r="J1190">
        <v>0</v>
      </c>
      <c r="K1190">
        <v>0</v>
      </c>
      <c r="L1190">
        <v>0</v>
      </c>
      <c r="M1190">
        <v>47.9</v>
      </c>
      <c r="N1190">
        <v>5.8</v>
      </c>
      <c r="O1190">
        <v>6.4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215</v>
      </c>
      <c r="V1190">
        <v>0</v>
      </c>
      <c r="W1190">
        <v>20</v>
      </c>
      <c r="X1190">
        <v>150</v>
      </c>
      <c r="Y1190" t="s">
        <v>512</v>
      </c>
      <c r="Z1190" s="9">
        <v>2.2000000000000002</v>
      </c>
      <c r="AA1190">
        <v>30</v>
      </c>
      <c r="AB1190">
        <v>32.200000000000003</v>
      </c>
      <c r="AC1190">
        <v>350</v>
      </c>
      <c r="AD1190" t="s">
        <v>147</v>
      </c>
      <c r="AE1190">
        <v>8.9999999999999993E-3</v>
      </c>
      <c r="AF1190" s="2">
        <v>20.231428651339712</v>
      </c>
      <c r="AG1190" s="2">
        <v>12.851485148514852</v>
      </c>
      <c r="AH1190" s="2">
        <v>7.379943502824859</v>
      </c>
    </row>
    <row r="1191" spans="1:34" x14ac:dyDescent="0.35">
      <c r="A1191" t="s">
        <v>623</v>
      </c>
      <c r="B1191" t="s">
        <v>254</v>
      </c>
      <c r="C1191" t="s">
        <v>46</v>
      </c>
      <c r="D1191" t="s">
        <v>149</v>
      </c>
      <c r="E1191" t="s">
        <v>255</v>
      </c>
      <c r="F1191">
        <v>2</v>
      </c>
      <c r="G1191">
        <v>19.5</v>
      </c>
      <c r="H1191">
        <v>4.2</v>
      </c>
      <c r="I1191">
        <v>0</v>
      </c>
      <c r="J1191">
        <v>0</v>
      </c>
      <c r="K1191">
        <v>0</v>
      </c>
      <c r="L1191">
        <v>0</v>
      </c>
      <c r="M1191">
        <v>66</v>
      </c>
      <c r="N1191">
        <v>3</v>
      </c>
      <c r="O1191">
        <v>4.9000000000000004</v>
      </c>
      <c r="P1191">
        <v>0</v>
      </c>
      <c r="Q1191">
        <v>0</v>
      </c>
      <c r="R1191">
        <v>0</v>
      </c>
      <c r="S1191">
        <v>0</v>
      </c>
      <c r="T1191">
        <v>0</v>
      </c>
      <c r="U1191" t="s">
        <v>215</v>
      </c>
      <c r="V1191">
        <v>0</v>
      </c>
      <c r="W1191">
        <v>20</v>
      </c>
      <c r="X1191">
        <v>150</v>
      </c>
      <c r="Y1191" t="s">
        <v>512</v>
      </c>
      <c r="Z1191" s="9">
        <v>1.7333333333333334</v>
      </c>
      <c r="AA1191">
        <v>30</v>
      </c>
      <c r="AB1191">
        <v>31.733333333333334</v>
      </c>
      <c r="AC1191">
        <v>280</v>
      </c>
      <c r="AD1191" t="s">
        <v>147</v>
      </c>
      <c r="AE1191">
        <v>8.9999999999999993E-3</v>
      </c>
      <c r="AF1191" s="2">
        <v>5.9070313811042121</v>
      </c>
      <c r="AG1191" s="2">
        <v>2.1782178217821784</v>
      </c>
      <c r="AH1191" s="2">
        <v>3.7288135593220337</v>
      </c>
    </row>
    <row r="1192" spans="1:34" x14ac:dyDescent="0.35">
      <c r="A1192" t="s">
        <v>623</v>
      </c>
      <c r="B1192" t="s">
        <v>254</v>
      </c>
      <c r="C1192" t="s">
        <v>46</v>
      </c>
      <c r="D1192" t="s">
        <v>149</v>
      </c>
      <c r="E1192" t="s">
        <v>255</v>
      </c>
      <c r="F1192">
        <v>2</v>
      </c>
      <c r="G1192">
        <v>19.5</v>
      </c>
      <c r="H1192">
        <v>4.2</v>
      </c>
      <c r="I1192">
        <v>0</v>
      </c>
      <c r="J1192">
        <v>0</v>
      </c>
      <c r="K1192">
        <v>0</v>
      </c>
      <c r="L1192">
        <v>0</v>
      </c>
      <c r="M1192">
        <v>66</v>
      </c>
      <c r="N1192">
        <v>3</v>
      </c>
      <c r="O1192">
        <v>4.9000000000000004</v>
      </c>
      <c r="P1192">
        <v>0</v>
      </c>
      <c r="Q1192">
        <v>0</v>
      </c>
      <c r="R1192">
        <v>0</v>
      </c>
      <c r="S1192">
        <v>0</v>
      </c>
      <c r="T1192">
        <v>0</v>
      </c>
      <c r="U1192" t="s">
        <v>215</v>
      </c>
      <c r="V1192">
        <v>0</v>
      </c>
      <c r="W1192">
        <v>20</v>
      </c>
      <c r="X1192">
        <v>150</v>
      </c>
      <c r="Y1192" t="s">
        <v>512</v>
      </c>
      <c r="Z1192" s="9">
        <v>2.2000000000000002</v>
      </c>
      <c r="AA1192">
        <v>30</v>
      </c>
      <c r="AB1192">
        <v>32.200000000000003</v>
      </c>
      <c r="AC1192">
        <v>350</v>
      </c>
      <c r="AD1192" t="s">
        <v>147</v>
      </c>
      <c r="AE1192">
        <v>8.9999999999999993E-3</v>
      </c>
      <c r="AF1192" s="2">
        <v>25.265788443251104</v>
      </c>
      <c r="AG1192" s="2">
        <v>24.178217821782177</v>
      </c>
      <c r="AH1192" s="2">
        <v>1.0875706214689265</v>
      </c>
    </row>
    <row r="1193" spans="1:34" x14ac:dyDescent="0.35">
      <c r="A1193" t="s">
        <v>623</v>
      </c>
      <c r="B1193" t="s">
        <v>254</v>
      </c>
      <c r="C1193" t="s">
        <v>46</v>
      </c>
      <c r="D1193" t="s">
        <v>257</v>
      </c>
      <c r="E1193" t="s">
        <v>258</v>
      </c>
      <c r="F1193">
        <v>2</v>
      </c>
      <c r="G1193">
        <v>22.4</v>
      </c>
      <c r="H1193">
        <v>9.1</v>
      </c>
      <c r="I1193">
        <v>0</v>
      </c>
      <c r="J1193">
        <v>0</v>
      </c>
      <c r="K1193">
        <v>0</v>
      </c>
      <c r="L1193">
        <v>0</v>
      </c>
      <c r="M1193">
        <v>52.7</v>
      </c>
      <c r="N1193">
        <v>4.5</v>
      </c>
      <c r="O1193">
        <v>4.4000000000000004</v>
      </c>
      <c r="P1193">
        <v>0</v>
      </c>
      <c r="Q1193">
        <v>0</v>
      </c>
      <c r="R1193">
        <v>0</v>
      </c>
      <c r="S1193">
        <v>0</v>
      </c>
      <c r="T1193">
        <v>0</v>
      </c>
      <c r="U1193" t="s">
        <v>215</v>
      </c>
      <c r="V1193">
        <v>0</v>
      </c>
      <c r="W1193">
        <v>20</v>
      </c>
      <c r="X1193">
        <v>150</v>
      </c>
      <c r="Y1193" t="s">
        <v>512</v>
      </c>
      <c r="Z1193" s="9">
        <v>1.7333333333333334</v>
      </c>
      <c r="AA1193">
        <v>30</v>
      </c>
      <c r="AB1193">
        <v>31.733333333333334</v>
      </c>
      <c r="AC1193">
        <v>280</v>
      </c>
      <c r="AD1193" t="s">
        <v>147</v>
      </c>
      <c r="AE1193">
        <v>8.9999999999999993E-3</v>
      </c>
      <c r="AF1193" s="2">
        <v>22.582396375230744</v>
      </c>
      <c r="AG1193" s="2">
        <v>5.3366336633663369</v>
      </c>
      <c r="AH1193" s="2">
        <v>17.245762711864408</v>
      </c>
    </row>
    <row r="1194" spans="1:34" x14ac:dyDescent="0.35">
      <c r="A1194" t="s">
        <v>623</v>
      </c>
      <c r="B1194" t="s">
        <v>254</v>
      </c>
      <c r="C1194" t="s">
        <v>46</v>
      </c>
      <c r="D1194" t="s">
        <v>257</v>
      </c>
      <c r="E1194" t="s">
        <v>258</v>
      </c>
      <c r="F1194">
        <v>2</v>
      </c>
      <c r="G1194">
        <v>22.4</v>
      </c>
      <c r="H1194">
        <v>9.1</v>
      </c>
      <c r="I1194">
        <v>0</v>
      </c>
      <c r="J1194">
        <v>0</v>
      </c>
      <c r="K1194">
        <v>0</v>
      </c>
      <c r="L1194">
        <v>0</v>
      </c>
      <c r="M1194">
        <v>52.7</v>
      </c>
      <c r="N1194">
        <v>4.5</v>
      </c>
      <c r="O1194">
        <v>4.4000000000000004</v>
      </c>
      <c r="P1194">
        <v>0</v>
      </c>
      <c r="Q1194">
        <v>0</v>
      </c>
      <c r="R1194">
        <v>0</v>
      </c>
      <c r="S1194">
        <v>0</v>
      </c>
      <c r="T1194">
        <v>0</v>
      </c>
      <c r="U1194" t="s">
        <v>215</v>
      </c>
      <c r="V1194">
        <v>0</v>
      </c>
      <c r="W1194">
        <v>20</v>
      </c>
      <c r="X1194">
        <v>150</v>
      </c>
      <c r="Y1194" t="s">
        <v>512</v>
      </c>
      <c r="Z1194" s="9">
        <v>2.2000000000000002</v>
      </c>
      <c r="AA1194">
        <v>30</v>
      </c>
      <c r="AB1194">
        <v>32.200000000000003</v>
      </c>
      <c r="AC1194">
        <v>350</v>
      </c>
      <c r="AD1194" t="s">
        <v>147</v>
      </c>
      <c r="AE1194">
        <v>8.9999999999999993E-3</v>
      </c>
      <c r="AF1194" s="2">
        <v>23.043267886110648</v>
      </c>
      <c r="AG1194" s="2">
        <v>12.633663366336634</v>
      </c>
      <c r="AH1194" s="2">
        <v>10.409604519774012</v>
      </c>
    </row>
    <row r="1195" spans="1:34" x14ac:dyDescent="0.35">
      <c r="A1195" t="s">
        <v>623</v>
      </c>
      <c r="B1195" t="s">
        <v>254</v>
      </c>
      <c r="C1195" t="s">
        <v>46</v>
      </c>
      <c r="D1195" t="s">
        <v>259</v>
      </c>
      <c r="E1195" t="s">
        <v>260</v>
      </c>
      <c r="F1195">
        <v>2</v>
      </c>
      <c r="G1195">
        <v>15.7</v>
      </c>
      <c r="H1195">
        <v>3.5</v>
      </c>
      <c r="I1195">
        <v>0</v>
      </c>
      <c r="J1195">
        <v>0</v>
      </c>
      <c r="K1195">
        <v>0</v>
      </c>
      <c r="L1195">
        <v>0</v>
      </c>
      <c r="M1195">
        <v>55.3</v>
      </c>
      <c r="N1195">
        <v>2.4</v>
      </c>
      <c r="O1195">
        <v>5.7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215</v>
      </c>
      <c r="V1195">
        <v>0</v>
      </c>
      <c r="W1195">
        <v>20</v>
      </c>
      <c r="X1195">
        <v>150</v>
      </c>
      <c r="Y1195" t="s">
        <v>512</v>
      </c>
      <c r="Z1195" s="9">
        <v>1.7333333333333334</v>
      </c>
      <c r="AA1195">
        <v>30</v>
      </c>
      <c r="AB1195">
        <v>31.733333333333334</v>
      </c>
      <c r="AC1195">
        <v>280</v>
      </c>
      <c r="AD1195" t="s">
        <v>147</v>
      </c>
      <c r="AE1195">
        <v>8.9999999999999993E-3</v>
      </c>
      <c r="AF1195" s="2">
        <v>20.809363987246183</v>
      </c>
      <c r="AG1195" s="2">
        <v>4.0297029702970297</v>
      </c>
      <c r="AH1195" s="2">
        <v>16.779661016949152</v>
      </c>
    </row>
    <row r="1196" spans="1:34" x14ac:dyDescent="0.35">
      <c r="A1196" t="s">
        <v>623</v>
      </c>
      <c r="B1196" t="s">
        <v>254</v>
      </c>
      <c r="C1196" t="s">
        <v>46</v>
      </c>
      <c r="D1196" t="s">
        <v>259</v>
      </c>
      <c r="E1196" t="s">
        <v>260</v>
      </c>
      <c r="F1196">
        <v>2</v>
      </c>
      <c r="G1196">
        <v>15.7</v>
      </c>
      <c r="H1196">
        <v>3.5</v>
      </c>
      <c r="I1196">
        <v>0</v>
      </c>
      <c r="J1196">
        <v>0</v>
      </c>
      <c r="K1196">
        <v>0</v>
      </c>
      <c r="L1196">
        <v>0</v>
      </c>
      <c r="M1196">
        <v>55.3</v>
      </c>
      <c r="N1196">
        <v>2.4</v>
      </c>
      <c r="O1196">
        <v>5.7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215</v>
      </c>
      <c r="V1196">
        <v>0</v>
      </c>
      <c r="W1196">
        <v>20</v>
      </c>
      <c r="X1196">
        <v>150</v>
      </c>
      <c r="Y1196" t="s">
        <v>512</v>
      </c>
      <c r="Z1196" s="9">
        <v>2.2000000000000002</v>
      </c>
      <c r="AA1196">
        <v>30</v>
      </c>
      <c r="AB1196">
        <v>32.200000000000003</v>
      </c>
      <c r="AC1196">
        <v>350</v>
      </c>
      <c r="AD1196" t="s">
        <v>147</v>
      </c>
      <c r="AE1196">
        <v>8.9999999999999993E-3</v>
      </c>
      <c r="AF1196" s="2">
        <v>34.936552553560439</v>
      </c>
      <c r="AG1196" s="2">
        <v>18.079207920792079</v>
      </c>
      <c r="AH1196" s="2">
        <v>16.85734463276836</v>
      </c>
    </row>
    <row r="1197" spans="1:34" x14ac:dyDescent="0.35">
      <c r="A1197" t="s">
        <v>623</v>
      </c>
      <c r="B1197" t="s">
        <v>254</v>
      </c>
      <c r="C1197" t="s">
        <v>46</v>
      </c>
      <c r="D1197" t="s">
        <v>21</v>
      </c>
      <c r="E1197" t="s">
        <v>260</v>
      </c>
      <c r="F1197">
        <v>2</v>
      </c>
      <c r="G1197">
        <v>15.6</v>
      </c>
      <c r="H1197">
        <v>91.1</v>
      </c>
      <c r="I1197">
        <v>0</v>
      </c>
      <c r="J1197">
        <v>0</v>
      </c>
      <c r="K1197">
        <v>0</v>
      </c>
      <c r="L1197">
        <v>0</v>
      </c>
      <c r="M1197">
        <v>0.1</v>
      </c>
      <c r="N1197">
        <v>0.7</v>
      </c>
      <c r="O1197">
        <v>0.6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215</v>
      </c>
      <c r="V1197">
        <v>0</v>
      </c>
      <c r="W1197">
        <v>20</v>
      </c>
      <c r="X1197">
        <v>150</v>
      </c>
      <c r="Y1197" t="s">
        <v>512</v>
      </c>
      <c r="Z1197" s="9">
        <v>1.7333333333333334</v>
      </c>
      <c r="AA1197">
        <v>30</v>
      </c>
      <c r="AB1197">
        <v>31.733333333333334</v>
      </c>
      <c r="AC1197">
        <v>280</v>
      </c>
      <c r="AD1197" t="s">
        <v>147</v>
      </c>
      <c r="AE1197">
        <v>8.9999999999999993E-3</v>
      </c>
      <c r="AF1197" s="2">
        <v>23.121566817698721</v>
      </c>
      <c r="AG1197" s="2">
        <v>2.0693069306930694</v>
      </c>
      <c r="AH1197" s="2">
        <v>21.052259887005651</v>
      </c>
    </row>
    <row r="1198" spans="1:34" x14ac:dyDescent="0.35">
      <c r="A1198" t="s">
        <v>623</v>
      </c>
      <c r="B1198" t="s">
        <v>254</v>
      </c>
      <c r="C1198" t="s">
        <v>46</v>
      </c>
      <c r="D1198" t="s">
        <v>21</v>
      </c>
      <c r="E1198" t="s">
        <v>260</v>
      </c>
      <c r="F1198">
        <v>2</v>
      </c>
      <c r="G1198">
        <v>15.6</v>
      </c>
      <c r="H1198">
        <v>91.1</v>
      </c>
      <c r="I1198">
        <v>0</v>
      </c>
      <c r="J1198">
        <v>0</v>
      </c>
      <c r="K1198">
        <v>0</v>
      </c>
      <c r="L1198">
        <v>0</v>
      </c>
      <c r="M1198">
        <v>0.1</v>
      </c>
      <c r="N1198">
        <v>0.7</v>
      </c>
      <c r="O1198">
        <v>0.6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215</v>
      </c>
      <c r="V1198">
        <v>0</v>
      </c>
      <c r="W1198">
        <v>20</v>
      </c>
      <c r="X1198">
        <v>150</v>
      </c>
      <c r="Y1198" t="s">
        <v>512</v>
      </c>
      <c r="Z1198" s="9">
        <v>2.2000000000000002</v>
      </c>
      <c r="AA1198">
        <v>30</v>
      </c>
      <c r="AB1198">
        <v>32.200000000000003</v>
      </c>
      <c r="AC1198">
        <v>350</v>
      </c>
      <c r="AD1198" t="s">
        <v>147</v>
      </c>
      <c r="AE1198">
        <v>8.9999999999999993E-3</v>
      </c>
      <c r="AF1198" s="2">
        <v>21.55343458074621</v>
      </c>
      <c r="AG1198" s="2">
        <v>2.8316831683168315</v>
      </c>
      <c r="AH1198" s="2">
        <v>18.721751412429377</v>
      </c>
    </row>
    <row r="1199" spans="1:34" x14ac:dyDescent="0.35">
      <c r="A1199" t="s">
        <v>623</v>
      </c>
      <c r="B1199" t="s">
        <v>254</v>
      </c>
      <c r="C1199" t="s">
        <v>46</v>
      </c>
      <c r="D1199" t="s">
        <v>261</v>
      </c>
      <c r="E1199" t="s">
        <v>262</v>
      </c>
      <c r="F1199">
        <v>2</v>
      </c>
      <c r="G1199">
        <v>9.6999999999999993</v>
      </c>
      <c r="H1199">
        <v>6.1</v>
      </c>
      <c r="I1199">
        <v>0</v>
      </c>
      <c r="J1199">
        <v>0</v>
      </c>
      <c r="K1199">
        <v>0</v>
      </c>
      <c r="L1199">
        <v>0</v>
      </c>
      <c r="M1199">
        <v>21.1</v>
      </c>
      <c r="N1199">
        <v>0.3</v>
      </c>
      <c r="O1199">
        <v>2.6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215</v>
      </c>
      <c r="V1199">
        <v>0</v>
      </c>
      <c r="W1199">
        <v>20</v>
      </c>
      <c r="X1199">
        <v>150</v>
      </c>
      <c r="Y1199" t="s">
        <v>512</v>
      </c>
      <c r="Z1199" s="9">
        <v>1.7333333333333334</v>
      </c>
      <c r="AA1199">
        <v>30</v>
      </c>
      <c r="AB1199">
        <v>31.733333333333334</v>
      </c>
      <c r="AC1199">
        <v>280</v>
      </c>
      <c r="AD1199" t="s">
        <v>147</v>
      </c>
      <c r="AE1199">
        <v>8.9999999999999993E-3</v>
      </c>
      <c r="AF1199" s="2">
        <v>11.845290037478325</v>
      </c>
      <c r="AG1199" s="2">
        <v>4.4653465346534658</v>
      </c>
      <c r="AH1199" s="2">
        <v>7.379943502824859</v>
      </c>
    </row>
    <row r="1200" spans="1:34" x14ac:dyDescent="0.35">
      <c r="A1200" t="s">
        <v>623</v>
      </c>
      <c r="B1200" t="s">
        <v>254</v>
      </c>
      <c r="C1200" t="s">
        <v>46</v>
      </c>
      <c r="D1200" t="s">
        <v>261</v>
      </c>
      <c r="E1200" t="s">
        <v>262</v>
      </c>
      <c r="F1200">
        <v>2</v>
      </c>
      <c r="G1200">
        <v>9.6999999999999993</v>
      </c>
      <c r="H1200">
        <v>6.1</v>
      </c>
      <c r="I1200">
        <v>0</v>
      </c>
      <c r="J1200">
        <v>0</v>
      </c>
      <c r="K1200">
        <v>0</v>
      </c>
      <c r="L1200">
        <v>0</v>
      </c>
      <c r="M1200">
        <v>21.1</v>
      </c>
      <c r="N1200">
        <v>0.3</v>
      </c>
      <c r="O1200">
        <v>2.6</v>
      </c>
      <c r="P1200">
        <v>0</v>
      </c>
      <c r="Q1200">
        <v>0</v>
      </c>
      <c r="R1200">
        <v>0</v>
      </c>
      <c r="S1200">
        <v>0</v>
      </c>
      <c r="T1200">
        <v>0</v>
      </c>
      <c r="U1200" t="s">
        <v>215</v>
      </c>
      <c r="V1200">
        <v>0</v>
      </c>
      <c r="W1200">
        <v>20</v>
      </c>
      <c r="X1200">
        <v>150</v>
      </c>
      <c r="Y1200" t="s">
        <v>512</v>
      </c>
      <c r="Z1200" s="9">
        <v>2.2000000000000002</v>
      </c>
      <c r="AA1200">
        <v>30</v>
      </c>
      <c r="AB1200">
        <v>32.200000000000003</v>
      </c>
      <c r="AC1200">
        <v>350</v>
      </c>
      <c r="AD1200" t="s">
        <v>147</v>
      </c>
      <c r="AE1200">
        <v>8.9999999999999993E-3</v>
      </c>
      <c r="AF1200" s="2">
        <v>6.9793729372937285</v>
      </c>
      <c r="AG1200" s="2">
        <v>2.3960396039603959</v>
      </c>
      <c r="AH1200" s="2">
        <v>4.583333333333333</v>
      </c>
    </row>
    <row r="1201" spans="1:36" x14ac:dyDescent="0.35">
      <c r="A1201" t="s">
        <v>624</v>
      </c>
      <c r="B1201" s="14" t="s">
        <v>263</v>
      </c>
      <c r="C1201" t="s">
        <v>46</v>
      </c>
      <c r="D1201" t="s">
        <v>264</v>
      </c>
      <c r="E1201" t="s">
        <v>265</v>
      </c>
      <c r="F1201">
        <v>2</v>
      </c>
      <c r="G1201">
        <v>23.44</v>
      </c>
      <c r="H1201">
        <v>16.5</v>
      </c>
      <c r="I1201">
        <v>0</v>
      </c>
      <c r="J1201">
        <v>0</v>
      </c>
      <c r="K1201">
        <v>0</v>
      </c>
      <c r="L1201">
        <v>0</v>
      </c>
      <c r="M1201">
        <v>41</v>
      </c>
      <c r="N1201">
        <v>11.5</v>
      </c>
      <c r="O1201">
        <v>7.8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215</v>
      </c>
      <c r="V1201">
        <v>0</v>
      </c>
      <c r="W1201">
        <v>8</v>
      </c>
      <c r="X1201">
        <v>50</v>
      </c>
      <c r="Y1201" t="s">
        <v>512</v>
      </c>
      <c r="Z1201" s="9">
        <v>3.1</v>
      </c>
      <c r="AA1201">
        <v>5</v>
      </c>
      <c r="AB1201">
        <v>8.1</v>
      </c>
      <c r="AC1201">
        <v>175</v>
      </c>
      <c r="AD1201" t="s">
        <v>32</v>
      </c>
      <c r="AE1201">
        <v>0.309</v>
      </c>
      <c r="AF1201" s="2">
        <v>74.699999999999989</v>
      </c>
      <c r="AG1201" s="2">
        <v>8.6</v>
      </c>
      <c r="AH1201" s="2">
        <v>66.099999999999994</v>
      </c>
      <c r="AI1201" s="2">
        <v>1</v>
      </c>
      <c r="AJ1201" s="2">
        <v>24.300000000000011</v>
      </c>
    </row>
    <row r="1202" spans="1:36" x14ac:dyDescent="0.35">
      <c r="A1202" t="s">
        <v>624</v>
      </c>
      <c r="B1202" t="s">
        <v>263</v>
      </c>
      <c r="C1202" t="s">
        <v>46</v>
      </c>
      <c r="D1202" t="s">
        <v>264</v>
      </c>
      <c r="E1202" t="s">
        <v>265</v>
      </c>
      <c r="F1202">
        <v>2</v>
      </c>
      <c r="G1202">
        <v>23.44</v>
      </c>
      <c r="H1202">
        <v>16.5</v>
      </c>
      <c r="I1202">
        <v>0</v>
      </c>
      <c r="J1202">
        <v>0</v>
      </c>
      <c r="K1202">
        <v>0</v>
      </c>
      <c r="L1202">
        <v>0</v>
      </c>
      <c r="M1202">
        <v>41</v>
      </c>
      <c r="N1202">
        <v>11.5</v>
      </c>
      <c r="O1202">
        <v>7.8</v>
      </c>
      <c r="P1202">
        <v>0</v>
      </c>
      <c r="Q1202">
        <v>0</v>
      </c>
      <c r="R1202">
        <v>0</v>
      </c>
      <c r="S1202">
        <v>0</v>
      </c>
      <c r="T1202">
        <v>0</v>
      </c>
      <c r="U1202" t="s">
        <v>215</v>
      </c>
      <c r="V1202">
        <v>0</v>
      </c>
      <c r="W1202">
        <v>8</v>
      </c>
      <c r="X1202">
        <v>50</v>
      </c>
      <c r="Y1202" t="s">
        <v>512</v>
      </c>
      <c r="Z1202" s="9">
        <v>3.6</v>
      </c>
      <c r="AA1202">
        <v>5</v>
      </c>
      <c r="AB1202">
        <v>8.6</v>
      </c>
      <c r="AC1202">
        <v>200</v>
      </c>
      <c r="AD1202" t="s">
        <v>32</v>
      </c>
      <c r="AE1202">
        <v>0.309</v>
      </c>
      <c r="AF1202" s="2">
        <v>66</v>
      </c>
      <c r="AG1202" s="2">
        <v>10</v>
      </c>
      <c r="AH1202" s="2">
        <v>56</v>
      </c>
      <c r="AI1202" s="2">
        <v>2</v>
      </c>
      <c r="AJ1202" s="2">
        <v>32</v>
      </c>
    </row>
    <row r="1203" spans="1:36" x14ac:dyDescent="0.35">
      <c r="A1203" t="s">
        <v>624</v>
      </c>
      <c r="B1203" t="s">
        <v>263</v>
      </c>
      <c r="C1203" t="s">
        <v>46</v>
      </c>
      <c r="D1203" t="s">
        <v>264</v>
      </c>
      <c r="E1203" t="s">
        <v>265</v>
      </c>
      <c r="F1203">
        <v>2</v>
      </c>
      <c r="G1203">
        <v>23.44</v>
      </c>
      <c r="H1203">
        <v>16.5</v>
      </c>
      <c r="I1203">
        <v>0</v>
      </c>
      <c r="J1203">
        <v>0</v>
      </c>
      <c r="K1203">
        <v>0</v>
      </c>
      <c r="L1203">
        <v>0</v>
      </c>
      <c r="M1203">
        <v>41</v>
      </c>
      <c r="N1203">
        <v>11.5</v>
      </c>
      <c r="O1203">
        <v>7.8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215</v>
      </c>
      <c r="V1203">
        <v>0</v>
      </c>
      <c r="W1203">
        <v>8</v>
      </c>
      <c r="X1203">
        <v>50</v>
      </c>
      <c r="Y1203" t="s">
        <v>512</v>
      </c>
      <c r="Z1203" s="9">
        <v>4.0999999999999996</v>
      </c>
      <c r="AA1203">
        <v>5</v>
      </c>
      <c r="AB1203">
        <v>9.1</v>
      </c>
      <c r="AC1203">
        <v>225</v>
      </c>
      <c r="AD1203" t="s">
        <v>32</v>
      </c>
      <c r="AE1203">
        <v>0.309</v>
      </c>
      <c r="AF1203" s="2">
        <v>61.2</v>
      </c>
      <c r="AG1203" s="2">
        <v>12.1</v>
      </c>
      <c r="AH1203" s="2">
        <v>49.1</v>
      </c>
      <c r="AI1203" s="2">
        <v>4.5</v>
      </c>
      <c r="AJ1203" s="2">
        <v>34.299999999999997</v>
      </c>
    </row>
    <row r="1204" spans="1:36" x14ac:dyDescent="0.35">
      <c r="A1204" t="s">
        <v>624</v>
      </c>
      <c r="B1204" t="s">
        <v>263</v>
      </c>
      <c r="C1204" t="s">
        <v>46</v>
      </c>
      <c r="D1204" t="s">
        <v>264</v>
      </c>
      <c r="E1204" t="s">
        <v>265</v>
      </c>
      <c r="F1204">
        <v>2</v>
      </c>
      <c r="G1204">
        <v>23.44</v>
      </c>
      <c r="H1204">
        <v>16.5</v>
      </c>
      <c r="I1204">
        <v>0</v>
      </c>
      <c r="J1204">
        <v>0</v>
      </c>
      <c r="K1204">
        <v>0</v>
      </c>
      <c r="L1204">
        <v>0</v>
      </c>
      <c r="M1204">
        <v>41</v>
      </c>
      <c r="N1204">
        <v>11.5</v>
      </c>
      <c r="O1204">
        <v>7.8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215</v>
      </c>
      <c r="V1204">
        <v>0</v>
      </c>
      <c r="W1204">
        <v>8</v>
      </c>
      <c r="X1204">
        <v>50</v>
      </c>
      <c r="Y1204" t="s">
        <v>512</v>
      </c>
      <c r="Z1204" s="9">
        <v>4.5999999999999996</v>
      </c>
      <c r="AA1204">
        <v>5</v>
      </c>
      <c r="AB1204">
        <v>9.6</v>
      </c>
      <c r="AC1204">
        <v>250</v>
      </c>
      <c r="AD1204" t="s">
        <v>32</v>
      </c>
      <c r="AE1204">
        <v>0.309</v>
      </c>
      <c r="AF1204" s="2">
        <v>49</v>
      </c>
      <c r="AG1204" s="2">
        <v>26.7</v>
      </c>
      <c r="AH1204" s="2">
        <v>22.3</v>
      </c>
      <c r="AI1204" s="2">
        <v>7.7</v>
      </c>
      <c r="AJ1204" s="2">
        <v>43.3</v>
      </c>
    </row>
    <row r="1205" spans="1:36" x14ac:dyDescent="0.35">
      <c r="A1205" t="s">
        <v>624</v>
      </c>
      <c r="B1205" t="s">
        <v>263</v>
      </c>
      <c r="C1205" t="s">
        <v>46</v>
      </c>
      <c r="D1205" t="s">
        <v>264</v>
      </c>
      <c r="E1205" t="s">
        <v>265</v>
      </c>
      <c r="F1205">
        <v>2</v>
      </c>
      <c r="G1205">
        <v>23.44</v>
      </c>
      <c r="H1205">
        <v>16.5</v>
      </c>
      <c r="I1205">
        <v>0</v>
      </c>
      <c r="J1205">
        <v>0</v>
      </c>
      <c r="K1205">
        <v>0</v>
      </c>
      <c r="L1205">
        <v>0</v>
      </c>
      <c r="M1205">
        <v>41</v>
      </c>
      <c r="N1205">
        <v>11.5</v>
      </c>
      <c r="O1205">
        <v>7.8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215</v>
      </c>
      <c r="V1205">
        <v>0</v>
      </c>
      <c r="W1205">
        <v>8</v>
      </c>
      <c r="X1205">
        <v>50</v>
      </c>
      <c r="Y1205" t="s">
        <v>512</v>
      </c>
      <c r="Z1205" s="9">
        <v>5.0999999999999996</v>
      </c>
      <c r="AA1205">
        <v>5</v>
      </c>
      <c r="AB1205">
        <v>10.1</v>
      </c>
      <c r="AC1205">
        <v>275</v>
      </c>
      <c r="AD1205" t="s">
        <v>32</v>
      </c>
      <c r="AE1205">
        <v>0.309</v>
      </c>
      <c r="AF1205" s="2">
        <v>55.400000000000006</v>
      </c>
      <c r="AG1205" s="2">
        <v>35.1</v>
      </c>
      <c r="AH1205" s="2">
        <v>20.3</v>
      </c>
      <c r="AI1205" s="2">
        <v>9.1999999999999993</v>
      </c>
      <c r="AJ1205" s="2">
        <v>35.399999999999991</v>
      </c>
    </row>
    <row r="1206" spans="1:36" x14ac:dyDescent="0.35">
      <c r="A1206" t="s">
        <v>624</v>
      </c>
      <c r="B1206" t="s">
        <v>263</v>
      </c>
      <c r="C1206" t="s">
        <v>46</v>
      </c>
      <c r="D1206" t="s">
        <v>264</v>
      </c>
      <c r="E1206" t="s">
        <v>265</v>
      </c>
      <c r="F1206">
        <v>2</v>
      </c>
      <c r="G1206">
        <v>23.44</v>
      </c>
      <c r="H1206">
        <v>16.5</v>
      </c>
      <c r="I1206">
        <v>0</v>
      </c>
      <c r="J1206">
        <v>0</v>
      </c>
      <c r="K1206">
        <v>0</v>
      </c>
      <c r="L1206">
        <v>0</v>
      </c>
      <c r="M1206">
        <v>41</v>
      </c>
      <c r="N1206">
        <v>11.5</v>
      </c>
      <c r="O1206">
        <v>7.8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215</v>
      </c>
      <c r="V1206">
        <v>0</v>
      </c>
      <c r="W1206">
        <v>8</v>
      </c>
      <c r="X1206">
        <v>50</v>
      </c>
      <c r="Y1206" t="s">
        <v>512</v>
      </c>
      <c r="Z1206" s="9">
        <v>5.6</v>
      </c>
      <c r="AA1206">
        <v>5</v>
      </c>
      <c r="AB1206">
        <v>10.6</v>
      </c>
      <c r="AC1206">
        <v>300</v>
      </c>
      <c r="AD1206" t="s">
        <v>32</v>
      </c>
      <c r="AE1206">
        <v>0.309</v>
      </c>
      <c r="AF1206" s="2">
        <v>56</v>
      </c>
      <c r="AG1206" s="2">
        <v>40.5</v>
      </c>
      <c r="AH1206" s="2">
        <v>15.5</v>
      </c>
      <c r="AI1206" s="2">
        <v>15.1</v>
      </c>
      <c r="AJ1206" s="2">
        <v>28.9</v>
      </c>
    </row>
    <row r="1207" spans="1:36" x14ac:dyDescent="0.35">
      <c r="A1207" t="s">
        <v>624</v>
      </c>
      <c r="B1207" t="s">
        <v>263</v>
      </c>
      <c r="C1207" t="s">
        <v>46</v>
      </c>
      <c r="D1207" t="s">
        <v>264</v>
      </c>
      <c r="E1207" t="s">
        <v>265</v>
      </c>
      <c r="F1207">
        <v>2</v>
      </c>
      <c r="G1207">
        <v>23.44</v>
      </c>
      <c r="H1207">
        <v>16.5</v>
      </c>
      <c r="I1207">
        <v>0</v>
      </c>
      <c r="J1207">
        <v>0</v>
      </c>
      <c r="K1207">
        <v>0</v>
      </c>
      <c r="L1207">
        <v>0</v>
      </c>
      <c r="M1207">
        <v>41</v>
      </c>
      <c r="N1207">
        <v>11.5</v>
      </c>
      <c r="O1207">
        <v>7.8</v>
      </c>
      <c r="P1207">
        <v>0</v>
      </c>
      <c r="Q1207">
        <v>0</v>
      </c>
      <c r="R1207">
        <v>0</v>
      </c>
      <c r="S1207">
        <v>0</v>
      </c>
      <c r="T1207">
        <v>0</v>
      </c>
      <c r="U1207" t="s">
        <v>215</v>
      </c>
      <c r="V1207">
        <v>0</v>
      </c>
      <c r="W1207">
        <v>8</v>
      </c>
      <c r="X1207">
        <v>50</v>
      </c>
      <c r="Y1207" t="s">
        <v>512</v>
      </c>
      <c r="Z1207" s="9">
        <v>6.1</v>
      </c>
      <c r="AA1207">
        <v>5</v>
      </c>
      <c r="AB1207">
        <v>11.1</v>
      </c>
      <c r="AC1207">
        <v>325</v>
      </c>
      <c r="AD1207" t="s">
        <v>32</v>
      </c>
      <c r="AE1207">
        <v>0.309</v>
      </c>
      <c r="AF1207" s="2">
        <v>54.2</v>
      </c>
      <c r="AG1207" s="2">
        <v>40.700000000000003</v>
      </c>
      <c r="AH1207" s="2">
        <v>13.5</v>
      </c>
      <c r="AI1207" s="2">
        <v>16.899999999999999</v>
      </c>
      <c r="AJ1207" s="2">
        <v>28.9</v>
      </c>
    </row>
    <row r="1208" spans="1:36" x14ac:dyDescent="0.35">
      <c r="A1208" t="s">
        <v>624</v>
      </c>
      <c r="B1208" t="s">
        <v>263</v>
      </c>
      <c r="C1208" t="s">
        <v>46</v>
      </c>
      <c r="D1208" t="s">
        <v>264</v>
      </c>
      <c r="E1208" t="s">
        <v>265</v>
      </c>
      <c r="F1208">
        <v>2</v>
      </c>
      <c r="G1208">
        <v>23.44</v>
      </c>
      <c r="H1208">
        <v>16.5</v>
      </c>
      <c r="I1208">
        <v>0</v>
      </c>
      <c r="J1208">
        <v>0</v>
      </c>
      <c r="K1208">
        <v>0</v>
      </c>
      <c r="L1208">
        <v>0</v>
      </c>
      <c r="M1208">
        <v>41</v>
      </c>
      <c r="N1208">
        <v>11.5</v>
      </c>
      <c r="O1208">
        <v>7.8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215</v>
      </c>
      <c r="V1208">
        <v>0</v>
      </c>
      <c r="W1208">
        <v>8</v>
      </c>
      <c r="X1208">
        <v>50</v>
      </c>
      <c r="Y1208" t="s">
        <v>512</v>
      </c>
      <c r="Z1208" s="9">
        <v>6.6</v>
      </c>
      <c r="AA1208">
        <v>5</v>
      </c>
      <c r="AB1208">
        <v>11.6</v>
      </c>
      <c r="AC1208">
        <v>350</v>
      </c>
      <c r="AD1208" t="s">
        <v>32</v>
      </c>
      <c r="AE1208">
        <v>0.309</v>
      </c>
      <c r="AF1208" s="2">
        <v>57.8</v>
      </c>
      <c r="AG1208" s="2">
        <v>45.3</v>
      </c>
      <c r="AH1208" s="2">
        <v>12.5</v>
      </c>
      <c r="AI1208" s="2">
        <v>20</v>
      </c>
      <c r="AJ1208" s="2">
        <v>22.200000000000003</v>
      </c>
    </row>
    <row r="1209" spans="1:36" x14ac:dyDescent="0.35">
      <c r="A1209" t="s">
        <v>624</v>
      </c>
      <c r="B1209" t="s">
        <v>263</v>
      </c>
      <c r="C1209" t="s">
        <v>46</v>
      </c>
      <c r="D1209" t="s">
        <v>264</v>
      </c>
      <c r="E1209" t="s">
        <v>265</v>
      </c>
      <c r="F1209">
        <v>2</v>
      </c>
      <c r="G1209">
        <v>23.44</v>
      </c>
      <c r="H1209">
        <v>16.5</v>
      </c>
      <c r="I1209">
        <v>0</v>
      </c>
      <c r="J1209">
        <v>0</v>
      </c>
      <c r="K1209">
        <v>0</v>
      </c>
      <c r="L1209">
        <v>0</v>
      </c>
      <c r="M1209">
        <v>41</v>
      </c>
      <c r="N1209">
        <v>11.5</v>
      </c>
      <c r="O1209">
        <v>7.8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215</v>
      </c>
      <c r="V1209">
        <v>0</v>
      </c>
      <c r="W1209">
        <v>8</v>
      </c>
      <c r="X1209">
        <v>50</v>
      </c>
      <c r="Y1209" t="s">
        <v>512</v>
      </c>
      <c r="Z1209" s="9">
        <v>7.1</v>
      </c>
      <c r="AA1209">
        <v>5</v>
      </c>
      <c r="AB1209">
        <v>12.1</v>
      </c>
      <c r="AC1209">
        <v>375</v>
      </c>
      <c r="AD1209" t="s">
        <v>32</v>
      </c>
      <c r="AE1209">
        <v>0.309</v>
      </c>
      <c r="AF1209" s="2">
        <v>58.599999999999994</v>
      </c>
      <c r="AG1209" s="2">
        <v>49.4</v>
      </c>
      <c r="AH1209" s="2">
        <v>9.1999999999999993</v>
      </c>
      <c r="AI1209" s="2">
        <v>24.3</v>
      </c>
      <c r="AJ1209" s="2">
        <v>17.100000000000005</v>
      </c>
    </row>
    <row r="1210" spans="1:36" x14ac:dyDescent="0.35">
      <c r="A1210" t="s">
        <v>624</v>
      </c>
      <c r="B1210" t="s">
        <v>263</v>
      </c>
      <c r="C1210" t="s">
        <v>46</v>
      </c>
      <c r="D1210" t="s">
        <v>264</v>
      </c>
      <c r="E1210" t="s">
        <v>265</v>
      </c>
      <c r="F1210">
        <v>2</v>
      </c>
      <c r="G1210">
        <v>23.44</v>
      </c>
      <c r="H1210">
        <v>16.5</v>
      </c>
      <c r="I1210">
        <v>0</v>
      </c>
      <c r="J1210">
        <v>0</v>
      </c>
      <c r="K1210">
        <v>0</v>
      </c>
      <c r="L1210">
        <v>0</v>
      </c>
      <c r="M1210">
        <v>41</v>
      </c>
      <c r="N1210">
        <v>11.5</v>
      </c>
      <c r="O1210">
        <v>7.8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215</v>
      </c>
      <c r="V1210">
        <v>0</v>
      </c>
      <c r="W1210">
        <v>8</v>
      </c>
      <c r="X1210">
        <v>50</v>
      </c>
      <c r="Y1210" t="s">
        <v>512</v>
      </c>
      <c r="Z1210" s="9">
        <v>7.6</v>
      </c>
      <c r="AA1210">
        <v>5</v>
      </c>
      <c r="AB1210">
        <v>12.6</v>
      </c>
      <c r="AC1210">
        <v>400</v>
      </c>
      <c r="AD1210" t="s">
        <v>32</v>
      </c>
      <c r="AE1210">
        <v>0.309</v>
      </c>
      <c r="AF1210" s="2">
        <v>51.400000000000006</v>
      </c>
      <c r="AG1210" s="2">
        <v>39.700000000000003</v>
      </c>
      <c r="AH1210" s="2">
        <v>11.7</v>
      </c>
      <c r="AI1210" s="2">
        <v>32.9</v>
      </c>
      <c r="AJ1210" s="2">
        <v>15.699999999999996</v>
      </c>
    </row>
    <row r="1211" spans="1:36" x14ac:dyDescent="0.35">
      <c r="A1211" t="s">
        <v>624</v>
      </c>
      <c r="B1211" t="s">
        <v>263</v>
      </c>
      <c r="C1211" t="s">
        <v>46</v>
      </c>
      <c r="D1211" t="s">
        <v>264</v>
      </c>
      <c r="E1211" t="s">
        <v>265</v>
      </c>
      <c r="F1211">
        <v>2</v>
      </c>
      <c r="G1211">
        <v>23.44</v>
      </c>
      <c r="H1211">
        <v>16.5</v>
      </c>
      <c r="I1211">
        <v>0</v>
      </c>
      <c r="J1211">
        <v>0</v>
      </c>
      <c r="K1211">
        <v>0</v>
      </c>
      <c r="L1211">
        <v>0</v>
      </c>
      <c r="M1211">
        <v>41</v>
      </c>
      <c r="N1211">
        <v>11.5</v>
      </c>
      <c r="O1211">
        <v>7.8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215</v>
      </c>
      <c r="V1211">
        <v>0</v>
      </c>
      <c r="W1211">
        <v>8</v>
      </c>
      <c r="X1211">
        <v>50</v>
      </c>
      <c r="Y1211" t="s">
        <v>512</v>
      </c>
      <c r="Z1211" s="9">
        <v>8.1</v>
      </c>
      <c r="AA1211">
        <v>5</v>
      </c>
      <c r="AB1211">
        <v>13.1</v>
      </c>
      <c r="AC1211">
        <v>425</v>
      </c>
      <c r="AD1211" t="s">
        <v>32</v>
      </c>
      <c r="AE1211">
        <v>0.309</v>
      </c>
      <c r="AF1211" s="2">
        <v>48.099999999999994</v>
      </c>
      <c r="AG1211" s="2">
        <v>40.299999999999997</v>
      </c>
      <c r="AH1211" s="2">
        <v>7.8</v>
      </c>
      <c r="AI1211" s="2">
        <v>34.799999999999997</v>
      </c>
      <c r="AJ1211" s="2">
        <v>17.100000000000009</v>
      </c>
    </row>
    <row r="1212" spans="1:36" x14ac:dyDescent="0.35">
      <c r="A1212" t="s">
        <v>624</v>
      </c>
      <c r="B1212" t="s">
        <v>263</v>
      </c>
      <c r="C1212" t="s">
        <v>46</v>
      </c>
      <c r="D1212" t="s">
        <v>264</v>
      </c>
      <c r="E1212" t="s">
        <v>265</v>
      </c>
      <c r="F1212">
        <v>2</v>
      </c>
      <c r="G1212">
        <v>23.44</v>
      </c>
      <c r="H1212">
        <v>16.5</v>
      </c>
      <c r="I1212">
        <v>0</v>
      </c>
      <c r="J1212">
        <v>0</v>
      </c>
      <c r="K1212">
        <v>0</v>
      </c>
      <c r="L1212">
        <v>0</v>
      </c>
      <c r="M1212">
        <v>41</v>
      </c>
      <c r="N1212">
        <v>11.5</v>
      </c>
      <c r="O1212">
        <v>7.8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215</v>
      </c>
      <c r="V1212">
        <v>0</v>
      </c>
      <c r="W1212">
        <v>8</v>
      </c>
      <c r="X1212">
        <v>50</v>
      </c>
      <c r="Y1212" t="s">
        <v>512</v>
      </c>
      <c r="Z1212" s="9">
        <v>8.6</v>
      </c>
      <c r="AA1212">
        <v>5</v>
      </c>
      <c r="AB1212">
        <v>13.6</v>
      </c>
      <c r="AC1212">
        <v>450</v>
      </c>
      <c r="AD1212" t="s">
        <v>32</v>
      </c>
      <c r="AE1212">
        <v>0.309</v>
      </c>
      <c r="AF1212" s="2">
        <v>41.4</v>
      </c>
      <c r="AG1212" s="2">
        <v>31.2</v>
      </c>
      <c r="AH1212" s="2">
        <v>10.199999999999999</v>
      </c>
      <c r="AI1212" s="2">
        <v>47.4</v>
      </c>
      <c r="AJ1212" s="2">
        <v>11.200000000000003</v>
      </c>
    </row>
    <row r="1213" spans="1:36" x14ac:dyDescent="0.35">
      <c r="A1213" t="s">
        <v>624</v>
      </c>
      <c r="B1213" t="s">
        <v>263</v>
      </c>
      <c r="C1213" t="s">
        <v>46</v>
      </c>
      <c r="D1213" t="s">
        <v>264</v>
      </c>
      <c r="E1213" t="s">
        <v>265</v>
      </c>
      <c r="F1213">
        <v>2</v>
      </c>
      <c r="G1213">
        <v>23.44</v>
      </c>
      <c r="H1213">
        <v>16.5</v>
      </c>
      <c r="I1213">
        <v>0</v>
      </c>
      <c r="J1213">
        <v>0</v>
      </c>
      <c r="K1213">
        <v>0</v>
      </c>
      <c r="L1213">
        <v>0</v>
      </c>
      <c r="M1213">
        <v>41</v>
      </c>
      <c r="N1213">
        <v>11.5</v>
      </c>
      <c r="O1213">
        <v>7.8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215</v>
      </c>
      <c r="V1213">
        <v>0</v>
      </c>
      <c r="W1213">
        <v>8</v>
      </c>
      <c r="X1213">
        <v>50</v>
      </c>
      <c r="Y1213" t="s">
        <v>512</v>
      </c>
      <c r="Z1213" s="9">
        <v>3.1</v>
      </c>
      <c r="AA1213">
        <v>60</v>
      </c>
      <c r="AB1213">
        <v>63.1</v>
      </c>
      <c r="AC1213">
        <v>175</v>
      </c>
      <c r="AD1213" t="s">
        <v>32</v>
      </c>
      <c r="AE1213">
        <v>0.309</v>
      </c>
      <c r="AF1213" s="2">
        <v>60.7</v>
      </c>
      <c r="AG1213" s="2">
        <v>13.5</v>
      </c>
      <c r="AH1213" s="2">
        <v>47.2</v>
      </c>
      <c r="AI1213" s="2">
        <v>2</v>
      </c>
      <c r="AJ1213" s="2">
        <v>37.299999999999997</v>
      </c>
    </row>
    <row r="1214" spans="1:36" x14ac:dyDescent="0.35">
      <c r="A1214" t="s">
        <v>624</v>
      </c>
      <c r="B1214" t="s">
        <v>263</v>
      </c>
      <c r="C1214" t="s">
        <v>46</v>
      </c>
      <c r="D1214" t="s">
        <v>264</v>
      </c>
      <c r="E1214" t="s">
        <v>265</v>
      </c>
      <c r="F1214">
        <v>2</v>
      </c>
      <c r="G1214">
        <v>23.44</v>
      </c>
      <c r="H1214">
        <v>16.5</v>
      </c>
      <c r="I1214">
        <v>0</v>
      </c>
      <c r="J1214">
        <v>0</v>
      </c>
      <c r="K1214">
        <v>0</v>
      </c>
      <c r="L1214">
        <v>0</v>
      </c>
      <c r="M1214">
        <v>41</v>
      </c>
      <c r="N1214">
        <v>11.5</v>
      </c>
      <c r="O1214">
        <v>7.8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215</v>
      </c>
      <c r="V1214">
        <v>0</v>
      </c>
      <c r="W1214">
        <v>8</v>
      </c>
      <c r="X1214">
        <v>50</v>
      </c>
      <c r="Y1214" t="s">
        <v>512</v>
      </c>
      <c r="Z1214" s="9">
        <v>3.6</v>
      </c>
      <c r="AA1214">
        <v>60</v>
      </c>
      <c r="AB1214">
        <v>63.6</v>
      </c>
      <c r="AC1214">
        <v>200</v>
      </c>
      <c r="AD1214" t="s">
        <v>32</v>
      </c>
      <c r="AE1214">
        <v>0.309</v>
      </c>
      <c r="AF1214" s="2">
        <v>56.9</v>
      </c>
      <c r="AG1214" s="2">
        <v>23</v>
      </c>
      <c r="AH1214" s="2">
        <v>33.9</v>
      </c>
      <c r="AI1214" s="2">
        <v>6.4</v>
      </c>
      <c r="AJ1214" s="2">
        <v>36.700000000000003</v>
      </c>
    </row>
    <row r="1215" spans="1:36" x14ac:dyDescent="0.35">
      <c r="A1215" t="s">
        <v>624</v>
      </c>
      <c r="B1215" t="s">
        <v>263</v>
      </c>
      <c r="C1215" t="s">
        <v>46</v>
      </c>
      <c r="D1215" t="s">
        <v>264</v>
      </c>
      <c r="E1215" t="s">
        <v>265</v>
      </c>
      <c r="F1215">
        <v>2</v>
      </c>
      <c r="G1215">
        <v>23.44</v>
      </c>
      <c r="H1215">
        <v>16.5</v>
      </c>
      <c r="I1215">
        <v>0</v>
      </c>
      <c r="J1215">
        <v>0</v>
      </c>
      <c r="K1215">
        <v>0</v>
      </c>
      <c r="L1215">
        <v>0</v>
      </c>
      <c r="M1215">
        <v>41</v>
      </c>
      <c r="N1215">
        <v>11.5</v>
      </c>
      <c r="O1215">
        <v>7.8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215</v>
      </c>
      <c r="V1215">
        <v>0</v>
      </c>
      <c r="W1215">
        <v>8</v>
      </c>
      <c r="X1215">
        <v>50</v>
      </c>
      <c r="Y1215" t="s">
        <v>512</v>
      </c>
      <c r="Z1215" s="9">
        <v>4.0999999999999996</v>
      </c>
      <c r="AA1215">
        <v>60</v>
      </c>
      <c r="AB1215">
        <v>64.099999999999994</v>
      </c>
      <c r="AC1215">
        <v>225</v>
      </c>
      <c r="AD1215" t="s">
        <v>32</v>
      </c>
      <c r="AE1215">
        <v>0.309</v>
      </c>
      <c r="AF1215" s="2">
        <v>47.6</v>
      </c>
      <c r="AG1215" s="2">
        <v>30</v>
      </c>
      <c r="AH1215" s="2">
        <v>17.600000000000001</v>
      </c>
      <c r="AI1215" s="2">
        <v>10.199999999999999</v>
      </c>
      <c r="AJ1215" s="2">
        <v>42.2</v>
      </c>
    </row>
    <row r="1216" spans="1:36" x14ac:dyDescent="0.35">
      <c r="A1216" t="s">
        <v>624</v>
      </c>
      <c r="B1216" t="s">
        <v>263</v>
      </c>
      <c r="C1216" t="s">
        <v>46</v>
      </c>
      <c r="D1216" t="s">
        <v>264</v>
      </c>
      <c r="E1216" t="s">
        <v>265</v>
      </c>
      <c r="F1216">
        <v>2</v>
      </c>
      <c r="G1216">
        <v>23.44</v>
      </c>
      <c r="H1216">
        <v>16.5</v>
      </c>
      <c r="I1216">
        <v>0</v>
      </c>
      <c r="J1216">
        <v>0</v>
      </c>
      <c r="K1216">
        <v>0</v>
      </c>
      <c r="L1216">
        <v>0</v>
      </c>
      <c r="M1216">
        <v>41</v>
      </c>
      <c r="N1216">
        <v>11.5</v>
      </c>
      <c r="O1216">
        <v>7.8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215</v>
      </c>
      <c r="V1216">
        <v>0</v>
      </c>
      <c r="W1216">
        <v>8</v>
      </c>
      <c r="X1216">
        <v>50</v>
      </c>
      <c r="Y1216" t="s">
        <v>512</v>
      </c>
      <c r="Z1216" s="9">
        <v>4.5999999999999996</v>
      </c>
      <c r="AA1216">
        <v>60</v>
      </c>
      <c r="AB1216">
        <v>64.599999999999994</v>
      </c>
      <c r="AC1216">
        <v>250</v>
      </c>
      <c r="AD1216" t="s">
        <v>32</v>
      </c>
      <c r="AE1216">
        <v>0.309</v>
      </c>
      <c r="AF1216" s="2">
        <v>52.6</v>
      </c>
      <c r="AG1216" s="2">
        <v>37</v>
      </c>
      <c r="AH1216" s="2">
        <v>15.6</v>
      </c>
      <c r="AI1216" s="2">
        <v>13</v>
      </c>
      <c r="AJ1216" s="2">
        <v>34.4</v>
      </c>
    </row>
    <row r="1217" spans="1:36" x14ac:dyDescent="0.35">
      <c r="A1217" t="s">
        <v>624</v>
      </c>
      <c r="B1217" t="s">
        <v>263</v>
      </c>
      <c r="C1217" t="s">
        <v>46</v>
      </c>
      <c r="D1217" t="s">
        <v>264</v>
      </c>
      <c r="E1217" t="s">
        <v>265</v>
      </c>
      <c r="F1217">
        <v>2</v>
      </c>
      <c r="G1217">
        <v>23.44</v>
      </c>
      <c r="H1217">
        <v>16.5</v>
      </c>
      <c r="I1217">
        <v>0</v>
      </c>
      <c r="J1217">
        <v>0</v>
      </c>
      <c r="K1217">
        <v>0</v>
      </c>
      <c r="L1217">
        <v>0</v>
      </c>
      <c r="M1217">
        <v>41</v>
      </c>
      <c r="N1217">
        <v>11.5</v>
      </c>
      <c r="O1217">
        <v>7.8</v>
      </c>
      <c r="P1217">
        <v>0</v>
      </c>
      <c r="Q1217">
        <v>0</v>
      </c>
      <c r="R1217">
        <v>0</v>
      </c>
      <c r="S1217">
        <v>0</v>
      </c>
      <c r="T1217">
        <v>0</v>
      </c>
      <c r="U1217" t="s">
        <v>215</v>
      </c>
      <c r="V1217">
        <v>0</v>
      </c>
      <c r="W1217">
        <v>8</v>
      </c>
      <c r="X1217">
        <v>50</v>
      </c>
      <c r="Y1217" t="s">
        <v>512</v>
      </c>
      <c r="Z1217" s="9">
        <v>5.0999999999999996</v>
      </c>
      <c r="AA1217">
        <v>60</v>
      </c>
      <c r="AB1217">
        <v>65.099999999999994</v>
      </c>
      <c r="AC1217">
        <v>275</v>
      </c>
      <c r="AD1217" t="s">
        <v>32</v>
      </c>
      <c r="AE1217">
        <v>0.309</v>
      </c>
      <c r="AF1217" s="2">
        <v>53.5</v>
      </c>
      <c r="AG1217" s="2">
        <v>40.299999999999997</v>
      </c>
      <c r="AH1217" s="2">
        <v>13.2</v>
      </c>
      <c r="AI1217" s="2">
        <v>16</v>
      </c>
      <c r="AJ1217" s="2">
        <v>30.5</v>
      </c>
    </row>
    <row r="1218" spans="1:36" x14ac:dyDescent="0.35">
      <c r="A1218" t="s">
        <v>624</v>
      </c>
      <c r="B1218" t="s">
        <v>263</v>
      </c>
      <c r="C1218" t="s">
        <v>46</v>
      </c>
      <c r="D1218" t="s">
        <v>264</v>
      </c>
      <c r="E1218" t="s">
        <v>265</v>
      </c>
      <c r="F1218">
        <v>2</v>
      </c>
      <c r="G1218">
        <v>23.44</v>
      </c>
      <c r="H1218">
        <v>16.5</v>
      </c>
      <c r="I1218">
        <v>0</v>
      </c>
      <c r="J1218">
        <v>0</v>
      </c>
      <c r="K1218">
        <v>0</v>
      </c>
      <c r="L1218">
        <v>0</v>
      </c>
      <c r="M1218">
        <v>41</v>
      </c>
      <c r="N1218">
        <v>11.5</v>
      </c>
      <c r="O1218">
        <v>7.8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215</v>
      </c>
      <c r="V1218">
        <v>0</v>
      </c>
      <c r="W1218">
        <v>8</v>
      </c>
      <c r="X1218">
        <v>50</v>
      </c>
      <c r="Y1218" t="s">
        <v>512</v>
      </c>
      <c r="Z1218" s="9">
        <v>5.6</v>
      </c>
      <c r="AA1218">
        <v>60</v>
      </c>
      <c r="AB1218">
        <v>65.599999999999994</v>
      </c>
      <c r="AC1218">
        <v>300</v>
      </c>
      <c r="AD1218" t="s">
        <v>32</v>
      </c>
      <c r="AE1218">
        <v>0.309</v>
      </c>
      <c r="AF1218" s="2">
        <v>58.400000000000006</v>
      </c>
      <c r="AG1218" s="2">
        <v>46.6</v>
      </c>
      <c r="AH1218" s="2">
        <v>11.8</v>
      </c>
      <c r="AI1218" s="2">
        <v>19</v>
      </c>
      <c r="AJ1218" s="2">
        <v>22.599999999999994</v>
      </c>
    </row>
    <row r="1219" spans="1:36" x14ac:dyDescent="0.35">
      <c r="A1219" t="s">
        <v>624</v>
      </c>
      <c r="B1219" t="s">
        <v>263</v>
      </c>
      <c r="C1219" t="s">
        <v>46</v>
      </c>
      <c r="D1219" t="s">
        <v>264</v>
      </c>
      <c r="E1219" t="s">
        <v>265</v>
      </c>
      <c r="F1219">
        <v>2</v>
      </c>
      <c r="G1219">
        <v>23.44</v>
      </c>
      <c r="H1219">
        <v>16.5</v>
      </c>
      <c r="I1219">
        <v>0</v>
      </c>
      <c r="J1219">
        <v>0</v>
      </c>
      <c r="K1219">
        <v>0</v>
      </c>
      <c r="L1219">
        <v>0</v>
      </c>
      <c r="M1219">
        <v>41</v>
      </c>
      <c r="N1219">
        <v>11.5</v>
      </c>
      <c r="O1219">
        <v>7.8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215</v>
      </c>
      <c r="V1219">
        <v>0</v>
      </c>
      <c r="W1219">
        <v>8</v>
      </c>
      <c r="X1219">
        <v>50</v>
      </c>
      <c r="Y1219" t="s">
        <v>512</v>
      </c>
      <c r="Z1219" s="9">
        <v>6.1</v>
      </c>
      <c r="AA1219">
        <v>60</v>
      </c>
      <c r="AB1219">
        <v>66.099999999999994</v>
      </c>
      <c r="AC1219">
        <v>325</v>
      </c>
      <c r="AD1219" t="s">
        <v>32</v>
      </c>
      <c r="AE1219">
        <v>0.309</v>
      </c>
      <c r="AF1219" s="2">
        <v>53.5</v>
      </c>
      <c r="AG1219" s="2">
        <v>41.2</v>
      </c>
      <c r="AH1219" s="2">
        <v>12.3</v>
      </c>
      <c r="AI1219" s="2">
        <v>19.7</v>
      </c>
      <c r="AJ1219" s="2">
        <v>26.8</v>
      </c>
    </row>
    <row r="1220" spans="1:36" x14ac:dyDescent="0.35">
      <c r="A1220" t="s">
        <v>624</v>
      </c>
      <c r="B1220" t="s">
        <v>263</v>
      </c>
      <c r="C1220" t="s">
        <v>46</v>
      </c>
      <c r="D1220" t="s">
        <v>264</v>
      </c>
      <c r="E1220" t="s">
        <v>265</v>
      </c>
      <c r="F1220">
        <v>2</v>
      </c>
      <c r="G1220">
        <v>23.44</v>
      </c>
      <c r="H1220">
        <v>16.5</v>
      </c>
      <c r="I1220">
        <v>0</v>
      </c>
      <c r="J1220">
        <v>0</v>
      </c>
      <c r="K1220">
        <v>0</v>
      </c>
      <c r="L1220">
        <v>0</v>
      </c>
      <c r="M1220">
        <v>41</v>
      </c>
      <c r="N1220">
        <v>11.5</v>
      </c>
      <c r="O1220">
        <v>7.8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215</v>
      </c>
      <c r="V1220">
        <v>0</v>
      </c>
      <c r="W1220">
        <v>8</v>
      </c>
      <c r="X1220">
        <v>50</v>
      </c>
      <c r="Y1220" t="s">
        <v>512</v>
      </c>
      <c r="Z1220" s="9">
        <v>6.6</v>
      </c>
      <c r="AA1220">
        <v>60</v>
      </c>
      <c r="AB1220">
        <v>66.599999999999994</v>
      </c>
      <c r="AC1220">
        <v>350</v>
      </c>
      <c r="AD1220" t="s">
        <v>32</v>
      </c>
      <c r="AE1220">
        <v>0.309</v>
      </c>
      <c r="AF1220" s="2">
        <v>55.6</v>
      </c>
      <c r="AG1220" s="2">
        <v>46.5</v>
      </c>
      <c r="AH1220" s="2">
        <v>9.1</v>
      </c>
      <c r="AI1220" s="2">
        <v>22.3</v>
      </c>
      <c r="AJ1220" s="2">
        <v>22.099999999999998</v>
      </c>
    </row>
    <row r="1221" spans="1:36" x14ac:dyDescent="0.35">
      <c r="A1221" t="s">
        <v>624</v>
      </c>
      <c r="B1221" t="s">
        <v>263</v>
      </c>
      <c r="C1221" t="s">
        <v>46</v>
      </c>
      <c r="D1221" t="s">
        <v>264</v>
      </c>
      <c r="E1221" t="s">
        <v>265</v>
      </c>
      <c r="F1221">
        <v>2</v>
      </c>
      <c r="G1221">
        <v>23.44</v>
      </c>
      <c r="H1221">
        <v>16.5</v>
      </c>
      <c r="I1221">
        <v>0</v>
      </c>
      <c r="J1221">
        <v>0</v>
      </c>
      <c r="K1221">
        <v>0</v>
      </c>
      <c r="L1221">
        <v>0</v>
      </c>
      <c r="M1221">
        <v>41</v>
      </c>
      <c r="N1221">
        <v>11.5</v>
      </c>
      <c r="O1221">
        <v>7.8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215</v>
      </c>
      <c r="V1221">
        <v>0</v>
      </c>
      <c r="W1221">
        <v>8</v>
      </c>
      <c r="X1221">
        <v>50</v>
      </c>
      <c r="Y1221" t="s">
        <v>512</v>
      </c>
      <c r="Z1221" s="9">
        <v>7.1</v>
      </c>
      <c r="AA1221">
        <v>60</v>
      </c>
      <c r="AB1221">
        <v>67.099999999999994</v>
      </c>
      <c r="AC1221">
        <v>375</v>
      </c>
      <c r="AD1221" t="s">
        <v>32</v>
      </c>
      <c r="AE1221">
        <v>0.309</v>
      </c>
      <c r="AF1221" s="2">
        <v>54.7</v>
      </c>
      <c r="AG1221" s="2">
        <v>47.2</v>
      </c>
      <c r="AH1221" s="2">
        <v>7.5</v>
      </c>
      <c r="AI1221" s="2">
        <v>33.200000000000003</v>
      </c>
      <c r="AJ1221" s="2">
        <v>12.099999999999994</v>
      </c>
    </row>
    <row r="1222" spans="1:36" x14ac:dyDescent="0.35">
      <c r="A1222" t="s">
        <v>624</v>
      </c>
      <c r="B1222" t="s">
        <v>263</v>
      </c>
      <c r="C1222" t="s">
        <v>46</v>
      </c>
      <c r="D1222" t="s">
        <v>264</v>
      </c>
      <c r="E1222" t="s">
        <v>265</v>
      </c>
      <c r="F1222">
        <v>2</v>
      </c>
      <c r="G1222">
        <v>23.44</v>
      </c>
      <c r="H1222">
        <v>16.5</v>
      </c>
      <c r="I1222">
        <v>0</v>
      </c>
      <c r="J1222">
        <v>0</v>
      </c>
      <c r="K1222">
        <v>0</v>
      </c>
      <c r="L1222">
        <v>0</v>
      </c>
      <c r="M1222">
        <v>41</v>
      </c>
      <c r="N1222">
        <v>11.5</v>
      </c>
      <c r="O1222">
        <v>7.8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215</v>
      </c>
      <c r="V1222">
        <v>0</v>
      </c>
      <c r="W1222">
        <v>8</v>
      </c>
      <c r="X1222">
        <v>50</v>
      </c>
      <c r="Y1222" t="s">
        <v>512</v>
      </c>
      <c r="Z1222" s="9">
        <v>7.6</v>
      </c>
      <c r="AA1222">
        <v>60</v>
      </c>
      <c r="AB1222">
        <v>67.599999999999994</v>
      </c>
      <c r="AC1222">
        <v>400</v>
      </c>
      <c r="AD1222" t="s">
        <v>32</v>
      </c>
      <c r="AE1222">
        <v>0.309</v>
      </c>
      <c r="AF1222" s="2">
        <v>47.599999999999994</v>
      </c>
      <c r="AG1222" s="2">
        <v>37.299999999999997</v>
      </c>
      <c r="AH1222" s="2">
        <v>10.3</v>
      </c>
      <c r="AI1222" s="2">
        <v>37.5</v>
      </c>
      <c r="AJ1222" s="2">
        <v>14.900000000000006</v>
      </c>
    </row>
    <row r="1223" spans="1:36" x14ac:dyDescent="0.35">
      <c r="A1223" t="s">
        <v>624</v>
      </c>
      <c r="B1223" t="s">
        <v>263</v>
      </c>
      <c r="C1223" t="s">
        <v>46</v>
      </c>
      <c r="D1223" t="s">
        <v>264</v>
      </c>
      <c r="E1223" t="s">
        <v>265</v>
      </c>
      <c r="F1223">
        <v>2</v>
      </c>
      <c r="G1223">
        <v>23.44</v>
      </c>
      <c r="H1223">
        <v>16.5</v>
      </c>
      <c r="I1223">
        <v>0</v>
      </c>
      <c r="J1223">
        <v>0</v>
      </c>
      <c r="K1223">
        <v>0</v>
      </c>
      <c r="L1223">
        <v>0</v>
      </c>
      <c r="M1223">
        <v>41</v>
      </c>
      <c r="N1223">
        <v>11.5</v>
      </c>
      <c r="O1223">
        <v>7.8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215</v>
      </c>
      <c r="V1223">
        <v>0</v>
      </c>
      <c r="W1223">
        <v>8</v>
      </c>
      <c r="X1223">
        <v>50</v>
      </c>
      <c r="Y1223" t="s">
        <v>512</v>
      </c>
      <c r="Z1223" s="9">
        <v>8.1</v>
      </c>
      <c r="AA1223">
        <v>60</v>
      </c>
      <c r="AB1223">
        <v>68.099999999999994</v>
      </c>
      <c r="AC1223">
        <v>425</v>
      </c>
      <c r="AD1223" t="s">
        <v>32</v>
      </c>
      <c r="AE1223">
        <v>0.309</v>
      </c>
      <c r="AF1223" s="2">
        <v>39.299999999999997</v>
      </c>
      <c r="AG1223" s="2">
        <v>31.9</v>
      </c>
      <c r="AH1223" s="2">
        <v>7.4</v>
      </c>
      <c r="AI1223" s="2">
        <v>50.7</v>
      </c>
      <c r="AJ1223" s="2">
        <v>10</v>
      </c>
    </row>
    <row r="1224" spans="1:36" x14ac:dyDescent="0.35">
      <c r="A1224" t="s">
        <v>624</v>
      </c>
      <c r="B1224" t="s">
        <v>263</v>
      </c>
      <c r="C1224" t="s">
        <v>46</v>
      </c>
      <c r="D1224" t="s">
        <v>264</v>
      </c>
      <c r="E1224" t="s">
        <v>265</v>
      </c>
      <c r="F1224">
        <v>2</v>
      </c>
      <c r="G1224">
        <v>23.44</v>
      </c>
      <c r="H1224">
        <v>16.5</v>
      </c>
      <c r="I1224">
        <v>0</v>
      </c>
      <c r="J1224">
        <v>0</v>
      </c>
      <c r="K1224">
        <v>0</v>
      </c>
      <c r="L1224">
        <v>0</v>
      </c>
      <c r="M1224">
        <v>41</v>
      </c>
      <c r="N1224">
        <v>11.5</v>
      </c>
      <c r="O1224">
        <v>7.8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215</v>
      </c>
      <c r="V1224">
        <v>0</v>
      </c>
      <c r="W1224">
        <v>8</v>
      </c>
      <c r="X1224">
        <v>50</v>
      </c>
      <c r="Y1224" t="s">
        <v>512</v>
      </c>
      <c r="Z1224" s="9">
        <v>8.6</v>
      </c>
      <c r="AA1224">
        <v>60</v>
      </c>
      <c r="AB1224">
        <v>68.599999999999994</v>
      </c>
      <c r="AC1224">
        <v>450</v>
      </c>
      <c r="AD1224" t="s">
        <v>32</v>
      </c>
      <c r="AE1224">
        <v>0.309</v>
      </c>
      <c r="AF1224" s="2">
        <v>27.8</v>
      </c>
      <c r="AG1224" s="2">
        <v>22.1</v>
      </c>
      <c r="AH1224" s="2">
        <v>5.7</v>
      </c>
      <c r="AI1224" s="2">
        <v>62.8</v>
      </c>
      <c r="AJ1224" s="2">
        <v>9.4000000000000057</v>
      </c>
    </row>
    <row r="1225" spans="1:36" x14ac:dyDescent="0.35">
      <c r="A1225" t="s">
        <v>624</v>
      </c>
      <c r="B1225" t="s">
        <v>263</v>
      </c>
      <c r="C1225" t="s">
        <v>46</v>
      </c>
      <c r="D1225" t="s">
        <v>264</v>
      </c>
      <c r="E1225" t="s">
        <v>265</v>
      </c>
      <c r="F1225">
        <v>2</v>
      </c>
      <c r="G1225">
        <v>23.44</v>
      </c>
      <c r="H1225">
        <v>16.5</v>
      </c>
      <c r="I1225">
        <v>0</v>
      </c>
      <c r="J1225">
        <v>0</v>
      </c>
      <c r="K1225">
        <v>0</v>
      </c>
      <c r="L1225">
        <v>0</v>
      </c>
      <c r="M1225">
        <v>41</v>
      </c>
      <c r="N1225">
        <v>11.5</v>
      </c>
      <c r="O1225">
        <v>7.8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215</v>
      </c>
      <c r="V1225">
        <v>0</v>
      </c>
      <c r="W1225">
        <v>8</v>
      </c>
      <c r="X1225">
        <v>50</v>
      </c>
      <c r="Y1225" t="s">
        <v>512</v>
      </c>
      <c r="Z1225" s="9">
        <v>3.6</v>
      </c>
      <c r="AA1225">
        <v>15</v>
      </c>
      <c r="AB1225">
        <v>18.600000000000001</v>
      </c>
      <c r="AC1225">
        <v>200</v>
      </c>
      <c r="AD1225" t="s">
        <v>32</v>
      </c>
      <c r="AE1225">
        <v>0.309</v>
      </c>
      <c r="AF1225" s="2">
        <v>58.199999999999996</v>
      </c>
      <c r="AG1225" s="2">
        <v>12.9</v>
      </c>
      <c r="AH1225" s="2">
        <v>45.3</v>
      </c>
      <c r="AI1225" s="2">
        <v>3</v>
      </c>
      <c r="AJ1225" s="2">
        <v>38.800000000000004</v>
      </c>
    </row>
    <row r="1226" spans="1:36" x14ac:dyDescent="0.35">
      <c r="A1226" t="s">
        <v>624</v>
      </c>
      <c r="B1226" t="s">
        <v>263</v>
      </c>
      <c r="C1226" t="s">
        <v>46</v>
      </c>
      <c r="D1226" t="s">
        <v>264</v>
      </c>
      <c r="E1226" t="s">
        <v>265</v>
      </c>
      <c r="F1226">
        <v>2</v>
      </c>
      <c r="G1226">
        <v>23.44</v>
      </c>
      <c r="H1226">
        <v>16.5</v>
      </c>
      <c r="I1226">
        <v>0</v>
      </c>
      <c r="J1226">
        <v>0</v>
      </c>
      <c r="K1226">
        <v>0</v>
      </c>
      <c r="L1226">
        <v>0</v>
      </c>
      <c r="M1226">
        <v>41</v>
      </c>
      <c r="N1226">
        <v>11.5</v>
      </c>
      <c r="O1226">
        <v>7.8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215</v>
      </c>
      <c r="V1226">
        <v>0</v>
      </c>
      <c r="W1226">
        <v>8</v>
      </c>
      <c r="X1226">
        <v>50</v>
      </c>
      <c r="Y1226" t="s">
        <v>512</v>
      </c>
      <c r="Z1226" s="9">
        <v>3.6</v>
      </c>
      <c r="AA1226">
        <v>30</v>
      </c>
      <c r="AB1226">
        <v>33.6</v>
      </c>
      <c r="AC1226">
        <v>200</v>
      </c>
      <c r="AD1226" t="s">
        <v>32</v>
      </c>
      <c r="AE1226">
        <v>0.309</v>
      </c>
      <c r="AF1226" s="2">
        <v>50.8</v>
      </c>
      <c r="AG1226" s="2">
        <v>13.9</v>
      </c>
      <c r="AH1226" s="2">
        <v>36.9</v>
      </c>
      <c r="AI1226" s="2">
        <v>3</v>
      </c>
      <c r="AJ1226" s="2">
        <v>46.2</v>
      </c>
    </row>
    <row r="1227" spans="1:36" x14ac:dyDescent="0.35">
      <c r="A1227" t="s">
        <v>624</v>
      </c>
      <c r="B1227" t="s">
        <v>263</v>
      </c>
      <c r="C1227" t="s">
        <v>46</v>
      </c>
      <c r="D1227" t="s">
        <v>264</v>
      </c>
      <c r="E1227" t="s">
        <v>265</v>
      </c>
      <c r="F1227">
        <v>2</v>
      </c>
      <c r="G1227">
        <v>23.44</v>
      </c>
      <c r="H1227">
        <v>16.5</v>
      </c>
      <c r="I1227">
        <v>0</v>
      </c>
      <c r="J1227">
        <v>0</v>
      </c>
      <c r="K1227">
        <v>0</v>
      </c>
      <c r="L1227">
        <v>0</v>
      </c>
      <c r="M1227">
        <v>41</v>
      </c>
      <c r="N1227">
        <v>11.5</v>
      </c>
      <c r="O1227">
        <v>7.8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215</v>
      </c>
      <c r="V1227">
        <v>0</v>
      </c>
      <c r="W1227">
        <v>8</v>
      </c>
      <c r="X1227">
        <v>50</v>
      </c>
      <c r="Y1227" t="s">
        <v>512</v>
      </c>
      <c r="Z1227" s="9">
        <v>5.6</v>
      </c>
      <c r="AA1227">
        <v>15</v>
      </c>
      <c r="AB1227">
        <v>20.6</v>
      </c>
      <c r="AC1227">
        <v>300</v>
      </c>
      <c r="AD1227" t="s">
        <v>32</v>
      </c>
      <c r="AE1227">
        <v>0.309</v>
      </c>
      <c r="AF1227" s="2">
        <v>57.4</v>
      </c>
      <c r="AG1227" s="2">
        <v>41.9</v>
      </c>
      <c r="AH1227" s="2">
        <v>15.5</v>
      </c>
      <c r="AI1227" s="2">
        <v>10.9</v>
      </c>
      <c r="AJ1227" s="2">
        <v>31.700000000000003</v>
      </c>
    </row>
    <row r="1228" spans="1:36" x14ac:dyDescent="0.35">
      <c r="A1228" t="s">
        <v>624</v>
      </c>
      <c r="B1228" t="s">
        <v>263</v>
      </c>
      <c r="C1228" t="s">
        <v>46</v>
      </c>
      <c r="D1228" t="s">
        <v>264</v>
      </c>
      <c r="E1228" t="s">
        <v>265</v>
      </c>
      <c r="F1228">
        <v>2</v>
      </c>
      <c r="G1228">
        <v>23.44</v>
      </c>
      <c r="H1228">
        <v>16.5</v>
      </c>
      <c r="I1228">
        <v>0</v>
      </c>
      <c r="J1228">
        <v>0</v>
      </c>
      <c r="K1228">
        <v>0</v>
      </c>
      <c r="L1228">
        <v>0</v>
      </c>
      <c r="M1228">
        <v>41</v>
      </c>
      <c r="N1228">
        <v>11.5</v>
      </c>
      <c r="O1228">
        <v>7.8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215</v>
      </c>
      <c r="V1228">
        <v>0</v>
      </c>
      <c r="W1228">
        <v>8</v>
      </c>
      <c r="X1228">
        <v>50</v>
      </c>
      <c r="Y1228" t="s">
        <v>512</v>
      </c>
      <c r="Z1228" s="9">
        <v>5.6</v>
      </c>
      <c r="AA1228">
        <v>30</v>
      </c>
      <c r="AB1228">
        <v>35.6</v>
      </c>
      <c r="AC1228">
        <v>300</v>
      </c>
      <c r="AD1228" t="s">
        <v>32</v>
      </c>
      <c r="AE1228">
        <v>0.309</v>
      </c>
      <c r="AF1228" s="2">
        <v>56.199999999999996</v>
      </c>
      <c r="AG1228" s="2">
        <v>43.8</v>
      </c>
      <c r="AH1228" s="2">
        <v>12.4</v>
      </c>
      <c r="AI1228" s="2">
        <v>18</v>
      </c>
      <c r="AJ1228" s="2">
        <v>25.800000000000004</v>
      </c>
    </row>
    <row r="1229" spans="1:36" x14ac:dyDescent="0.35">
      <c r="A1229" t="s">
        <v>625</v>
      </c>
      <c r="B1229" t="s">
        <v>266</v>
      </c>
      <c r="C1229" t="s">
        <v>46</v>
      </c>
      <c r="D1229" t="s">
        <v>267</v>
      </c>
      <c r="E1229" t="s">
        <v>268</v>
      </c>
      <c r="F1229">
        <v>2</v>
      </c>
      <c r="G1229">
        <v>14.48</v>
      </c>
      <c r="H1229">
        <v>35.380000000000003</v>
      </c>
      <c r="I1229">
        <v>0</v>
      </c>
      <c r="J1229">
        <v>0</v>
      </c>
      <c r="K1229">
        <v>0</v>
      </c>
      <c r="L1229">
        <v>0</v>
      </c>
      <c r="M1229">
        <v>35.200000000000003</v>
      </c>
      <c r="N1229">
        <v>0.5</v>
      </c>
      <c r="O1229">
        <v>28.919999999999995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215</v>
      </c>
      <c r="V1229">
        <v>0</v>
      </c>
      <c r="W1229">
        <v>9.0909090909090917</v>
      </c>
      <c r="X1229">
        <v>15</v>
      </c>
      <c r="Y1229" t="s">
        <v>512</v>
      </c>
      <c r="Z1229" s="9">
        <v>15.333333333333334</v>
      </c>
      <c r="AA1229">
        <v>60</v>
      </c>
      <c r="AB1229">
        <v>75.333333333333329</v>
      </c>
      <c r="AC1229">
        <v>250</v>
      </c>
      <c r="AD1229" t="s">
        <v>32</v>
      </c>
      <c r="AE1229">
        <v>0.309</v>
      </c>
      <c r="AF1229" s="2">
        <v>50.09</v>
      </c>
      <c r="AG1229" s="2">
        <v>12.09</v>
      </c>
      <c r="AH1229" s="2">
        <v>38</v>
      </c>
    </row>
    <row r="1230" spans="1:36" x14ac:dyDescent="0.35">
      <c r="A1230" t="s">
        <v>625</v>
      </c>
      <c r="B1230" t="s">
        <v>266</v>
      </c>
      <c r="C1230" t="s">
        <v>46</v>
      </c>
      <c r="D1230" t="s">
        <v>267</v>
      </c>
      <c r="E1230" t="s">
        <v>268</v>
      </c>
      <c r="F1230">
        <v>2</v>
      </c>
      <c r="G1230">
        <v>14.48</v>
      </c>
      <c r="H1230">
        <v>35.380000000000003</v>
      </c>
      <c r="I1230">
        <v>0</v>
      </c>
      <c r="J1230">
        <v>0</v>
      </c>
      <c r="K1230">
        <v>0</v>
      </c>
      <c r="L1230">
        <v>0</v>
      </c>
      <c r="M1230">
        <v>35.200000000000003</v>
      </c>
      <c r="N1230">
        <v>0.5</v>
      </c>
      <c r="O1230">
        <v>28.919999999999995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215</v>
      </c>
      <c r="V1230">
        <v>0</v>
      </c>
      <c r="W1230">
        <v>9.0909090909090917</v>
      </c>
      <c r="X1230">
        <v>15</v>
      </c>
      <c r="Y1230" t="s">
        <v>512</v>
      </c>
      <c r="Z1230" s="9">
        <v>17</v>
      </c>
      <c r="AA1230">
        <v>60</v>
      </c>
      <c r="AB1230">
        <v>77</v>
      </c>
      <c r="AC1230">
        <v>275</v>
      </c>
      <c r="AD1230" t="s">
        <v>32</v>
      </c>
      <c r="AE1230">
        <v>0.309</v>
      </c>
      <c r="AF1230" s="2">
        <v>51.33</v>
      </c>
      <c r="AG1230" s="2">
        <v>13.33</v>
      </c>
      <c r="AH1230" s="2">
        <v>38</v>
      </c>
    </row>
    <row r="1231" spans="1:36" x14ac:dyDescent="0.35">
      <c r="A1231" t="s">
        <v>625</v>
      </c>
      <c r="B1231" t="s">
        <v>266</v>
      </c>
      <c r="C1231" t="s">
        <v>46</v>
      </c>
      <c r="D1231" t="s">
        <v>267</v>
      </c>
      <c r="E1231" t="s">
        <v>268</v>
      </c>
      <c r="F1231">
        <v>2</v>
      </c>
      <c r="G1231">
        <v>14.48</v>
      </c>
      <c r="H1231">
        <v>35.380000000000003</v>
      </c>
      <c r="I1231">
        <v>0</v>
      </c>
      <c r="J1231">
        <v>0</v>
      </c>
      <c r="K1231">
        <v>0</v>
      </c>
      <c r="L1231">
        <v>0</v>
      </c>
      <c r="M1231">
        <v>35.200000000000003</v>
      </c>
      <c r="N1231">
        <v>0.5</v>
      </c>
      <c r="O1231">
        <v>28.919999999999995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215</v>
      </c>
      <c r="V1231">
        <v>0</v>
      </c>
      <c r="W1231">
        <v>9.0909090909090917</v>
      </c>
      <c r="X1231">
        <v>15</v>
      </c>
      <c r="Y1231" t="s">
        <v>512</v>
      </c>
      <c r="Z1231" s="9">
        <v>18.666666666666668</v>
      </c>
      <c r="AA1231">
        <v>60</v>
      </c>
      <c r="AB1231">
        <v>78.666666666666671</v>
      </c>
      <c r="AC1231">
        <v>300</v>
      </c>
      <c r="AD1231" t="s">
        <v>32</v>
      </c>
      <c r="AE1231">
        <v>0.309</v>
      </c>
      <c r="AF1231" s="2">
        <v>53.1</v>
      </c>
      <c r="AG1231" s="2">
        <v>18.100000000000001</v>
      </c>
      <c r="AH1231" s="2">
        <v>35</v>
      </c>
    </row>
    <row r="1232" spans="1:36" x14ac:dyDescent="0.35">
      <c r="A1232" t="s">
        <v>625</v>
      </c>
      <c r="B1232" t="s">
        <v>266</v>
      </c>
      <c r="C1232" t="s">
        <v>46</v>
      </c>
      <c r="D1232" t="s">
        <v>267</v>
      </c>
      <c r="E1232" t="s">
        <v>268</v>
      </c>
      <c r="F1232">
        <v>2</v>
      </c>
      <c r="G1232">
        <v>14.48</v>
      </c>
      <c r="H1232">
        <v>35.380000000000003</v>
      </c>
      <c r="I1232">
        <v>0</v>
      </c>
      <c r="J1232">
        <v>0</v>
      </c>
      <c r="K1232">
        <v>0</v>
      </c>
      <c r="L1232">
        <v>0</v>
      </c>
      <c r="M1232">
        <v>35.200000000000003</v>
      </c>
      <c r="N1232">
        <v>0.5</v>
      </c>
      <c r="O1232">
        <v>28.919999999999995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215</v>
      </c>
      <c r="V1232">
        <v>0</v>
      </c>
      <c r="W1232">
        <v>9.0909090909090917</v>
      </c>
      <c r="X1232">
        <v>15</v>
      </c>
      <c r="Y1232" t="s">
        <v>512</v>
      </c>
      <c r="Z1232" s="9">
        <v>20.333333333333332</v>
      </c>
      <c r="AA1232">
        <v>60</v>
      </c>
      <c r="AB1232">
        <v>80.333333333333329</v>
      </c>
      <c r="AC1232">
        <v>325</v>
      </c>
      <c r="AD1232" t="s">
        <v>32</v>
      </c>
      <c r="AE1232">
        <v>0.309</v>
      </c>
      <c r="AF1232" s="2">
        <v>52.230000000000004</v>
      </c>
      <c r="AG1232" s="2">
        <v>20.23</v>
      </c>
      <c r="AH1232" s="2">
        <v>32</v>
      </c>
    </row>
    <row r="1233" spans="1:34" x14ac:dyDescent="0.35">
      <c r="A1233" t="s">
        <v>625</v>
      </c>
      <c r="B1233" t="s">
        <v>266</v>
      </c>
      <c r="C1233" t="s">
        <v>46</v>
      </c>
      <c r="D1233" t="s">
        <v>267</v>
      </c>
      <c r="E1233" t="s">
        <v>268</v>
      </c>
      <c r="F1233">
        <v>2</v>
      </c>
      <c r="G1233">
        <v>14.48</v>
      </c>
      <c r="H1233">
        <v>35.380000000000003</v>
      </c>
      <c r="I1233">
        <v>0</v>
      </c>
      <c r="J1233">
        <v>0</v>
      </c>
      <c r="K1233">
        <v>0</v>
      </c>
      <c r="L1233">
        <v>0</v>
      </c>
      <c r="M1233">
        <v>35.200000000000003</v>
      </c>
      <c r="N1233">
        <v>0.5</v>
      </c>
      <c r="O1233">
        <v>28.919999999999995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215</v>
      </c>
      <c r="V1233">
        <v>0</v>
      </c>
      <c r="W1233">
        <v>9.0909090909090917</v>
      </c>
      <c r="X1233">
        <v>15</v>
      </c>
      <c r="Y1233" t="s">
        <v>512</v>
      </c>
      <c r="Z1233" s="9">
        <v>22</v>
      </c>
      <c r="AA1233">
        <v>60</v>
      </c>
      <c r="AB1233">
        <v>82</v>
      </c>
      <c r="AC1233">
        <v>350</v>
      </c>
      <c r="AD1233" t="s">
        <v>32</v>
      </c>
      <c r="AE1233">
        <v>0.309</v>
      </c>
      <c r="AF1233" s="2">
        <v>48.82</v>
      </c>
      <c r="AG1233" s="2">
        <v>18.82</v>
      </c>
      <c r="AH1233" s="2">
        <v>30</v>
      </c>
    </row>
    <row r="1234" spans="1:34" x14ac:dyDescent="0.35">
      <c r="A1234" t="s">
        <v>625</v>
      </c>
      <c r="B1234" t="s">
        <v>266</v>
      </c>
      <c r="C1234" t="s">
        <v>46</v>
      </c>
      <c r="D1234" t="s">
        <v>267</v>
      </c>
      <c r="E1234" t="s">
        <v>268</v>
      </c>
      <c r="F1234">
        <v>2</v>
      </c>
      <c r="G1234">
        <v>14.48</v>
      </c>
      <c r="H1234">
        <v>35.380000000000003</v>
      </c>
      <c r="I1234">
        <v>0</v>
      </c>
      <c r="J1234">
        <v>0</v>
      </c>
      <c r="K1234">
        <v>0</v>
      </c>
      <c r="L1234">
        <v>0</v>
      </c>
      <c r="M1234">
        <v>35.200000000000003</v>
      </c>
      <c r="N1234">
        <v>0.5</v>
      </c>
      <c r="O1234">
        <v>28.919999999999995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215</v>
      </c>
      <c r="V1234">
        <v>0</v>
      </c>
      <c r="W1234">
        <v>9.0909090909090917</v>
      </c>
      <c r="X1234">
        <v>15</v>
      </c>
      <c r="Y1234" t="s">
        <v>512</v>
      </c>
      <c r="Z1234" s="9">
        <v>20.333333333333332</v>
      </c>
      <c r="AA1234">
        <v>15</v>
      </c>
      <c r="AB1234">
        <v>35.333333333333329</v>
      </c>
      <c r="AC1234">
        <v>325</v>
      </c>
      <c r="AD1234" t="s">
        <v>32</v>
      </c>
      <c r="AE1234">
        <v>0.309</v>
      </c>
      <c r="AF1234" s="2">
        <v>52.81</v>
      </c>
      <c r="AG1234" s="2">
        <v>15.81</v>
      </c>
      <c r="AH1234" s="2">
        <v>37</v>
      </c>
    </row>
    <row r="1235" spans="1:34" x14ac:dyDescent="0.35">
      <c r="A1235" t="s">
        <v>625</v>
      </c>
      <c r="B1235" t="s">
        <v>266</v>
      </c>
      <c r="C1235" t="s">
        <v>46</v>
      </c>
      <c r="D1235" t="s">
        <v>267</v>
      </c>
      <c r="E1235" t="s">
        <v>268</v>
      </c>
      <c r="F1235">
        <v>2</v>
      </c>
      <c r="G1235">
        <v>14.48</v>
      </c>
      <c r="H1235">
        <v>35.380000000000003</v>
      </c>
      <c r="I1235">
        <v>0</v>
      </c>
      <c r="J1235">
        <v>0</v>
      </c>
      <c r="K1235">
        <v>0</v>
      </c>
      <c r="L1235">
        <v>0</v>
      </c>
      <c r="M1235">
        <v>35.200000000000003</v>
      </c>
      <c r="N1235">
        <v>0.5</v>
      </c>
      <c r="O1235">
        <v>28.919999999999995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215</v>
      </c>
      <c r="V1235">
        <v>0</v>
      </c>
      <c r="W1235">
        <v>9.0909090909090917</v>
      </c>
      <c r="X1235">
        <v>15</v>
      </c>
      <c r="Y1235" t="s">
        <v>512</v>
      </c>
      <c r="Z1235" s="9">
        <v>20.333333333333332</v>
      </c>
      <c r="AA1235">
        <v>30</v>
      </c>
      <c r="AB1235">
        <v>50.333333333333329</v>
      </c>
      <c r="AC1235">
        <v>325</v>
      </c>
      <c r="AD1235" t="s">
        <v>32</v>
      </c>
      <c r="AE1235">
        <v>0.309</v>
      </c>
      <c r="AF1235" s="2">
        <v>56.85</v>
      </c>
      <c r="AG1235" s="2">
        <v>19.350000000000001</v>
      </c>
      <c r="AH1235" s="2">
        <v>37.5</v>
      </c>
    </row>
    <row r="1236" spans="1:34" x14ac:dyDescent="0.35">
      <c r="A1236" t="s">
        <v>625</v>
      </c>
      <c r="B1236" t="s">
        <v>266</v>
      </c>
      <c r="C1236" t="s">
        <v>46</v>
      </c>
      <c r="D1236" t="s">
        <v>267</v>
      </c>
      <c r="E1236" t="s">
        <v>268</v>
      </c>
      <c r="F1236">
        <v>2</v>
      </c>
      <c r="G1236">
        <v>14.48</v>
      </c>
      <c r="H1236">
        <v>35.380000000000003</v>
      </c>
      <c r="I1236">
        <v>0</v>
      </c>
      <c r="J1236">
        <v>0</v>
      </c>
      <c r="K1236">
        <v>0</v>
      </c>
      <c r="L1236">
        <v>0</v>
      </c>
      <c r="M1236">
        <v>35.200000000000003</v>
      </c>
      <c r="N1236">
        <v>0.5</v>
      </c>
      <c r="O1236">
        <v>28.919999999999995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215</v>
      </c>
      <c r="V1236">
        <v>0</v>
      </c>
      <c r="W1236">
        <v>9.0909090909090917</v>
      </c>
      <c r="X1236">
        <v>15</v>
      </c>
      <c r="Y1236" t="s">
        <v>512</v>
      </c>
      <c r="Z1236" s="9">
        <v>20.333333333333332</v>
      </c>
      <c r="AA1236">
        <v>45</v>
      </c>
      <c r="AB1236">
        <v>65.333333333333329</v>
      </c>
      <c r="AC1236">
        <v>325</v>
      </c>
      <c r="AD1236" t="s">
        <v>32</v>
      </c>
      <c r="AE1236">
        <v>0.309</v>
      </c>
      <c r="AF1236" s="2">
        <v>58.47</v>
      </c>
      <c r="AG1236" s="2">
        <v>20.97</v>
      </c>
      <c r="AH1236" s="2">
        <v>37.5</v>
      </c>
    </row>
    <row r="1237" spans="1:34" x14ac:dyDescent="0.35">
      <c r="A1237" t="s">
        <v>625</v>
      </c>
      <c r="B1237" t="s">
        <v>266</v>
      </c>
      <c r="C1237" t="s">
        <v>46</v>
      </c>
      <c r="D1237" t="s">
        <v>267</v>
      </c>
      <c r="E1237" t="s">
        <v>268</v>
      </c>
      <c r="F1237">
        <v>2</v>
      </c>
      <c r="G1237">
        <v>14.48</v>
      </c>
      <c r="H1237">
        <v>35.380000000000003</v>
      </c>
      <c r="I1237">
        <v>0</v>
      </c>
      <c r="J1237">
        <v>0</v>
      </c>
      <c r="K1237">
        <v>0</v>
      </c>
      <c r="L1237">
        <v>0</v>
      </c>
      <c r="M1237">
        <v>35.200000000000003</v>
      </c>
      <c r="N1237">
        <v>0.5</v>
      </c>
      <c r="O1237">
        <v>28.919999999999995</v>
      </c>
      <c r="P1237">
        <v>0</v>
      </c>
      <c r="Q1237">
        <v>0</v>
      </c>
      <c r="R1237">
        <v>0</v>
      </c>
      <c r="S1237">
        <v>0</v>
      </c>
      <c r="T1237">
        <v>0</v>
      </c>
      <c r="U1237" t="s">
        <v>215</v>
      </c>
      <c r="V1237">
        <v>0</v>
      </c>
      <c r="W1237">
        <v>9.0909090909090917</v>
      </c>
      <c r="X1237">
        <v>15</v>
      </c>
      <c r="Y1237" t="s">
        <v>512</v>
      </c>
      <c r="Z1237" s="9">
        <v>20.333333333333332</v>
      </c>
      <c r="AA1237">
        <v>60</v>
      </c>
      <c r="AB1237">
        <v>80.333333333333329</v>
      </c>
      <c r="AC1237">
        <v>325</v>
      </c>
      <c r="AD1237" t="s">
        <v>32</v>
      </c>
      <c r="AE1237">
        <v>0.309</v>
      </c>
      <c r="AF1237" s="2">
        <v>57.65</v>
      </c>
      <c r="AG1237" s="2">
        <v>20.65</v>
      </c>
      <c r="AH1237" s="2">
        <v>37</v>
      </c>
    </row>
    <row r="1238" spans="1:34" x14ac:dyDescent="0.35">
      <c r="A1238" t="s">
        <v>625</v>
      </c>
      <c r="B1238" t="s">
        <v>266</v>
      </c>
      <c r="C1238" t="s">
        <v>46</v>
      </c>
      <c r="D1238" t="s">
        <v>267</v>
      </c>
      <c r="E1238" t="s">
        <v>268</v>
      </c>
      <c r="F1238">
        <v>2</v>
      </c>
      <c r="G1238">
        <v>14.48</v>
      </c>
      <c r="H1238">
        <v>35.380000000000003</v>
      </c>
      <c r="I1238">
        <v>0</v>
      </c>
      <c r="J1238">
        <v>0</v>
      </c>
      <c r="K1238">
        <v>0</v>
      </c>
      <c r="L1238">
        <v>0</v>
      </c>
      <c r="M1238">
        <v>35.200000000000003</v>
      </c>
      <c r="N1238">
        <v>0.5</v>
      </c>
      <c r="O1238">
        <v>28.919999999999995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215</v>
      </c>
      <c r="V1238">
        <v>0</v>
      </c>
      <c r="W1238">
        <v>9.0909090909090917</v>
      </c>
      <c r="X1238">
        <v>15</v>
      </c>
      <c r="Y1238" t="s">
        <v>512</v>
      </c>
      <c r="Z1238" s="9">
        <v>20.333333333333332</v>
      </c>
      <c r="AA1238">
        <v>90</v>
      </c>
      <c r="AB1238">
        <v>110.33333333333333</v>
      </c>
      <c r="AC1238">
        <v>325</v>
      </c>
      <c r="AD1238" t="s">
        <v>32</v>
      </c>
      <c r="AE1238">
        <v>0.309</v>
      </c>
      <c r="AF1238" s="2">
        <v>56.32</v>
      </c>
      <c r="AG1238" s="2">
        <v>20.32</v>
      </c>
      <c r="AH1238" s="2">
        <v>36</v>
      </c>
    </row>
    <row r="1239" spans="1:34" x14ac:dyDescent="0.35">
      <c r="A1239" t="s">
        <v>625</v>
      </c>
      <c r="B1239" t="s">
        <v>266</v>
      </c>
      <c r="C1239" t="s">
        <v>46</v>
      </c>
      <c r="D1239" t="s">
        <v>269</v>
      </c>
      <c r="E1239" t="s">
        <v>270</v>
      </c>
      <c r="F1239">
        <v>2</v>
      </c>
      <c r="G1239">
        <v>13.4</v>
      </c>
      <c r="H1239">
        <v>26.97</v>
      </c>
      <c r="I1239">
        <v>0</v>
      </c>
      <c r="J1239">
        <v>0</v>
      </c>
      <c r="K1239">
        <v>0</v>
      </c>
      <c r="L1239">
        <v>0</v>
      </c>
      <c r="M1239">
        <v>29.6</v>
      </c>
      <c r="N1239">
        <v>8.1999999999999993</v>
      </c>
      <c r="O1239">
        <v>35.230000000000004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215</v>
      </c>
      <c r="V1239">
        <v>0</v>
      </c>
      <c r="W1239">
        <v>9.0909090909090917</v>
      </c>
      <c r="X1239">
        <v>15</v>
      </c>
      <c r="Y1239" t="s">
        <v>512</v>
      </c>
      <c r="Z1239" s="9">
        <v>15.333333333333334</v>
      </c>
      <c r="AA1239">
        <v>60</v>
      </c>
      <c r="AB1239">
        <v>75.333333333333329</v>
      </c>
      <c r="AC1239">
        <v>250</v>
      </c>
      <c r="AD1239" t="s">
        <v>32</v>
      </c>
      <c r="AE1239">
        <v>0.309</v>
      </c>
      <c r="AF1239" s="2">
        <v>51</v>
      </c>
      <c r="AG1239" s="2">
        <v>13</v>
      </c>
      <c r="AH1239" s="2">
        <v>38</v>
      </c>
    </row>
    <row r="1240" spans="1:34" x14ac:dyDescent="0.35">
      <c r="A1240" t="s">
        <v>625</v>
      </c>
      <c r="B1240" t="s">
        <v>266</v>
      </c>
      <c r="C1240" t="s">
        <v>46</v>
      </c>
      <c r="D1240" t="s">
        <v>269</v>
      </c>
      <c r="E1240" t="s">
        <v>270</v>
      </c>
      <c r="F1240">
        <v>2</v>
      </c>
      <c r="G1240">
        <v>13.4</v>
      </c>
      <c r="H1240">
        <v>26.97</v>
      </c>
      <c r="I1240">
        <v>0</v>
      </c>
      <c r="J1240">
        <v>0</v>
      </c>
      <c r="K1240">
        <v>0</v>
      </c>
      <c r="L1240">
        <v>0</v>
      </c>
      <c r="M1240">
        <v>29.6</v>
      </c>
      <c r="N1240">
        <v>8.1999999999999993</v>
      </c>
      <c r="O1240">
        <v>35.230000000000004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215</v>
      </c>
      <c r="V1240">
        <v>0</v>
      </c>
      <c r="W1240">
        <v>9.0909090909090917</v>
      </c>
      <c r="X1240">
        <v>15</v>
      </c>
      <c r="Y1240" t="s">
        <v>512</v>
      </c>
      <c r="Z1240" s="9">
        <v>17</v>
      </c>
      <c r="AA1240">
        <v>60</v>
      </c>
      <c r="AB1240">
        <v>77</v>
      </c>
      <c r="AC1240">
        <v>275</v>
      </c>
      <c r="AD1240" t="s">
        <v>32</v>
      </c>
      <c r="AE1240">
        <v>0.309</v>
      </c>
      <c r="AF1240" s="2">
        <v>50.95</v>
      </c>
      <c r="AG1240" s="2">
        <v>13.95</v>
      </c>
      <c r="AH1240" s="2">
        <v>37</v>
      </c>
    </row>
    <row r="1241" spans="1:34" x14ac:dyDescent="0.35">
      <c r="A1241" t="s">
        <v>625</v>
      </c>
      <c r="B1241" t="s">
        <v>266</v>
      </c>
      <c r="C1241" t="s">
        <v>46</v>
      </c>
      <c r="D1241" t="s">
        <v>269</v>
      </c>
      <c r="E1241" t="s">
        <v>270</v>
      </c>
      <c r="F1241">
        <v>2</v>
      </c>
      <c r="G1241">
        <v>13.4</v>
      </c>
      <c r="H1241">
        <v>26.97</v>
      </c>
      <c r="I1241">
        <v>0</v>
      </c>
      <c r="J1241">
        <v>0</v>
      </c>
      <c r="K1241">
        <v>0</v>
      </c>
      <c r="L1241">
        <v>0</v>
      </c>
      <c r="M1241">
        <v>29.6</v>
      </c>
      <c r="N1241">
        <v>8.1999999999999993</v>
      </c>
      <c r="O1241">
        <v>35.230000000000004</v>
      </c>
      <c r="P1241">
        <v>0</v>
      </c>
      <c r="Q1241">
        <v>0</v>
      </c>
      <c r="R1241">
        <v>0</v>
      </c>
      <c r="S1241">
        <v>0</v>
      </c>
      <c r="T1241">
        <v>0</v>
      </c>
      <c r="U1241" t="s">
        <v>215</v>
      </c>
      <c r="V1241">
        <v>0</v>
      </c>
      <c r="W1241">
        <v>9.0909090909090917</v>
      </c>
      <c r="X1241">
        <v>15</v>
      </c>
      <c r="Y1241" t="s">
        <v>512</v>
      </c>
      <c r="Z1241" s="9">
        <v>18.666666666666668</v>
      </c>
      <c r="AA1241">
        <v>60</v>
      </c>
      <c r="AB1241">
        <v>78.666666666666671</v>
      </c>
      <c r="AC1241">
        <v>300</v>
      </c>
      <c r="AD1241" t="s">
        <v>32</v>
      </c>
      <c r="AE1241">
        <v>0.309</v>
      </c>
      <c r="AF1241" s="2">
        <v>47.24</v>
      </c>
      <c r="AG1241" s="2">
        <v>15.24</v>
      </c>
      <c r="AH1241" s="2">
        <v>32</v>
      </c>
    </row>
    <row r="1242" spans="1:34" x14ac:dyDescent="0.35">
      <c r="A1242" t="s">
        <v>625</v>
      </c>
      <c r="B1242" t="s">
        <v>266</v>
      </c>
      <c r="C1242" t="s">
        <v>46</v>
      </c>
      <c r="D1242" t="s">
        <v>269</v>
      </c>
      <c r="E1242" t="s">
        <v>270</v>
      </c>
      <c r="F1242">
        <v>2</v>
      </c>
      <c r="G1242">
        <v>13.4</v>
      </c>
      <c r="H1242">
        <v>26.97</v>
      </c>
      <c r="I1242">
        <v>0</v>
      </c>
      <c r="J1242">
        <v>0</v>
      </c>
      <c r="K1242">
        <v>0</v>
      </c>
      <c r="L1242">
        <v>0</v>
      </c>
      <c r="M1242">
        <v>29.6</v>
      </c>
      <c r="N1242">
        <v>8.1999999999999993</v>
      </c>
      <c r="O1242">
        <v>35.230000000000004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215</v>
      </c>
      <c r="V1242">
        <v>0</v>
      </c>
      <c r="W1242">
        <v>9.0909090909090917</v>
      </c>
      <c r="X1242">
        <v>15</v>
      </c>
      <c r="Y1242" t="s">
        <v>512</v>
      </c>
      <c r="Z1242" s="9">
        <v>20.333333333333332</v>
      </c>
      <c r="AA1242">
        <v>60</v>
      </c>
      <c r="AB1242">
        <v>80.333333333333329</v>
      </c>
      <c r="AC1242">
        <v>325</v>
      </c>
      <c r="AD1242" t="s">
        <v>32</v>
      </c>
      <c r="AE1242">
        <v>0.309</v>
      </c>
      <c r="AF1242" s="2">
        <v>47.91</v>
      </c>
      <c r="AG1242" s="2">
        <v>17.91</v>
      </c>
      <c r="AH1242" s="2">
        <v>30</v>
      </c>
    </row>
    <row r="1243" spans="1:34" x14ac:dyDescent="0.35">
      <c r="A1243" t="s">
        <v>625</v>
      </c>
      <c r="B1243" t="s">
        <v>266</v>
      </c>
      <c r="C1243" t="s">
        <v>46</v>
      </c>
      <c r="D1243" t="s">
        <v>269</v>
      </c>
      <c r="E1243" t="s">
        <v>270</v>
      </c>
      <c r="F1243">
        <v>2</v>
      </c>
      <c r="G1243">
        <v>13.4</v>
      </c>
      <c r="H1243">
        <v>26.97</v>
      </c>
      <c r="I1243">
        <v>0</v>
      </c>
      <c r="J1243">
        <v>0</v>
      </c>
      <c r="K1243">
        <v>0</v>
      </c>
      <c r="L1243">
        <v>0</v>
      </c>
      <c r="M1243">
        <v>29.6</v>
      </c>
      <c r="N1243">
        <v>8.1999999999999993</v>
      </c>
      <c r="O1243">
        <v>35.230000000000004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215</v>
      </c>
      <c r="V1243">
        <v>0</v>
      </c>
      <c r="W1243">
        <v>9.0909090909090917</v>
      </c>
      <c r="X1243">
        <v>15</v>
      </c>
      <c r="Y1243" t="s">
        <v>512</v>
      </c>
      <c r="Z1243" s="9">
        <v>22</v>
      </c>
      <c r="AA1243">
        <v>60</v>
      </c>
      <c r="AB1243">
        <v>82</v>
      </c>
      <c r="AC1243">
        <v>350</v>
      </c>
      <c r="AD1243" t="s">
        <v>32</v>
      </c>
      <c r="AE1243">
        <v>0.309</v>
      </c>
      <c r="AF1243" s="2">
        <v>43.46</v>
      </c>
      <c r="AG1243" s="2">
        <v>16.46</v>
      </c>
      <c r="AH1243" s="2">
        <v>27</v>
      </c>
    </row>
    <row r="1244" spans="1:34" x14ac:dyDescent="0.35">
      <c r="A1244" t="s">
        <v>625</v>
      </c>
      <c r="B1244" t="s">
        <v>266</v>
      </c>
      <c r="C1244" t="s">
        <v>46</v>
      </c>
      <c r="D1244" t="s">
        <v>269</v>
      </c>
      <c r="E1244" t="s">
        <v>270</v>
      </c>
      <c r="F1244">
        <v>2</v>
      </c>
      <c r="G1244">
        <v>13.4</v>
      </c>
      <c r="H1244">
        <v>26.97</v>
      </c>
      <c r="I1244">
        <v>0</v>
      </c>
      <c r="J1244">
        <v>0</v>
      </c>
      <c r="K1244">
        <v>0</v>
      </c>
      <c r="L1244">
        <v>0</v>
      </c>
      <c r="M1244">
        <v>29.6</v>
      </c>
      <c r="N1244">
        <v>8.1999999999999993</v>
      </c>
      <c r="O1244">
        <v>35.230000000000004</v>
      </c>
      <c r="P1244">
        <v>0</v>
      </c>
      <c r="Q1244">
        <v>0</v>
      </c>
      <c r="R1244">
        <v>0</v>
      </c>
      <c r="S1244">
        <v>0</v>
      </c>
      <c r="T1244">
        <v>0</v>
      </c>
      <c r="U1244" t="s">
        <v>215</v>
      </c>
      <c r="V1244">
        <v>0</v>
      </c>
      <c r="W1244">
        <v>9.0909090909090917</v>
      </c>
      <c r="X1244">
        <v>15</v>
      </c>
      <c r="Y1244" t="s">
        <v>512</v>
      </c>
      <c r="Z1244" s="9">
        <v>20.333333333333332</v>
      </c>
      <c r="AA1244">
        <v>15</v>
      </c>
      <c r="AB1244">
        <v>35.333333333333329</v>
      </c>
      <c r="AC1244">
        <v>325</v>
      </c>
      <c r="AD1244" t="s">
        <v>32</v>
      </c>
      <c r="AE1244">
        <v>0.309</v>
      </c>
      <c r="AF1244" s="2">
        <v>43.64</v>
      </c>
      <c r="AG1244" s="2">
        <v>13.64</v>
      </c>
      <c r="AH1244" s="2">
        <v>30</v>
      </c>
    </row>
    <row r="1245" spans="1:34" x14ac:dyDescent="0.35">
      <c r="A1245" t="s">
        <v>625</v>
      </c>
      <c r="B1245" t="s">
        <v>266</v>
      </c>
      <c r="C1245" t="s">
        <v>46</v>
      </c>
      <c r="D1245" t="s">
        <v>269</v>
      </c>
      <c r="E1245" t="s">
        <v>270</v>
      </c>
      <c r="F1245">
        <v>2</v>
      </c>
      <c r="G1245">
        <v>13.4</v>
      </c>
      <c r="H1245">
        <v>26.97</v>
      </c>
      <c r="I1245">
        <v>0</v>
      </c>
      <c r="J1245">
        <v>0</v>
      </c>
      <c r="K1245">
        <v>0</v>
      </c>
      <c r="L1245">
        <v>0</v>
      </c>
      <c r="M1245">
        <v>29.6</v>
      </c>
      <c r="N1245">
        <v>8.1999999999999993</v>
      </c>
      <c r="O1245">
        <v>35.230000000000004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215</v>
      </c>
      <c r="V1245">
        <v>0</v>
      </c>
      <c r="W1245">
        <v>9.0909090909090917</v>
      </c>
      <c r="X1245">
        <v>15</v>
      </c>
      <c r="Y1245" t="s">
        <v>512</v>
      </c>
      <c r="Z1245" s="9">
        <v>20.333333333333332</v>
      </c>
      <c r="AA1245">
        <v>30</v>
      </c>
      <c r="AB1245">
        <v>50.333333333333329</v>
      </c>
      <c r="AC1245">
        <v>325</v>
      </c>
      <c r="AD1245" t="s">
        <v>32</v>
      </c>
      <c r="AE1245">
        <v>0.309</v>
      </c>
      <c r="AF1245" s="2">
        <v>44.84</v>
      </c>
      <c r="AG1245" s="2">
        <v>15.34</v>
      </c>
      <c r="AH1245" s="2">
        <v>29.5</v>
      </c>
    </row>
    <row r="1246" spans="1:34" x14ac:dyDescent="0.35">
      <c r="A1246" t="s">
        <v>625</v>
      </c>
      <c r="B1246" t="s">
        <v>266</v>
      </c>
      <c r="C1246" t="s">
        <v>46</v>
      </c>
      <c r="D1246" t="s">
        <v>269</v>
      </c>
      <c r="E1246" t="s">
        <v>270</v>
      </c>
      <c r="F1246">
        <v>2</v>
      </c>
      <c r="G1246">
        <v>13.4</v>
      </c>
      <c r="H1246">
        <v>26.97</v>
      </c>
      <c r="I1246">
        <v>0</v>
      </c>
      <c r="J1246">
        <v>0</v>
      </c>
      <c r="K1246">
        <v>0</v>
      </c>
      <c r="L1246">
        <v>0</v>
      </c>
      <c r="M1246">
        <v>29.6</v>
      </c>
      <c r="N1246">
        <v>8.1999999999999993</v>
      </c>
      <c r="O1246">
        <v>35.230000000000004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215</v>
      </c>
      <c r="V1246">
        <v>0</v>
      </c>
      <c r="W1246">
        <v>9.0909090909090917</v>
      </c>
      <c r="X1246">
        <v>15</v>
      </c>
      <c r="Y1246" t="s">
        <v>512</v>
      </c>
      <c r="Z1246" s="9">
        <v>20.333333333333332</v>
      </c>
      <c r="AA1246">
        <v>45</v>
      </c>
      <c r="AB1246">
        <v>65.333333333333329</v>
      </c>
      <c r="AC1246">
        <v>325</v>
      </c>
      <c r="AD1246" t="s">
        <v>32</v>
      </c>
      <c r="AE1246">
        <v>0.309</v>
      </c>
      <c r="AF1246" s="2">
        <v>43.980000000000004</v>
      </c>
      <c r="AG1246" s="2">
        <v>15.98</v>
      </c>
      <c r="AH1246" s="2">
        <v>28</v>
      </c>
    </row>
    <row r="1247" spans="1:34" x14ac:dyDescent="0.35">
      <c r="A1247" t="s">
        <v>625</v>
      </c>
      <c r="B1247" t="s">
        <v>266</v>
      </c>
      <c r="C1247" t="s">
        <v>46</v>
      </c>
      <c r="D1247" t="s">
        <v>269</v>
      </c>
      <c r="E1247" t="s">
        <v>270</v>
      </c>
      <c r="F1247">
        <v>2</v>
      </c>
      <c r="G1247">
        <v>13.4</v>
      </c>
      <c r="H1247">
        <v>26.97</v>
      </c>
      <c r="I1247">
        <v>0</v>
      </c>
      <c r="J1247">
        <v>0</v>
      </c>
      <c r="K1247">
        <v>0</v>
      </c>
      <c r="L1247">
        <v>0</v>
      </c>
      <c r="M1247">
        <v>29.6</v>
      </c>
      <c r="N1247">
        <v>8.1999999999999993</v>
      </c>
      <c r="O1247">
        <v>35.230000000000004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215</v>
      </c>
      <c r="V1247">
        <v>0</v>
      </c>
      <c r="W1247">
        <v>9.0909090909090917</v>
      </c>
      <c r="X1247">
        <v>15</v>
      </c>
      <c r="Y1247" t="s">
        <v>512</v>
      </c>
      <c r="Z1247" s="9">
        <v>20.333333333333332</v>
      </c>
      <c r="AA1247">
        <v>60</v>
      </c>
      <c r="AB1247">
        <v>80.333333333333329</v>
      </c>
      <c r="AC1247">
        <v>325</v>
      </c>
      <c r="AD1247" t="s">
        <v>32</v>
      </c>
      <c r="AE1247">
        <v>0.309</v>
      </c>
      <c r="AF1247" s="2">
        <v>48.019999999999996</v>
      </c>
      <c r="AG1247" s="2">
        <v>18.02</v>
      </c>
      <c r="AH1247" s="2">
        <v>30</v>
      </c>
    </row>
    <row r="1248" spans="1:34" x14ac:dyDescent="0.35">
      <c r="A1248" t="s">
        <v>625</v>
      </c>
      <c r="B1248" t="s">
        <v>266</v>
      </c>
      <c r="C1248" t="s">
        <v>46</v>
      </c>
      <c r="D1248" t="s">
        <v>269</v>
      </c>
      <c r="E1248" t="s">
        <v>270</v>
      </c>
      <c r="F1248">
        <v>2</v>
      </c>
      <c r="G1248">
        <v>13.4</v>
      </c>
      <c r="H1248">
        <v>26.97</v>
      </c>
      <c r="I1248">
        <v>0</v>
      </c>
      <c r="J1248">
        <v>0</v>
      </c>
      <c r="K1248">
        <v>0</v>
      </c>
      <c r="L1248">
        <v>0</v>
      </c>
      <c r="M1248">
        <v>29.6</v>
      </c>
      <c r="N1248">
        <v>8.1999999999999993</v>
      </c>
      <c r="O1248">
        <v>35.230000000000004</v>
      </c>
      <c r="P1248">
        <v>0</v>
      </c>
      <c r="Q1248">
        <v>0</v>
      </c>
      <c r="R1248">
        <v>0</v>
      </c>
      <c r="S1248">
        <v>0</v>
      </c>
      <c r="T1248">
        <v>0</v>
      </c>
      <c r="U1248" t="s">
        <v>215</v>
      </c>
      <c r="V1248">
        <v>0</v>
      </c>
      <c r="W1248">
        <v>9.0909090909090917</v>
      </c>
      <c r="X1248">
        <v>15</v>
      </c>
      <c r="Y1248" t="s">
        <v>512</v>
      </c>
      <c r="Z1248" s="9">
        <v>20.333333333333332</v>
      </c>
      <c r="AA1248">
        <v>90</v>
      </c>
      <c r="AB1248">
        <v>110.33333333333333</v>
      </c>
      <c r="AC1248">
        <v>325</v>
      </c>
      <c r="AD1248" t="s">
        <v>32</v>
      </c>
      <c r="AE1248">
        <v>0.309</v>
      </c>
      <c r="AF1248" s="2">
        <v>45.19</v>
      </c>
      <c r="AG1248" s="2">
        <v>17.190000000000001</v>
      </c>
      <c r="AH1248" s="2">
        <v>28</v>
      </c>
    </row>
    <row r="1249" spans="1:34" x14ac:dyDescent="0.35">
      <c r="A1249" t="s">
        <v>749</v>
      </c>
      <c r="B1249" t="s">
        <v>748</v>
      </c>
      <c r="C1249" t="s">
        <v>56</v>
      </c>
      <c r="D1249" t="s">
        <v>271</v>
      </c>
      <c r="E1249" t="s">
        <v>272</v>
      </c>
      <c r="F1249">
        <v>2</v>
      </c>
      <c r="G1249">
        <v>12.4</v>
      </c>
      <c r="H1249">
        <v>26.9</v>
      </c>
      <c r="I1249">
        <v>0</v>
      </c>
      <c r="J1249">
        <v>0</v>
      </c>
      <c r="K1249">
        <v>0</v>
      </c>
      <c r="L1249">
        <v>0</v>
      </c>
      <c r="M1249">
        <v>21.6</v>
      </c>
      <c r="N1249">
        <v>10.4</v>
      </c>
      <c r="O1249">
        <v>34.700000000000003</v>
      </c>
      <c r="P1249">
        <v>0</v>
      </c>
      <c r="Q1249">
        <v>0</v>
      </c>
      <c r="R1249">
        <v>0</v>
      </c>
      <c r="S1249">
        <v>0</v>
      </c>
      <c r="T1249">
        <v>0</v>
      </c>
      <c r="U1249" t="s">
        <v>215</v>
      </c>
      <c r="V1249">
        <v>0</v>
      </c>
      <c r="W1249">
        <v>6.6</v>
      </c>
      <c r="X1249">
        <v>100</v>
      </c>
      <c r="Y1249" t="s">
        <v>512</v>
      </c>
      <c r="Z1249" s="9">
        <v>3.3</v>
      </c>
      <c r="AA1249">
        <v>8</v>
      </c>
      <c r="AB1249">
        <v>11.3</v>
      </c>
      <c r="AC1249">
        <v>350</v>
      </c>
      <c r="AD1249" t="s">
        <v>32</v>
      </c>
      <c r="AE1249">
        <v>0.309</v>
      </c>
      <c r="AF1249" s="2">
        <v>27.799999999999997</v>
      </c>
      <c r="AG1249" s="2">
        <v>19.7</v>
      </c>
      <c r="AH1249" s="2">
        <v>8.1</v>
      </c>
    </row>
    <row r="1250" spans="1:34" x14ac:dyDescent="0.35">
      <c r="A1250" t="s">
        <v>749</v>
      </c>
      <c r="B1250" t="s">
        <v>748</v>
      </c>
      <c r="C1250" t="s">
        <v>56</v>
      </c>
      <c r="D1250" t="s">
        <v>273</v>
      </c>
      <c r="E1250" t="s">
        <v>272</v>
      </c>
      <c r="F1250">
        <v>2</v>
      </c>
      <c r="G1250">
        <v>11.7</v>
      </c>
      <c r="H1250">
        <v>43.9</v>
      </c>
      <c r="I1250">
        <v>0</v>
      </c>
      <c r="J1250">
        <v>0</v>
      </c>
      <c r="K1250">
        <v>0</v>
      </c>
      <c r="L1250">
        <v>0</v>
      </c>
      <c r="M1250">
        <v>16.3</v>
      </c>
      <c r="N1250">
        <v>1.9</v>
      </c>
      <c r="O1250">
        <v>30.7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215</v>
      </c>
      <c r="V1250">
        <v>0</v>
      </c>
      <c r="W1250">
        <v>6.6</v>
      </c>
      <c r="X1250">
        <v>100</v>
      </c>
      <c r="Y1250" t="s">
        <v>512</v>
      </c>
      <c r="Z1250" s="9">
        <v>3.3</v>
      </c>
      <c r="AA1250">
        <v>8</v>
      </c>
      <c r="AB1250">
        <v>11.3</v>
      </c>
      <c r="AC1250">
        <v>350</v>
      </c>
      <c r="AD1250" t="s">
        <v>32</v>
      </c>
      <c r="AE1250">
        <v>0.309</v>
      </c>
      <c r="AF1250" s="2">
        <v>30.799999999999997</v>
      </c>
      <c r="AG1250" s="2">
        <v>18.7</v>
      </c>
      <c r="AH1250" s="2">
        <v>12.1</v>
      </c>
    </row>
    <row r="1251" spans="1:34" x14ac:dyDescent="0.35">
      <c r="A1251" t="s">
        <v>749</v>
      </c>
      <c r="B1251" t="s">
        <v>748</v>
      </c>
      <c r="C1251" t="s">
        <v>56</v>
      </c>
      <c r="D1251" t="s">
        <v>274</v>
      </c>
      <c r="E1251" t="s">
        <v>272</v>
      </c>
      <c r="F1251">
        <v>2</v>
      </c>
      <c r="G1251">
        <v>10.3</v>
      </c>
      <c r="H1251">
        <v>43.9</v>
      </c>
      <c r="I1251">
        <v>0</v>
      </c>
      <c r="J1251">
        <v>0</v>
      </c>
      <c r="K1251">
        <v>0</v>
      </c>
      <c r="L1251">
        <v>0</v>
      </c>
      <c r="M1251">
        <v>11.1</v>
      </c>
      <c r="N1251">
        <v>3.3</v>
      </c>
      <c r="O1251">
        <v>36.6</v>
      </c>
      <c r="P1251">
        <v>0</v>
      </c>
      <c r="Q1251">
        <v>0</v>
      </c>
      <c r="R1251">
        <v>0</v>
      </c>
      <c r="S1251">
        <v>0</v>
      </c>
      <c r="T1251">
        <v>0</v>
      </c>
      <c r="U1251" t="s">
        <v>215</v>
      </c>
      <c r="V1251">
        <v>0</v>
      </c>
      <c r="W1251">
        <v>6.6</v>
      </c>
      <c r="X1251">
        <v>100</v>
      </c>
      <c r="Y1251" t="s">
        <v>512</v>
      </c>
      <c r="Z1251" s="9">
        <v>3.3</v>
      </c>
      <c r="AA1251">
        <v>8</v>
      </c>
      <c r="AB1251">
        <v>11.3</v>
      </c>
      <c r="AC1251">
        <v>350</v>
      </c>
      <c r="AD1251" t="s">
        <v>32</v>
      </c>
      <c r="AE1251">
        <v>0.309</v>
      </c>
      <c r="AF1251" s="2">
        <v>18.100000000000001</v>
      </c>
      <c r="AG1251" s="2">
        <v>9.6999999999999993</v>
      </c>
      <c r="AH1251" s="2">
        <v>8.4</v>
      </c>
    </row>
    <row r="1252" spans="1:34" x14ac:dyDescent="0.35">
      <c r="A1252" t="s">
        <v>749</v>
      </c>
      <c r="B1252" t="s">
        <v>748</v>
      </c>
      <c r="C1252" t="s">
        <v>56</v>
      </c>
      <c r="D1252" t="s">
        <v>275</v>
      </c>
      <c r="E1252" t="s">
        <v>272</v>
      </c>
      <c r="F1252">
        <v>2</v>
      </c>
      <c r="G1252">
        <v>12.7</v>
      </c>
      <c r="H1252">
        <v>45.4</v>
      </c>
      <c r="I1252">
        <v>0</v>
      </c>
      <c r="J1252">
        <v>0</v>
      </c>
      <c r="K1252">
        <v>0</v>
      </c>
      <c r="L1252">
        <v>0</v>
      </c>
      <c r="M1252">
        <v>17.8</v>
      </c>
      <c r="N1252">
        <v>4.5999999999999996</v>
      </c>
      <c r="O1252">
        <v>25.5</v>
      </c>
      <c r="P1252">
        <v>0</v>
      </c>
      <c r="Q1252">
        <v>0</v>
      </c>
      <c r="R1252">
        <v>0</v>
      </c>
      <c r="S1252">
        <v>0</v>
      </c>
      <c r="T1252">
        <v>0</v>
      </c>
      <c r="U1252" t="s">
        <v>215</v>
      </c>
      <c r="V1252">
        <v>0</v>
      </c>
      <c r="W1252">
        <v>6.6</v>
      </c>
      <c r="X1252">
        <v>100</v>
      </c>
      <c r="Y1252" t="s">
        <v>512</v>
      </c>
      <c r="Z1252" s="9">
        <v>3.3</v>
      </c>
      <c r="AA1252">
        <v>8</v>
      </c>
      <c r="AB1252">
        <v>11.3</v>
      </c>
      <c r="AC1252">
        <v>350</v>
      </c>
      <c r="AD1252" t="s">
        <v>32</v>
      </c>
      <c r="AE1252">
        <v>0.309</v>
      </c>
      <c r="AF1252" s="2">
        <v>23.9</v>
      </c>
      <c r="AG1252" s="2">
        <v>13.5</v>
      </c>
      <c r="AH1252" s="2">
        <v>10.4</v>
      </c>
    </row>
    <row r="1253" spans="1:34" x14ac:dyDescent="0.35">
      <c r="A1253" t="s">
        <v>749</v>
      </c>
      <c r="B1253" t="s">
        <v>748</v>
      </c>
      <c r="C1253" t="s">
        <v>56</v>
      </c>
      <c r="D1253" t="s">
        <v>276</v>
      </c>
      <c r="E1253" t="s">
        <v>272</v>
      </c>
      <c r="F1253">
        <v>2</v>
      </c>
      <c r="G1253">
        <v>15.8</v>
      </c>
      <c r="H1253">
        <v>41</v>
      </c>
      <c r="I1253">
        <v>0</v>
      </c>
      <c r="J1253">
        <v>0</v>
      </c>
      <c r="K1253">
        <v>0</v>
      </c>
      <c r="L1253">
        <v>0</v>
      </c>
      <c r="M1253">
        <v>22.5</v>
      </c>
      <c r="N1253">
        <v>9.4</v>
      </c>
      <c r="O1253">
        <v>20.6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215</v>
      </c>
      <c r="V1253">
        <v>0</v>
      </c>
      <c r="W1253">
        <v>6.6</v>
      </c>
      <c r="X1253">
        <v>100</v>
      </c>
      <c r="Y1253" t="s">
        <v>512</v>
      </c>
      <c r="Z1253" s="9">
        <v>3.3</v>
      </c>
      <c r="AA1253">
        <v>8</v>
      </c>
      <c r="AB1253">
        <v>11.3</v>
      </c>
      <c r="AC1253">
        <v>350</v>
      </c>
      <c r="AD1253" t="s">
        <v>32</v>
      </c>
      <c r="AE1253">
        <v>0.309</v>
      </c>
      <c r="AF1253" s="2">
        <v>36.4</v>
      </c>
      <c r="AG1253" s="2">
        <v>26.2</v>
      </c>
      <c r="AH1253" s="2">
        <v>10.199999999999999</v>
      </c>
    </row>
    <row r="1254" spans="1:34" x14ac:dyDescent="0.35">
      <c r="A1254" t="s">
        <v>749</v>
      </c>
      <c r="B1254" t="s">
        <v>748</v>
      </c>
      <c r="C1254" t="s">
        <v>56</v>
      </c>
      <c r="D1254" t="s">
        <v>275</v>
      </c>
      <c r="E1254" t="s">
        <v>272</v>
      </c>
      <c r="F1254">
        <v>2</v>
      </c>
      <c r="G1254">
        <v>16.399999999999999</v>
      </c>
      <c r="H1254">
        <v>44.4</v>
      </c>
      <c r="I1254">
        <v>0</v>
      </c>
      <c r="J1254">
        <v>0</v>
      </c>
      <c r="K1254">
        <v>0</v>
      </c>
      <c r="L1254">
        <v>0</v>
      </c>
      <c r="M1254">
        <v>26.8</v>
      </c>
      <c r="N1254">
        <v>5.3</v>
      </c>
      <c r="O1254">
        <v>17.8</v>
      </c>
      <c r="P1254">
        <v>0</v>
      </c>
      <c r="Q1254">
        <v>0</v>
      </c>
      <c r="R1254">
        <v>0</v>
      </c>
      <c r="S1254">
        <v>0</v>
      </c>
      <c r="T1254">
        <v>0</v>
      </c>
      <c r="U1254" t="s">
        <v>215</v>
      </c>
      <c r="V1254">
        <v>0</v>
      </c>
      <c r="W1254">
        <v>6.6</v>
      </c>
      <c r="X1254">
        <v>100</v>
      </c>
      <c r="Y1254" t="s">
        <v>512</v>
      </c>
      <c r="Z1254" s="9">
        <v>3.3</v>
      </c>
      <c r="AA1254">
        <v>8</v>
      </c>
      <c r="AB1254">
        <v>11.3</v>
      </c>
      <c r="AC1254">
        <v>350</v>
      </c>
      <c r="AD1254" t="s">
        <v>32</v>
      </c>
      <c r="AE1254">
        <v>0.309</v>
      </c>
      <c r="AF1254" s="2">
        <v>38.4</v>
      </c>
      <c r="AG1254" s="2">
        <v>19.7</v>
      </c>
      <c r="AH1254" s="2">
        <v>18.7</v>
      </c>
    </row>
    <row r="1255" spans="1:34" x14ac:dyDescent="0.35">
      <c r="A1255" t="s">
        <v>749</v>
      </c>
      <c r="B1255" t="s">
        <v>748</v>
      </c>
      <c r="C1255" t="s">
        <v>56</v>
      </c>
      <c r="D1255" t="s">
        <v>277</v>
      </c>
      <c r="E1255" t="s">
        <v>272</v>
      </c>
      <c r="F1255">
        <v>2</v>
      </c>
      <c r="G1255">
        <v>16.5</v>
      </c>
      <c r="H1255">
        <v>30.372807017543863</v>
      </c>
      <c r="I1255">
        <v>0</v>
      </c>
      <c r="J1255">
        <v>0</v>
      </c>
      <c r="K1255">
        <v>0</v>
      </c>
      <c r="L1255">
        <v>0</v>
      </c>
      <c r="M1255">
        <v>27.412280701754387</v>
      </c>
      <c r="N1255">
        <v>11.1</v>
      </c>
      <c r="O1255">
        <v>27.4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215</v>
      </c>
      <c r="V1255">
        <v>0</v>
      </c>
      <c r="W1255">
        <v>6.6</v>
      </c>
      <c r="X1255">
        <v>100</v>
      </c>
      <c r="Y1255" t="s">
        <v>512</v>
      </c>
      <c r="Z1255" s="9">
        <v>3.3</v>
      </c>
      <c r="AA1255">
        <v>8</v>
      </c>
      <c r="AB1255">
        <v>11.3</v>
      </c>
      <c r="AC1255">
        <v>350</v>
      </c>
      <c r="AD1255" t="s">
        <v>32</v>
      </c>
      <c r="AE1255">
        <v>0.309</v>
      </c>
      <c r="AF1255" s="2">
        <v>52.880639431616345</v>
      </c>
      <c r="AG1255" s="2">
        <v>38.6</v>
      </c>
      <c r="AH1255" s="2">
        <v>14.280639431616342</v>
      </c>
    </row>
    <row r="1256" spans="1:34" x14ac:dyDescent="0.35">
      <c r="A1256" t="s">
        <v>749</v>
      </c>
      <c r="B1256" t="s">
        <v>748</v>
      </c>
      <c r="C1256" t="s">
        <v>56</v>
      </c>
      <c r="D1256" t="s">
        <v>277</v>
      </c>
      <c r="E1256" t="s">
        <v>272</v>
      </c>
      <c r="F1256">
        <v>2</v>
      </c>
      <c r="G1256">
        <v>21.9</v>
      </c>
      <c r="H1256">
        <v>46.03691639522259</v>
      </c>
      <c r="I1256">
        <v>0</v>
      </c>
      <c r="J1256">
        <v>0</v>
      </c>
      <c r="K1256">
        <v>0</v>
      </c>
      <c r="L1256">
        <v>0</v>
      </c>
      <c r="M1256">
        <v>36.373507057546142</v>
      </c>
      <c r="N1256">
        <v>11.2</v>
      </c>
      <c r="O1256">
        <v>5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215</v>
      </c>
      <c r="V1256">
        <v>0</v>
      </c>
      <c r="W1256">
        <v>6.6</v>
      </c>
      <c r="X1256">
        <v>100</v>
      </c>
      <c r="Y1256" t="s">
        <v>512</v>
      </c>
      <c r="Z1256" s="9">
        <v>3.3</v>
      </c>
      <c r="AA1256">
        <v>8</v>
      </c>
      <c r="AB1256">
        <v>11.3</v>
      </c>
      <c r="AC1256">
        <v>350</v>
      </c>
      <c r="AD1256" t="s">
        <v>32</v>
      </c>
      <c r="AE1256">
        <v>0.309</v>
      </c>
      <c r="AF1256">
        <v>51.184902309058614</v>
      </c>
      <c r="AG1256" s="2">
        <v>41.7</v>
      </c>
      <c r="AH1256" s="2">
        <v>9.4849023090586151</v>
      </c>
    </row>
    <row r="1257" spans="1:34" x14ac:dyDescent="0.35">
      <c r="A1257" t="s">
        <v>749</v>
      </c>
      <c r="B1257" t="s">
        <v>748</v>
      </c>
      <c r="C1257" t="s">
        <v>56</v>
      </c>
      <c r="D1257" t="s">
        <v>277</v>
      </c>
      <c r="E1257" t="s">
        <v>272</v>
      </c>
      <c r="F1257">
        <v>2</v>
      </c>
      <c r="G1257">
        <v>14.7</v>
      </c>
      <c r="H1257">
        <v>61.050328227571107</v>
      </c>
      <c r="I1257">
        <v>0</v>
      </c>
      <c r="J1257">
        <v>0</v>
      </c>
      <c r="K1257">
        <v>0</v>
      </c>
      <c r="L1257">
        <v>0</v>
      </c>
      <c r="M1257">
        <v>8.6433260393873077</v>
      </c>
      <c r="N1257">
        <v>4.9000000000000004</v>
      </c>
      <c r="O1257">
        <v>22.8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215</v>
      </c>
      <c r="V1257">
        <v>0</v>
      </c>
      <c r="W1257">
        <v>6.6</v>
      </c>
      <c r="X1257">
        <v>100</v>
      </c>
      <c r="Y1257" t="s">
        <v>512</v>
      </c>
      <c r="Z1257" s="9">
        <v>3.3</v>
      </c>
      <c r="AA1257">
        <v>8</v>
      </c>
      <c r="AB1257">
        <v>11.3</v>
      </c>
      <c r="AC1257">
        <v>350</v>
      </c>
      <c r="AD1257" t="s">
        <v>32</v>
      </c>
      <c r="AE1257">
        <v>0.309</v>
      </c>
      <c r="AF1257">
        <v>41.630905861456483</v>
      </c>
      <c r="AG1257" s="2">
        <v>31.4</v>
      </c>
      <c r="AH1257" s="2">
        <v>10.230905861456483</v>
      </c>
    </row>
    <row r="1258" spans="1:34" x14ac:dyDescent="0.35">
      <c r="A1258" t="s">
        <v>749</v>
      </c>
      <c r="B1258" t="s">
        <v>748</v>
      </c>
      <c r="C1258" t="s">
        <v>56</v>
      </c>
      <c r="D1258" t="s">
        <v>277</v>
      </c>
      <c r="E1258" t="s">
        <v>272</v>
      </c>
      <c r="F1258">
        <v>2</v>
      </c>
      <c r="G1258">
        <v>18.2</v>
      </c>
      <c r="H1258">
        <v>82.423580786026193</v>
      </c>
      <c r="I1258">
        <v>0</v>
      </c>
      <c r="J1258">
        <v>0</v>
      </c>
      <c r="K1258">
        <v>0</v>
      </c>
      <c r="L1258">
        <v>0</v>
      </c>
      <c r="M1258">
        <v>7.8602620087336232</v>
      </c>
      <c r="N1258">
        <v>5.5</v>
      </c>
      <c r="O1258">
        <v>3.4</v>
      </c>
      <c r="P1258">
        <v>0</v>
      </c>
      <c r="Q1258">
        <v>0</v>
      </c>
      <c r="R1258">
        <v>0</v>
      </c>
      <c r="S1258">
        <v>0</v>
      </c>
      <c r="T1258">
        <v>0</v>
      </c>
      <c r="U1258" t="s">
        <v>215</v>
      </c>
      <c r="V1258">
        <v>0</v>
      </c>
      <c r="W1258">
        <v>6.6</v>
      </c>
      <c r="X1258">
        <v>100</v>
      </c>
      <c r="Y1258" t="s">
        <v>512</v>
      </c>
      <c r="Z1258" s="9">
        <v>3.3</v>
      </c>
      <c r="AA1258">
        <v>8</v>
      </c>
      <c r="AB1258">
        <v>11.3</v>
      </c>
      <c r="AC1258">
        <v>350</v>
      </c>
      <c r="AD1258" t="s">
        <v>32</v>
      </c>
      <c r="AE1258">
        <v>0.309</v>
      </c>
      <c r="AF1258">
        <v>42.565186500888096</v>
      </c>
      <c r="AG1258" s="2">
        <v>33.4</v>
      </c>
      <c r="AH1258" s="2">
        <v>9.1651865008880993</v>
      </c>
    </row>
    <row r="1259" spans="1:34" x14ac:dyDescent="0.35">
      <c r="A1259" t="s">
        <v>749</v>
      </c>
      <c r="B1259" t="s">
        <v>748</v>
      </c>
      <c r="C1259" t="s">
        <v>56</v>
      </c>
      <c r="D1259" t="s">
        <v>278</v>
      </c>
      <c r="E1259" t="s">
        <v>272</v>
      </c>
      <c r="F1259">
        <v>2</v>
      </c>
      <c r="G1259">
        <v>13.5</v>
      </c>
      <c r="H1259">
        <v>45.56818181818182</v>
      </c>
      <c r="I1259">
        <v>0</v>
      </c>
      <c r="J1259">
        <v>0</v>
      </c>
      <c r="K1259">
        <v>0</v>
      </c>
      <c r="L1259">
        <v>0</v>
      </c>
      <c r="M1259">
        <v>20.681818181818183</v>
      </c>
      <c r="N1259">
        <v>2.1</v>
      </c>
      <c r="O1259">
        <v>27.6</v>
      </c>
      <c r="P1259">
        <v>0</v>
      </c>
      <c r="Q1259">
        <v>0</v>
      </c>
      <c r="R1259">
        <v>0</v>
      </c>
      <c r="S1259">
        <v>0</v>
      </c>
      <c r="T1259">
        <v>0</v>
      </c>
      <c r="U1259" t="s">
        <v>215</v>
      </c>
      <c r="V1259">
        <v>0</v>
      </c>
      <c r="W1259">
        <v>6.6</v>
      </c>
      <c r="X1259">
        <v>100</v>
      </c>
      <c r="Y1259" t="s">
        <v>512</v>
      </c>
      <c r="Z1259" s="9">
        <v>3.3</v>
      </c>
      <c r="AA1259">
        <v>8</v>
      </c>
      <c r="AB1259">
        <v>11.3</v>
      </c>
      <c r="AC1259">
        <v>350</v>
      </c>
      <c r="AD1259" t="s">
        <v>32</v>
      </c>
      <c r="AE1259">
        <v>0.309</v>
      </c>
      <c r="AF1259">
        <v>48.159502664298401</v>
      </c>
      <c r="AG1259" s="2">
        <v>32.6</v>
      </c>
      <c r="AH1259" s="2">
        <v>15.559502664298401</v>
      </c>
    </row>
    <row r="1260" spans="1:34" x14ac:dyDescent="0.35">
      <c r="A1260" t="s">
        <v>749</v>
      </c>
      <c r="B1260" t="s">
        <v>748</v>
      </c>
      <c r="C1260" t="s">
        <v>56</v>
      </c>
      <c r="D1260" t="s">
        <v>278</v>
      </c>
      <c r="E1260" t="s">
        <v>272</v>
      </c>
      <c r="F1260">
        <v>2</v>
      </c>
      <c r="G1260">
        <v>15.5</v>
      </c>
      <c r="H1260">
        <v>57.458563535911601</v>
      </c>
      <c r="I1260">
        <v>0</v>
      </c>
      <c r="J1260">
        <v>0</v>
      </c>
      <c r="K1260">
        <v>0</v>
      </c>
      <c r="L1260">
        <v>0</v>
      </c>
      <c r="M1260">
        <v>23.204419889502763</v>
      </c>
      <c r="N1260">
        <v>2.1</v>
      </c>
      <c r="O1260">
        <v>15.4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215</v>
      </c>
      <c r="V1260">
        <v>0</v>
      </c>
      <c r="W1260">
        <v>6.6</v>
      </c>
      <c r="X1260">
        <v>100</v>
      </c>
      <c r="Y1260" t="s">
        <v>512</v>
      </c>
      <c r="Z1260" s="9">
        <v>3.3</v>
      </c>
      <c r="AA1260">
        <v>8</v>
      </c>
      <c r="AB1260">
        <v>11.3</v>
      </c>
      <c r="AC1260">
        <v>350</v>
      </c>
      <c r="AD1260" t="s">
        <v>32</v>
      </c>
      <c r="AE1260">
        <v>0.309</v>
      </c>
      <c r="AF1260">
        <v>52.495381882770872</v>
      </c>
      <c r="AG1260" s="2">
        <v>32.299999999999997</v>
      </c>
      <c r="AH1260" s="2">
        <v>20.195381882770871</v>
      </c>
    </row>
    <row r="1261" spans="1:34" x14ac:dyDescent="0.35">
      <c r="A1261" t="s">
        <v>749</v>
      </c>
      <c r="B1261" t="s">
        <v>748</v>
      </c>
      <c r="C1261" t="s">
        <v>56</v>
      </c>
      <c r="D1261" t="s">
        <v>278</v>
      </c>
      <c r="E1261" t="s">
        <v>272</v>
      </c>
      <c r="F1261">
        <v>2</v>
      </c>
      <c r="G1261">
        <v>12.6</v>
      </c>
      <c r="H1261">
        <v>63.553530751708429</v>
      </c>
      <c r="I1261">
        <v>0</v>
      </c>
      <c r="J1261">
        <v>0</v>
      </c>
      <c r="K1261">
        <v>0</v>
      </c>
      <c r="L1261">
        <v>0</v>
      </c>
      <c r="M1261">
        <v>5.4669703872437356</v>
      </c>
      <c r="N1261">
        <v>1.2</v>
      </c>
      <c r="O1261">
        <v>26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215</v>
      </c>
      <c r="V1261">
        <v>0</v>
      </c>
      <c r="W1261">
        <v>6.6</v>
      </c>
      <c r="X1261">
        <v>100</v>
      </c>
      <c r="Y1261" t="s">
        <v>512</v>
      </c>
      <c r="Z1261" s="9">
        <v>3.3</v>
      </c>
      <c r="AA1261">
        <v>8</v>
      </c>
      <c r="AB1261">
        <v>11.3</v>
      </c>
      <c r="AC1261">
        <v>350</v>
      </c>
      <c r="AD1261" t="s">
        <v>32</v>
      </c>
      <c r="AE1261">
        <v>0.309</v>
      </c>
      <c r="AF1261">
        <v>42.419182948490231</v>
      </c>
      <c r="AG1261" s="2">
        <v>34</v>
      </c>
      <c r="AH1261" s="2">
        <v>8.4191829484902314</v>
      </c>
    </row>
    <row r="1262" spans="1:34" x14ac:dyDescent="0.35">
      <c r="A1262" t="s">
        <v>749</v>
      </c>
      <c r="B1262" t="s">
        <v>748</v>
      </c>
      <c r="C1262" t="s">
        <v>56</v>
      </c>
      <c r="D1262" t="s">
        <v>278</v>
      </c>
      <c r="E1262" t="s">
        <v>272</v>
      </c>
      <c r="F1262">
        <v>2</v>
      </c>
      <c r="G1262">
        <v>13.6</v>
      </c>
      <c r="H1262">
        <v>76.398210290827734</v>
      </c>
      <c r="I1262">
        <v>0</v>
      </c>
      <c r="J1262">
        <v>0</v>
      </c>
      <c r="K1262">
        <v>0</v>
      </c>
      <c r="L1262">
        <v>0</v>
      </c>
      <c r="M1262">
        <v>5.3691275167785228</v>
      </c>
      <c r="N1262">
        <v>1.4</v>
      </c>
      <c r="O1262">
        <v>14.9</v>
      </c>
      <c r="P1262">
        <v>0</v>
      </c>
      <c r="Q1262">
        <v>0</v>
      </c>
      <c r="R1262">
        <v>0</v>
      </c>
      <c r="S1262">
        <v>0</v>
      </c>
      <c r="T1262">
        <v>0</v>
      </c>
      <c r="U1262" t="s">
        <v>215</v>
      </c>
      <c r="V1262">
        <v>0</v>
      </c>
      <c r="W1262">
        <v>6.6</v>
      </c>
      <c r="X1262">
        <v>100</v>
      </c>
      <c r="Y1262" t="s">
        <v>512</v>
      </c>
      <c r="Z1262" s="9">
        <v>3.3</v>
      </c>
      <c r="AA1262">
        <v>8</v>
      </c>
      <c r="AB1262">
        <v>11.3</v>
      </c>
      <c r="AC1262">
        <v>350</v>
      </c>
      <c r="AD1262" t="s">
        <v>32</v>
      </c>
      <c r="AE1262">
        <v>0.309</v>
      </c>
      <c r="AF1262">
        <v>39.978330373001782</v>
      </c>
      <c r="AG1262" s="2">
        <v>30.6</v>
      </c>
      <c r="AH1262" s="2">
        <v>9.3783303730017771</v>
      </c>
    </row>
    <row r="1263" spans="1:34" x14ac:dyDescent="0.35">
      <c r="A1263" t="s">
        <v>749</v>
      </c>
      <c r="B1263" t="s">
        <v>748</v>
      </c>
      <c r="C1263" t="s">
        <v>56</v>
      </c>
      <c r="D1263" t="s">
        <v>276</v>
      </c>
      <c r="E1263" t="s">
        <v>272</v>
      </c>
      <c r="F1263">
        <v>2</v>
      </c>
      <c r="G1263">
        <v>19.2</v>
      </c>
      <c r="H1263">
        <v>63.333333333333321</v>
      </c>
      <c r="I1263">
        <v>0</v>
      </c>
      <c r="J1263">
        <v>0</v>
      </c>
      <c r="K1263">
        <v>0</v>
      </c>
      <c r="L1263">
        <v>0</v>
      </c>
      <c r="M1263">
        <v>21.182795698924728</v>
      </c>
      <c r="N1263">
        <v>7.4</v>
      </c>
      <c r="O1263">
        <v>7</v>
      </c>
      <c r="P1263">
        <v>0</v>
      </c>
      <c r="Q1263">
        <v>0</v>
      </c>
      <c r="R1263">
        <v>0</v>
      </c>
      <c r="S1263">
        <v>0</v>
      </c>
      <c r="T1263">
        <v>0</v>
      </c>
      <c r="U1263" t="s">
        <v>215</v>
      </c>
      <c r="V1263">
        <v>0</v>
      </c>
      <c r="W1263">
        <v>6.6</v>
      </c>
      <c r="X1263">
        <v>100</v>
      </c>
      <c r="Y1263" t="s">
        <v>512</v>
      </c>
      <c r="Z1263" s="9">
        <v>3.3</v>
      </c>
      <c r="AA1263">
        <v>8</v>
      </c>
      <c r="AB1263">
        <v>11.3</v>
      </c>
      <c r="AC1263">
        <v>350</v>
      </c>
      <c r="AD1263" t="s">
        <v>32</v>
      </c>
      <c r="AE1263">
        <v>0.309</v>
      </c>
      <c r="AF1263">
        <v>43.166607460035522</v>
      </c>
      <c r="AG1263" s="2">
        <v>35.6</v>
      </c>
      <c r="AH1263" s="2">
        <v>7.5666074600355238</v>
      </c>
    </row>
    <row r="1264" spans="1:34" x14ac:dyDescent="0.35">
      <c r="A1264" t="s">
        <v>749</v>
      </c>
      <c r="B1264" t="s">
        <v>748</v>
      </c>
      <c r="C1264" t="s">
        <v>56</v>
      </c>
      <c r="D1264" t="s">
        <v>276</v>
      </c>
      <c r="E1264" t="s">
        <v>272</v>
      </c>
      <c r="F1264">
        <v>2</v>
      </c>
      <c r="G1264">
        <v>19.3</v>
      </c>
      <c r="H1264">
        <v>62.284482758620683</v>
      </c>
      <c r="I1264">
        <v>0</v>
      </c>
      <c r="J1264">
        <v>0</v>
      </c>
      <c r="K1264">
        <v>0</v>
      </c>
      <c r="L1264">
        <v>0</v>
      </c>
      <c r="M1264">
        <v>21.336206896551726</v>
      </c>
      <c r="N1264">
        <v>8.5</v>
      </c>
      <c r="O1264">
        <v>6.7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215</v>
      </c>
      <c r="V1264">
        <v>0</v>
      </c>
      <c r="W1264">
        <v>6.6</v>
      </c>
      <c r="X1264">
        <v>100</v>
      </c>
      <c r="Y1264" t="s">
        <v>512</v>
      </c>
      <c r="Z1264" s="9">
        <v>3.3</v>
      </c>
      <c r="AA1264">
        <v>8</v>
      </c>
      <c r="AB1264">
        <v>11.3</v>
      </c>
      <c r="AC1264">
        <v>350</v>
      </c>
      <c r="AD1264" t="s">
        <v>32</v>
      </c>
      <c r="AE1264">
        <v>0.309</v>
      </c>
      <c r="AF1264">
        <v>45.887033747779746</v>
      </c>
      <c r="AG1264" s="2">
        <v>38.799999999999997</v>
      </c>
      <c r="AH1264" s="2">
        <v>7.0870337477797509</v>
      </c>
    </row>
    <row r="1265" spans="1:34" x14ac:dyDescent="0.35">
      <c r="A1265" t="s">
        <v>749</v>
      </c>
      <c r="B1265" t="s">
        <v>748</v>
      </c>
      <c r="C1265" t="s">
        <v>56</v>
      </c>
      <c r="D1265" t="s">
        <v>276</v>
      </c>
      <c r="E1265" t="s">
        <v>272</v>
      </c>
      <c r="F1265">
        <v>2</v>
      </c>
      <c r="G1265">
        <v>17.100000000000001</v>
      </c>
      <c r="H1265">
        <v>82.277121374865743</v>
      </c>
      <c r="I1265">
        <v>0</v>
      </c>
      <c r="J1265">
        <v>0</v>
      </c>
      <c r="K1265">
        <v>0</v>
      </c>
      <c r="L1265">
        <v>0</v>
      </c>
      <c r="M1265">
        <v>7.1965628356605809</v>
      </c>
      <c r="N1265">
        <v>3.1</v>
      </c>
      <c r="O1265">
        <v>6.7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215</v>
      </c>
      <c r="V1265">
        <v>0</v>
      </c>
      <c r="W1265">
        <v>6.6</v>
      </c>
      <c r="X1265">
        <v>100</v>
      </c>
      <c r="Y1265" t="s">
        <v>512</v>
      </c>
      <c r="Z1265" s="9">
        <v>3.3</v>
      </c>
      <c r="AA1265">
        <v>8</v>
      </c>
      <c r="AB1265">
        <v>11.3</v>
      </c>
      <c r="AC1265">
        <v>350</v>
      </c>
      <c r="AD1265" t="s">
        <v>32</v>
      </c>
      <c r="AE1265">
        <v>0.309</v>
      </c>
      <c r="AF1265">
        <v>36.462877442273538</v>
      </c>
      <c r="AG1265" s="2">
        <v>32.200000000000003</v>
      </c>
      <c r="AH1265" s="2">
        <v>4.2628774422735347</v>
      </c>
    </row>
    <row r="1266" spans="1:34" x14ac:dyDescent="0.35">
      <c r="A1266" t="s">
        <v>749</v>
      </c>
      <c r="B1266" t="s">
        <v>748</v>
      </c>
      <c r="C1266" t="s">
        <v>56</v>
      </c>
      <c r="D1266" t="s">
        <v>276</v>
      </c>
      <c r="E1266" t="s">
        <v>272</v>
      </c>
      <c r="F1266">
        <v>2</v>
      </c>
      <c r="G1266">
        <v>17</v>
      </c>
      <c r="H1266">
        <v>84.815618221258134</v>
      </c>
      <c r="I1266">
        <v>0</v>
      </c>
      <c r="J1266">
        <v>0</v>
      </c>
      <c r="K1266">
        <v>0</v>
      </c>
      <c r="L1266">
        <v>0</v>
      </c>
      <c r="M1266">
        <v>5.0976138828633406</v>
      </c>
      <c r="N1266">
        <v>3.2</v>
      </c>
      <c r="O1266">
        <v>6.1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215</v>
      </c>
      <c r="V1266">
        <v>0</v>
      </c>
      <c r="W1266">
        <v>6.6</v>
      </c>
      <c r="X1266">
        <v>100</v>
      </c>
      <c r="Y1266" t="s">
        <v>512</v>
      </c>
      <c r="Z1266" s="9">
        <v>3.3</v>
      </c>
      <c r="AA1266">
        <v>8</v>
      </c>
      <c r="AB1266">
        <v>11.3</v>
      </c>
      <c r="AC1266">
        <v>350</v>
      </c>
      <c r="AD1266" t="s">
        <v>32</v>
      </c>
      <c r="AE1266">
        <v>0.309</v>
      </c>
      <c r="AF1266">
        <v>36.383303730017765</v>
      </c>
      <c r="AG1266" s="2">
        <v>32.6</v>
      </c>
      <c r="AH1266" s="2">
        <v>3.7833037300177619</v>
      </c>
    </row>
    <row r="1267" spans="1:34" x14ac:dyDescent="0.35">
      <c r="A1267" t="s">
        <v>754</v>
      </c>
      <c r="B1267" s="14" t="s">
        <v>279</v>
      </c>
      <c r="C1267" t="s">
        <v>46</v>
      </c>
      <c r="D1267" t="s">
        <v>120</v>
      </c>
      <c r="E1267" t="s">
        <v>783</v>
      </c>
      <c r="F1267">
        <v>2</v>
      </c>
      <c r="G1267">
        <v>20.5</v>
      </c>
      <c r="H1267">
        <v>16.41</v>
      </c>
      <c r="I1267">
        <v>0</v>
      </c>
      <c r="J1267">
        <v>0</v>
      </c>
      <c r="K1267">
        <v>0</v>
      </c>
      <c r="L1267">
        <v>0</v>
      </c>
      <c r="M1267">
        <v>25.29</v>
      </c>
      <c r="N1267">
        <v>48.19</v>
      </c>
      <c r="O1267">
        <v>10.11000000000001</v>
      </c>
      <c r="P1267">
        <v>0</v>
      </c>
      <c r="Q1267">
        <v>0</v>
      </c>
      <c r="R1267">
        <v>0</v>
      </c>
      <c r="S1267">
        <v>0</v>
      </c>
      <c r="T1267">
        <v>0</v>
      </c>
      <c r="U1267" t="s">
        <v>215</v>
      </c>
      <c r="V1267">
        <v>0</v>
      </c>
      <c r="W1267">
        <v>10</v>
      </c>
      <c r="X1267">
        <v>5.2</v>
      </c>
      <c r="Y1267" t="s">
        <v>512</v>
      </c>
      <c r="Z1267" s="9">
        <v>50</v>
      </c>
      <c r="AA1267">
        <v>60</v>
      </c>
      <c r="AB1267">
        <v>110</v>
      </c>
      <c r="AC1267">
        <v>280</v>
      </c>
      <c r="AD1267" t="s">
        <v>32</v>
      </c>
      <c r="AE1267">
        <v>0.309</v>
      </c>
      <c r="AF1267">
        <v>43.6</v>
      </c>
      <c r="AG1267" s="2">
        <v>39.700000000000003</v>
      </c>
      <c r="AH1267" s="2">
        <v>3.9</v>
      </c>
    </row>
    <row r="1268" spans="1:34" x14ac:dyDescent="0.35">
      <c r="A1268" t="s">
        <v>754</v>
      </c>
      <c r="B1268" t="s">
        <v>279</v>
      </c>
      <c r="C1268" t="s">
        <v>47</v>
      </c>
      <c r="D1268" t="s">
        <v>280</v>
      </c>
      <c r="E1268" t="s">
        <v>783</v>
      </c>
      <c r="F1268">
        <v>2</v>
      </c>
      <c r="G1268">
        <v>20.5</v>
      </c>
      <c r="H1268">
        <v>14.24</v>
      </c>
      <c r="I1268">
        <v>0</v>
      </c>
      <c r="J1268">
        <v>0</v>
      </c>
      <c r="K1268">
        <v>0</v>
      </c>
      <c r="L1268">
        <v>0</v>
      </c>
      <c r="M1268">
        <v>21.87</v>
      </c>
      <c r="N1268">
        <v>54.43</v>
      </c>
      <c r="O1268">
        <v>9.4599999999999955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215</v>
      </c>
      <c r="V1268">
        <v>0</v>
      </c>
      <c r="W1268">
        <v>10</v>
      </c>
      <c r="X1268">
        <v>5.2</v>
      </c>
      <c r="Y1268" t="s">
        <v>512</v>
      </c>
      <c r="Z1268" s="9">
        <v>50</v>
      </c>
      <c r="AA1268">
        <v>60</v>
      </c>
      <c r="AB1268">
        <v>110</v>
      </c>
      <c r="AC1268">
        <v>280</v>
      </c>
      <c r="AD1268" t="s">
        <v>32</v>
      </c>
      <c r="AE1268">
        <v>0.309</v>
      </c>
      <c r="AF1268">
        <v>42</v>
      </c>
      <c r="AG1268" s="2">
        <v>37.799999999999997</v>
      </c>
      <c r="AH1268" s="2">
        <v>4.2</v>
      </c>
    </row>
    <row r="1269" spans="1:34" x14ac:dyDescent="0.35">
      <c r="A1269" t="s">
        <v>754</v>
      </c>
      <c r="B1269" t="s">
        <v>279</v>
      </c>
      <c r="C1269" t="s">
        <v>47</v>
      </c>
      <c r="D1269" t="s">
        <v>281</v>
      </c>
      <c r="E1269" t="s">
        <v>783</v>
      </c>
      <c r="F1269">
        <v>2</v>
      </c>
      <c r="G1269">
        <v>20.5</v>
      </c>
      <c r="H1269">
        <v>12.17</v>
      </c>
      <c r="I1269">
        <v>0</v>
      </c>
      <c r="J1269">
        <v>0</v>
      </c>
      <c r="K1269">
        <v>0</v>
      </c>
      <c r="L1269">
        <v>0</v>
      </c>
      <c r="M1269">
        <v>18.68</v>
      </c>
      <c r="N1269">
        <v>60.34</v>
      </c>
      <c r="O1269">
        <v>8.8099999999999898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215</v>
      </c>
      <c r="V1269">
        <v>0</v>
      </c>
      <c r="W1269">
        <v>10</v>
      </c>
      <c r="X1269">
        <v>5.2</v>
      </c>
      <c r="Y1269" t="s">
        <v>512</v>
      </c>
      <c r="Z1269" s="9">
        <v>50</v>
      </c>
      <c r="AA1269">
        <v>60</v>
      </c>
      <c r="AB1269">
        <v>110</v>
      </c>
      <c r="AC1269">
        <v>280</v>
      </c>
      <c r="AD1269" t="s">
        <v>32</v>
      </c>
      <c r="AE1269">
        <v>0.309</v>
      </c>
      <c r="AF1269">
        <v>39.5</v>
      </c>
      <c r="AG1269" s="2">
        <v>36.5</v>
      </c>
      <c r="AH1269" s="2">
        <v>3</v>
      </c>
    </row>
    <row r="1270" spans="1:34" x14ac:dyDescent="0.35">
      <c r="A1270" t="s">
        <v>754</v>
      </c>
      <c r="B1270" t="s">
        <v>279</v>
      </c>
      <c r="C1270" t="s">
        <v>47</v>
      </c>
      <c r="D1270" t="s">
        <v>282</v>
      </c>
      <c r="E1270" t="s">
        <v>783</v>
      </c>
      <c r="F1270">
        <v>2</v>
      </c>
      <c r="G1270">
        <v>20.5</v>
      </c>
      <c r="H1270">
        <v>10.31</v>
      </c>
      <c r="I1270">
        <v>0</v>
      </c>
      <c r="J1270">
        <v>0</v>
      </c>
      <c r="K1270">
        <v>0</v>
      </c>
      <c r="L1270">
        <v>0</v>
      </c>
      <c r="M1270">
        <v>15.77</v>
      </c>
      <c r="N1270">
        <v>65.8</v>
      </c>
      <c r="O1270">
        <v>8.1200000000000063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215</v>
      </c>
      <c r="V1270">
        <v>0</v>
      </c>
      <c r="W1270">
        <v>10</v>
      </c>
      <c r="X1270">
        <v>5.2</v>
      </c>
      <c r="Y1270" t="s">
        <v>512</v>
      </c>
      <c r="Z1270" s="9">
        <v>50</v>
      </c>
      <c r="AA1270">
        <v>60</v>
      </c>
      <c r="AB1270">
        <v>110</v>
      </c>
      <c r="AC1270">
        <v>280</v>
      </c>
      <c r="AD1270" t="s">
        <v>32</v>
      </c>
      <c r="AE1270">
        <v>0.309</v>
      </c>
      <c r="AF1270">
        <v>37.200000000000003</v>
      </c>
      <c r="AG1270" s="2">
        <v>35.1</v>
      </c>
      <c r="AH1270" s="2">
        <v>2.1</v>
      </c>
    </row>
    <row r="1271" spans="1:34" x14ac:dyDescent="0.35">
      <c r="A1271" t="s">
        <v>754</v>
      </c>
      <c r="B1271" t="s">
        <v>279</v>
      </c>
      <c r="C1271" t="s">
        <v>47</v>
      </c>
      <c r="D1271" t="s">
        <v>283</v>
      </c>
      <c r="E1271" t="s">
        <v>783</v>
      </c>
      <c r="F1271">
        <v>2</v>
      </c>
      <c r="G1271">
        <v>20.5</v>
      </c>
      <c r="H1271">
        <v>8.49</v>
      </c>
      <c r="I1271">
        <v>0</v>
      </c>
      <c r="J1271">
        <v>0</v>
      </c>
      <c r="K1271">
        <v>0</v>
      </c>
      <c r="L1271">
        <v>0</v>
      </c>
      <c r="M1271">
        <v>13.08</v>
      </c>
      <c r="N1271">
        <v>70.92</v>
      </c>
      <c r="O1271">
        <v>7.51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215</v>
      </c>
      <c r="V1271">
        <v>0</v>
      </c>
      <c r="W1271">
        <v>10</v>
      </c>
      <c r="X1271">
        <v>5.2</v>
      </c>
      <c r="Y1271" t="s">
        <v>512</v>
      </c>
      <c r="Z1271" s="9">
        <v>50</v>
      </c>
      <c r="AA1271">
        <v>60</v>
      </c>
      <c r="AB1271">
        <v>110</v>
      </c>
      <c r="AC1271">
        <v>280</v>
      </c>
      <c r="AD1271" t="s">
        <v>32</v>
      </c>
      <c r="AE1271">
        <v>0.309</v>
      </c>
      <c r="AF1271">
        <v>37.400000000000006</v>
      </c>
      <c r="AG1271" s="2">
        <v>36.200000000000003</v>
      </c>
      <c r="AH1271" s="2">
        <v>1.2</v>
      </c>
    </row>
    <row r="1272" spans="1:34" x14ac:dyDescent="0.35">
      <c r="A1272" t="s">
        <v>754</v>
      </c>
      <c r="B1272" t="s">
        <v>279</v>
      </c>
      <c r="C1272" t="s">
        <v>47</v>
      </c>
      <c r="D1272" t="s">
        <v>284</v>
      </c>
      <c r="E1272" t="s">
        <v>783</v>
      </c>
      <c r="F1272">
        <v>2</v>
      </c>
      <c r="G1272">
        <v>20.5</v>
      </c>
      <c r="H1272">
        <v>6.88</v>
      </c>
      <c r="I1272">
        <v>0</v>
      </c>
      <c r="J1272">
        <v>0</v>
      </c>
      <c r="K1272">
        <v>0</v>
      </c>
      <c r="L1272">
        <v>0</v>
      </c>
      <c r="M1272">
        <v>10.55</v>
      </c>
      <c r="N1272">
        <v>75.709999999999994</v>
      </c>
      <c r="O1272">
        <v>6.8600000000000092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215</v>
      </c>
      <c r="V1272">
        <v>0</v>
      </c>
      <c r="W1272">
        <v>10</v>
      </c>
      <c r="X1272">
        <v>5.2</v>
      </c>
      <c r="Y1272" t="s">
        <v>512</v>
      </c>
      <c r="Z1272" s="9">
        <v>50</v>
      </c>
      <c r="AA1272">
        <v>60</v>
      </c>
      <c r="AB1272">
        <v>110</v>
      </c>
      <c r="AC1272">
        <v>280</v>
      </c>
      <c r="AD1272" t="s">
        <v>32</v>
      </c>
      <c r="AE1272">
        <v>0.309</v>
      </c>
      <c r="AF1272">
        <v>35.799999999999997</v>
      </c>
      <c r="AG1272" s="2">
        <v>34.4</v>
      </c>
      <c r="AH1272" s="2">
        <v>1.4</v>
      </c>
    </row>
    <row r="1273" spans="1:34" x14ac:dyDescent="0.35">
      <c r="A1273" t="s">
        <v>754</v>
      </c>
      <c r="B1273" t="s">
        <v>279</v>
      </c>
      <c r="C1273" t="s">
        <v>47</v>
      </c>
      <c r="D1273" t="s">
        <v>285</v>
      </c>
      <c r="E1273" t="s">
        <v>783</v>
      </c>
      <c r="F1273">
        <v>2</v>
      </c>
      <c r="G1273">
        <v>20.5</v>
      </c>
      <c r="H1273">
        <v>14.769</v>
      </c>
      <c r="I1273">
        <v>0</v>
      </c>
      <c r="J1273">
        <v>0</v>
      </c>
      <c r="K1273">
        <v>0</v>
      </c>
      <c r="L1273">
        <v>0</v>
      </c>
      <c r="M1273">
        <v>22.760999999999999</v>
      </c>
      <c r="N1273">
        <v>53.371000000000002</v>
      </c>
      <c r="O1273">
        <v>9.0990000000000091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215</v>
      </c>
      <c r="V1273">
        <v>0</v>
      </c>
      <c r="W1273">
        <v>10</v>
      </c>
      <c r="X1273">
        <v>5.2</v>
      </c>
      <c r="Y1273" t="s">
        <v>512</v>
      </c>
      <c r="Z1273" s="9">
        <v>50</v>
      </c>
      <c r="AA1273">
        <v>60</v>
      </c>
      <c r="AB1273">
        <v>110</v>
      </c>
      <c r="AC1273">
        <v>280</v>
      </c>
      <c r="AD1273" t="s">
        <v>32</v>
      </c>
      <c r="AE1273">
        <v>0.309</v>
      </c>
      <c r="AF1273">
        <v>47.9</v>
      </c>
      <c r="AG1273" s="2">
        <v>45.3</v>
      </c>
      <c r="AH1273" s="2">
        <v>2.6</v>
      </c>
    </row>
    <row r="1274" spans="1:34" x14ac:dyDescent="0.35">
      <c r="A1274" t="s">
        <v>754</v>
      </c>
      <c r="B1274" t="s">
        <v>279</v>
      </c>
      <c r="C1274" t="s">
        <v>47</v>
      </c>
      <c r="D1274" t="s">
        <v>286</v>
      </c>
      <c r="E1274" t="s">
        <v>783</v>
      </c>
      <c r="F1274">
        <v>2</v>
      </c>
      <c r="G1274">
        <v>20.5</v>
      </c>
      <c r="H1274">
        <v>13.128</v>
      </c>
      <c r="I1274">
        <v>0</v>
      </c>
      <c r="J1274">
        <v>0</v>
      </c>
      <c r="K1274">
        <v>0</v>
      </c>
      <c r="L1274">
        <v>0</v>
      </c>
      <c r="M1274">
        <v>20.231999999999999</v>
      </c>
      <c r="N1274">
        <v>58.552</v>
      </c>
      <c r="O1274">
        <v>8.0880000000000081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215</v>
      </c>
      <c r="V1274">
        <v>0</v>
      </c>
      <c r="W1274">
        <v>10</v>
      </c>
      <c r="X1274">
        <v>5.2</v>
      </c>
      <c r="Y1274" t="s">
        <v>512</v>
      </c>
      <c r="Z1274" s="9">
        <v>50</v>
      </c>
      <c r="AA1274">
        <v>60</v>
      </c>
      <c r="AB1274">
        <v>110</v>
      </c>
      <c r="AC1274">
        <v>280</v>
      </c>
      <c r="AD1274" t="s">
        <v>32</v>
      </c>
      <c r="AE1274">
        <v>0.309</v>
      </c>
      <c r="AF1274">
        <v>53.5</v>
      </c>
      <c r="AG1274" s="2">
        <v>51.6</v>
      </c>
      <c r="AH1274" s="2">
        <v>1.9</v>
      </c>
    </row>
    <row r="1275" spans="1:34" x14ac:dyDescent="0.35">
      <c r="A1275" t="s">
        <v>754</v>
      </c>
      <c r="B1275" t="s">
        <v>279</v>
      </c>
      <c r="C1275" t="s">
        <v>47</v>
      </c>
      <c r="D1275" t="s">
        <v>287</v>
      </c>
      <c r="E1275" t="s">
        <v>783</v>
      </c>
      <c r="F1275">
        <v>2</v>
      </c>
      <c r="G1275">
        <v>20.5</v>
      </c>
      <c r="H1275">
        <v>11.487</v>
      </c>
      <c r="I1275">
        <v>0</v>
      </c>
      <c r="J1275">
        <v>0</v>
      </c>
      <c r="K1275">
        <v>0</v>
      </c>
      <c r="L1275">
        <v>0</v>
      </c>
      <c r="M1275">
        <v>17.702999999999999</v>
      </c>
      <c r="N1275">
        <v>63.732999999999997</v>
      </c>
      <c r="O1275">
        <v>7.0770000000000062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215</v>
      </c>
      <c r="V1275">
        <v>0</v>
      </c>
      <c r="W1275">
        <v>10</v>
      </c>
      <c r="X1275">
        <v>5.2</v>
      </c>
      <c r="Y1275" t="s">
        <v>512</v>
      </c>
      <c r="Z1275" s="9">
        <v>50</v>
      </c>
      <c r="AA1275">
        <v>60</v>
      </c>
      <c r="AB1275">
        <v>110</v>
      </c>
      <c r="AC1275">
        <v>280</v>
      </c>
      <c r="AD1275" t="s">
        <v>32</v>
      </c>
      <c r="AE1275">
        <v>0.309</v>
      </c>
      <c r="AF1275">
        <v>56.300000000000004</v>
      </c>
      <c r="AG1275" s="2">
        <v>54.7</v>
      </c>
      <c r="AH1275" s="2">
        <v>1.6</v>
      </c>
    </row>
    <row r="1276" spans="1:34" x14ac:dyDescent="0.35">
      <c r="A1276" t="s">
        <v>754</v>
      </c>
      <c r="B1276" t="s">
        <v>279</v>
      </c>
      <c r="C1276" t="s">
        <v>47</v>
      </c>
      <c r="D1276" t="s">
        <v>288</v>
      </c>
      <c r="E1276" t="s">
        <v>783</v>
      </c>
      <c r="F1276">
        <v>2</v>
      </c>
      <c r="G1276">
        <v>20.5</v>
      </c>
      <c r="H1276">
        <v>9.8460000000000001</v>
      </c>
      <c r="I1276">
        <v>0</v>
      </c>
      <c r="J1276">
        <v>0</v>
      </c>
      <c r="K1276">
        <v>0</v>
      </c>
      <c r="L1276">
        <v>0</v>
      </c>
      <c r="M1276">
        <v>15.173999999999999</v>
      </c>
      <c r="N1276">
        <v>68.914000000000001</v>
      </c>
      <c r="O1276">
        <v>6.0660000000000061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215</v>
      </c>
      <c r="V1276">
        <v>0</v>
      </c>
      <c r="W1276">
        <v>10</v>
      </c>
      <c r="X1276">
        <v>5.2</v>
      </c>
      <c r="Y1276" t="s">
        <v>512</v>
      </c>
      <c r="Z1276" s="9">
        <v>50</v>
      </c>
      <c r="AA1276">
        <v>60</v>
      </c>
      <c r="AB1276">
        <v>110</v>
      </c>
      <c r="AC1276">
        <v>280</v>
      </c>
      <c r="AD1276" t="s">
        <v>32</v>
      </c>
      <c r="AE1276">
        <v>0.309</v>
      </c>
      <c r="AF1276">
        <v>61.7</v>
      </c>
      <c r="AG1276" s="2">
        <v>60.6</v>
      </c>
      <c r="AH1276" s="2">
        <v>1.1000000000000001</v>
      </c>
    </row>
    <row r="1277" spans="1:34" x14ac:dyDescent="0.35">
      <c r="A1277" t="s">
        <v>754</v>
      </c>
      <c r="B1277" t="s">
        <v>279</v>
      </c>
      <c r="C1277" t="s">
        <v>47</v>
      </c>
      <c r="D1277" t="s">
        <v>289</v>
      </c>
      <c r="E1277" t="s">
        <v>783</v>
      </c>
      <c r="F1277">
        <v>2</v>
      </c>
      <c r="G1277">
        <v>20.5</v>
      </c>
      <c r="H1277">
        <v>8.2050000000000001</v>
      </c>
      <c r="I1277">
        <v>0</v>
      </c>
      <c r="J1277">
        <v>0</v>
      </c>
      <c r="K1277">
        <v>0</v>
      </c>
      <c r="L1277">
        <v>0</v>
      </c>
      <c r="M1277">
        <v>12.645</v>
      </c>
      <c r="N1277">
        <v>74.094999999999999</v>
      </c>
      <c r="O1277">
        <v>5.055000000000005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215</v>
      </c>
      <c r="V1277">
        <v>0</v>
      </c>
      <c r="W1277">
        <v>10</v>
      </c>
      <c r="X1277">
        <v>5.2</v>
      </c>
      <c r="Y1277" t="s">
        <v>512</v>
      </c>
      <c r="Z1277" s="9">
        <v>50</v>
      </c>
      <c r="AA1277">
        <v>60</v>
      </c>
      <c r="AB1277">
        <v>110</v>
      </c>
      <c r="AC1277">
        <v>280</v>
      </c>
      <c r="AD1277" t="s">
        <v>32</v>
      </c>
      <c r="AE1277">
        <v>0.309</v>
      </c>
      <c r="AF1277">
        <v>68.3</v>
      </c>
      <c r="AG1277" s="2">
        <v>67.3</v>
      </c>
      <c r="AH1277" s="2">
        <v>1</v>
      </c>
    </row>
    <row r="1278" spans="1:34" x14ac:dyDescent="0.35">
      <c r="A1278" t="s">
        <v>754</v>
      </c>
      <c r="B1278" t="s">
        <v>279</v>
      </c>
      <c r="C1278" t="s">
        <v>47</v>
      </c>
      <c r="D1278" t="s">
        <v>290</v>
      </c>
      <c r="E1278" t="s">
        <v>783</v>
      </c>
      <c r="F1278">
        <v>2</v>
      </c>
      <c r="G1278">
        <v>20.5</v>
      </c>
      <c r="H1278">
        <v>27.06</v>
      </c>
      <c r="I1278">
        <v>0</v>
      </c>
      <c r="J1278">
        <v>0</v>
      </c>
      <c r="K1278">
        <v>0</v>
      </c>
      <c r="L1278">
        <v>0</v>
      </c>
      <c r="M1278">
        <v>21.96</v>
      </c>
      <c r="N1278">
        <v>41.88</v>
      </c>
      <c r="O1278">
        <v>9.0999999999999908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215</v>
      </c>
      <c r="V1278">
        <v>0</v>
      </c>
      <c r="W1278">
        <v>10</v>
      </c>
      <c r="X1278">
        <v>5.2</v>
      </c>
      <c r="Y1278" t="s">
        <v>512</v>
      </c>
      <c r="Z1278" s="9">
        <v>50</v>
      </c>
      <c r="AA1278">
        <v>60</v>
      </c>
      <c r="AB1278">
        <v>110</v>
      </c>
      <c r="AC1278">
        <v>280</v>
      </c>
      <c r="AD1278" t="s">
        <v>32</v>
      </c>
      <c r="AE1278">
        <v>0.309</v>
      </c>
      <c r="AF1278">
        <v>42</v>
      </c>
      <c r="AG1278" s="2">
        <v>36.299999999999997</v>
      </c>
      <c r="AH1278" s="2">
        <v>5.7</v>
      </c>
    </row>
    <row r="1279" spans="1:34" x14ac:dyDescent="0.35">
      <c r="A1279" t="s">
        <v>754</v>
      </c>
      <c r="B1279" t="s">
        <v>279</v>
      </c>
      <c r="C1279" t="s">
        <v>47</v>
      </c>
      <c r="D1279" t="s">
        <v>291</v>
      </c>
      <c r="E1279" t="s">
        <v>783</v>
      </c>
      <c r="F1279">
        <v>2</v>
      </c>
      <c r="G1279">
        <v>20.5</v>
      </c>
      <c r="H1279">
        <v>37.03</v>
      </c>
      <c r="I1279">
        <v>0</v>
      </c>
      <c r="J1279">
        <v>0</v>
      </c>
      <c r="K1279">
        <v>0</v>
      </c>
      <c r="L1279">
        <v>0</v>
      </c>
      <c r="M1279">
        <v>18.829999999999998</v>
      </c>
      <c r="N1279">
        <v>36.049999999999997</v>
      </c>
      <c r="O1279">
        <v>8.0900000000000034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215</v>
      </c>
      <c r="V1279">
        <v>0</v>
      </c>
      <c r="W1279">
        <v>10</v>
      </c>
      <c r="X1279">
        <v>5.2</v>
      </c>
      <c r="Y1279" t="s">
        <v>512</v>
      </c>
      <c r="Z1279" s="9">
        <v>50</v>
      </c>
      <c r="AA1279">
        <v>60</v>
      </c>
      <c r="AB1279">
        <v>110</v>
      </c>
      <c r="AC1279">
        <v>280</v>
      </c>
      <c r="AD1279" t="s">
        <v>32</v>
      </c>
      <c r="AE1279">
        <v>0.309</v>
      </c>
      <c r="AF1279">
        <v>43.2</v>
      </c>
      <c r="AG1279" s="2">
        <v>33.1</v>
      </c>
      <c r="AH1279" s="2">
        <v>10.1</v>
      </c>
    </row>
    <row r="1280" spans="1:34" x14ac:dyDescent="0.35">
      <c r="A1280" t="s">
        <v>754</v>
      </c>
      <c r="B1280" t="s">
        <v>279</v>
      </c>
      <c r="C1280" t="s">
        <v>47</v>
      </c>
      <c r="D1280" t="s">
        <v>292</v>
      </c>
      <c r="E1280" t="s">
        <v>783</v>
      </c>
      <c r="F1280">
        <v>2</v>
      </c>
      <c r="G1280">
        <v>20.5</v>
      </c>
      <c r="H1280">
        <v>46.4</v>
      </c>
      <c r="I1280">
        <v>0</v>
      </c>
      <c r="J1280">
        <v>0</v>
      </c>
      <c r="K1280">
        <v>0</v>
      </c>
      <c r="L1280">
        <v>0</v>
      </c>
      <c r="M1280">
        <v>15.95</v>
      </c>
      <c r="N1280">
        <v>30.57</v>
      </c>
      <c r="O1280">
        <v>7.0799999999999983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215</v>
      </c>
      <c r="V1280">
        <v>0</v>
      </c>
      <c r="W1280">
        <v>10</v>
      </c>
      <c r="X1280">
        <v>5.2</v>
      </c>
      <c r="Y1280" t="s">
        <v>512</v>
      </c>
      <c r="Z1280" s="9">
        <v>50</v>
      </c>
      <c r="AA1280">
        <v>60</v>
      </c>
      <c r="AB1280">
        <v>110</v>
      </c>
      <c r="AC1280">
        <v>280</v>
      </c>
      <c r="AD1280" t="s">
        <v>32</v>
      </c>
      <c r="AE1280">
        <v>0.309</v>
      </c>
      <c r="AF1280">
        <v>39.6</v>
      </c>
      <c r="AG1280" s="2">
        <v>27.1</v>
      </c>
      <c r="AH1280" s="2">
        <v>12.5</v>
      </c>
    </row>
    <row r="1281" spans="1:34" x14ac:dyDescent="0.35">
      <c r="A1281" t="s">
        <v>754</v>
      </c>
      <c r="B1281" t="s">
        <v>279</v>
      </c>
      <c r="C1281" t="s">
        <v>47</v>
      </c>
      <c r="D1281" t="s">
        <v>293</v>
      </c>
      <c r="E1281" t="s">
        <v>783</v>
      </c>
      <c r="F1281">
        <v>2</v>
      </c>
      <c r="G1281">
        <v>20.5</v>
      </c>
      <c r="H1281">
        <v>55.24</v>
      </c>
      <c r="I1281">
        <v>0</v>
      </c>
      <c r="J1281">
        <v>0</v>
      </c>
      <c r="K1281">
        <v>0</v>
      </c>
      <c r="L1281">
        <v>0</v>
      </c>
      <c r="M1281">
        <v>13.28</v>
      </c>
      <c r="N1281">
        <v>25.41</v>
      </c>
      <c r="O1281">
        <v>6.07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215</v>
      </c>
      <c r="V1281">
        <v>0</v>
      </c>
      <c r="W1281">
        <v>10</v>
      </c>
      <c r="X1281">
        <v>5.2</v>
      </c>
      <c r="Y1281" t="s">
        <v>512</v>
      </c>
      <c r="Z1281" s="9">
        <v>50</v>
      </c>
      <c r="AA1281">
        <v>60</v>
      </c>
      <c r="AB1281">
        <v>110</v>
      </c>
      <c r="AC1281">
        <v>280</v>
      </c>
      <c r="AD1281" t="s">
        <v>32</v>
      </c>
      <c r="AE1281">
        <v>0.309</v>
      </c>
      <c r="AF1281">
        <v>36.799999999999997</v>
      </c>
      <c r="AG1281" s="2">
        <v>22.2</v>
      </c>
      <c r="AH1281" s="2">
        <v>14.6</v>
      </c>
    </row>
    <row r="1282" spans="1:34" x14ac:dyDescent="0.35">
      <c r="A1282" t="s">
        <v>754</v>
      </c>
      <c r="B1282" t="s">
        <v>279</v>
      </c>
      <c r="C1282" t="s">
        <v>47</v>
      </c>
      <c r="D1282" t="s">
        <v>294</v>
      </c>
      <c r="E1282" t="s">
        <v>783</v>
      </c>
      <c r="F1282">
        <v>2</v>
      </c>
      <c r="G1282">
        <v>20.5</v>
      </c>
      <c r="H1282">
        <v>63.6</v>
      </c>
      <c r="I1282">
        <v>0</v>
      </c>
      <c r="J1282">
        <v>0</v>
      </c>
      <c r="K1282">
        <v>0</v>
      </c>
      <c r="L1282">
        <v>0</v>
      </c>
      <c r="M1282">
        <v>10.75</v>
      </c>
      <c r="N1282">
        <v>20.59</v>
      </c>
      <c r="O1282">
        <v>5.0599999999999952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215</v>
      </c>
      <c r="V1282">
        <v>0</v>
      </c>
      <c r="W1282">
        <v>10</v>
      </c>
      <c r="X1282">
        <v>5.2</v>
      </c>
      <c r="Y1282" t="s">
        <v>512</v>
      </c>
      <c r="Z1282" s="9">
        <v>50</v>
      </c>
      <c r="AA1282">
        <v>60</v>
      </c>
      <c r="AB1282">
        <v>110</v>
      </c>
      <c r="AC1282">
        <v>280</v>
      </c>
      <c r="AD1282" t="s">
        <v>32</v>
      </c>
      <c r="AE1282">
        <v>0.309</v>
      </c>
      <c r="AF1282">
        <v>36.400000000000006</v>
      </c>
      <c r="AG1282" s="2">
        <v>17.3</v>
      </c>
      <c r="AH1282" s="2">
        <v>19.100000000000001</v>
      </c>
    </row>
    <row r="1283" spans="1:34" x14ac:dyDescent="0.35">
      <c r="A1283" t="s">
        <v>754</v>
      </c>
      <c r="B1283" t="s">
        <v>279</v>
      </c>
      <c r="C1283" t="s">
        <v>785</v>
      </c>
      <c r="D1283" t="s">
        <v>295</v>
      </c>
      <c r="E1283" t="s">
        <v>296</v>
      </c>
      <c r="F1283">
        <v>2</v>
      </c>
      <c r="G1283">
        <v>39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100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215</v>
      </c>
      <c r="V1283">
        <v>0</v>
      </c>
      <c r="W1283">
        <v>10</v>
      </c>
      <c r="X1283">
        <v>5.2</v>
      </c>
      <c r="Y1283" t="s">
        <v>512</v>
      </c>
      <c r="Z1283" s="9">
        <v>50</v>
      </c>
      <c r="AA1283">
        <v>60</v>
      </c>
      <c r="AB1283">
        <v>110</v>
      </c>
      <c r="AC1283">
        <v>280</v>
      </c>
      <c r="AD1283" t="s">
        <v>32</v>
      </c>
      <c r="AE1283">
        <v>0.309</v>
      </c>
      <c r="AF1283">
        <v>90.6</v>
      </c>
      <c r="AG1283" s="2">
        <v>90.6</v>
      </c>
      <c r="AH1283" s="2">
        <v>0</v>
      </c>
    </row>
    <row r="1284" spans="1:34" x14ac:dyDescent="0.35">
      <c r="A1284" t="s">
        <v>754</v>
      </c>
      <c r="B1284" t="s">
        <v>279</v>
      </c>
      <c r="C1284" t="s">
        <v>785</v>
      </c>
      <c r="D1284" t="s">
        <v>63</v>
      </c>
      <c r="E1284" t="s">
        <v>296</v>
      </c>
      <c r="F1284">
        <v>2</v>
      </c>
      <c r="G1284">
        <v>15.5</v>
      </c>
      <c r="H1284">
        <v>100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215</v>
      </c>
      <c r="V1284">
        <v>0</v>
      </c>
      <c r="W1284">
        <v>10</v>
      </c>
      <c r="X1284">
        <v>5.2</v>
      </c>
      <c r="Y1284" t="s">
        <v>512</v>
      </c>
      <c r="Z1284" s="9">
        <v>50</v>
      </c>
      <c r="AA1284">
        <v>60</v>
      </c>
      <c r="AB1284">
        <v>110</v>
      </c>
      <c r="AC1284">
        <v>280</v>
      </c>
      <c r="AD1284" t="s">
        <v>32</v>
      </c>
      <c r="AE1284">
        <v>0.309</v>
      </c>
      <c r="AF1284">
        <v>36.200000000000003</v>
      </c>
      <c r="AG1284" s="2">
        <v>5.6</v>
      </c>
      <c r="AH1284" s="2">
        <v>30.6</v>
      </c>
    </row>
    <row r="1285" spans="1:34" x14ac:dyDescent="0.35">
      <c r="A1285" t="s">
        <v>754</v>
      </c>
      <c r="B1285" t="s">
        <v>279</v>
      </c>
      <c r="C1285" t="s">
        <v>785</v>
      </c>
      <c r="D1285" t="s">
        <v>182</v>
      </c>
      <c r="E1285" t="s">
        <v>296</v>
      </c>
      <c r="F1285">
        <v>2</v>
      </c>
      <c r="G1285">
        <v>23.6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100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215</v>
      </c>
      <c r="V1285">
        <v>0</v>
      </c>
      <c r="W1285">
        <v>10</v>
      </c>
      <c r="X1285">
        <v>5.2</v>
      </c>
      <c r="Y1285" t="s">
        <v>512</v>
      </c>
      <c r="Z1285" s="9">
        <v>50</v>
      </c>
      <c r="AA1285">
        <v>60</v>
      </c>
      <c r="AB1285">
        <v>110</v>
      </c>
      <c r="AC1285">
        <v>280</v>
      </c>
      <c r="AD1285" t="s">
        <v>32</v>
      </c>
      <c r="AE1285">
        <v>0.309</v>
      </c>
      <c r="AF1285">
        <v>23.9</v>
      </c>
      <c r="AG1285" s="2">
        <v>23.2</v>
      </c>
      <c r="AH1285" s="2">
        <v>0.7</v>
      </c>
    </row>
    <row r="1286" spans="1:34" x14ac:dyDescent="0.35">
      <c r="A1286" t="s">
        <v>754</v>
      </c>
      <c r="B1286" t="s">
        <v>279</v>
      </c>
      <c r="C1286" t="s">
        <v>785</v>
      </c>
      <c r="D1286" t="s">
        <v>297</v>
      </c>
      <c r="E1286" t="s">
        <v>296</v>
      </c>
      <c r="F1286">
        <v>2</v>
      </c>
      <c r="G1286">
        <v>26.85</v>
      </c>
      <c r="H1286">
        <v>50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50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215</v>
      </c>
      <c r="V1286">
        <v>0</v>
      </c>
      <c r="W1286">
        <v>10</v>
      </c>
      <c r="X1286">
        <v>5.2</v>
      </c>
      <c r="Y1286" t="s">
        <v>512</v>
      </c>
      <c r="Z1286" s="9">
        <v>50</v>
      </c>
      <c r="AA1286">
        <v>60</v>
      </c>
      <c r="AB1286">
        <v>110</v>
      </c>
      <c r="AC1286">
        <v>280</v>
      </c>
      <c r="AD1286" t="s">
        <v>32</v>
      </c>
      <c r="AE1286">
        <v>0.309</v>
      </c>
      <c r="AF1286">
        <v>60.3</v>
      </c>
      <c r="AG1286" s="2">
        <v>59.4</v>
      </c>
      <c r="AH1286" s="2">
        <v>0.9</v>
      </c>
    </row>
    <row r="1287" spans="1:34" x14ac:dyDescent="0.35">
      <c r="A1287" t="s">
        <v>754</v>
      </c>
      <c r="B1287" t="s">
        <v>279</v>
      </c>
      <c r="C1287" t="s">
        <v>785</v>
      </c>
      <c r="D1287" t="s">
        <v>298</v>
      </c>
      <c r="E1287" t="s">
        <v>296</v>
      </c>
      <c r="F1287">
        <v>2</v>
      </c>
      <c r="G1287">
        <v>31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50</v>
      </c>
      <c r="N1287">
        <v>50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215</v>
      </c>
      <c r="V1287">
        <v>0</v>
      </c>
      <c r="W1287">
        <v>10</v>
      </c>
      <c r="X1287">
        <v>5.2</v>
      </c>
      <c r="Y1287" t="s">
        <v>512</v>
      </c>
      <c r="Z1287" s="9">
        <v>50</v>
      </c>
      <c r="AA1287">
        <v>60</v>
      </c>
      <c r="AB1287">
        <v>110</v>
      </c>
      <c r="AC1287">
        <v>280</v>
      </c>
      <c r="AD1287" t="s">
        <v>32</v>
      </c>
      <c r="AE1287">
        <v>0.309</v>
      </c>
      <c r="AF1287">
        <v>66.7</v>
      </c>
      <c r="AG1287" s="2">
        <v>54.1</v>
      </c>
      <c r="AH1287" s="2">
        <v>12.6</v>
      </c>
    </row>
    <row r="1288" spans="1:34" x14ac:dyDescent="0.35">
      <c r="A1288" t="s">
        <v>754</v>
      </c>
      <c r="B1288" t="s">
        <v>279</v>
      </c>
      <c r="C1288" t="s">
        <v>785</v>
      </c>
      <c r="D1288" t="s">
        <v>299</v>
      </c>
      <c r="E1288" t="s">
        <v>296</v>
      </c>
      <c r="F1288">
        <v>2</v>
      </c>
      <c r="G1288">
        <v>18.850000000000001</v>
      </c>
      <c r="H1288">
        <v>50</v>
      </c>
      <c r="I1288">
        <v>0</v>
      </c>
      <c r="J1288">
        <v>0</v>
      </c>
      <c r="K1288">
        <v>0</v>
      </c>
      <c r="L1288">
        <v>0</v>
      </c>
      <c r="M1288">
        <v>50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215</v>
      </c>
      <c r="V1288">
        <v>0</v>
      </c>
      <c r="W1288">
        <v>10</v>
      </c>
      <c r="X1288">
        <v>5.2</v>
      </c>
      <c r="Y1288" t="s">
        <v>512</v>
      </c>
      <c r="Z1288" s="9">
        <v>50</v>
      </c>
      <c r="AA1288">
        <v>60</v>
      </c>
      <c r="AB1288">
        <v>110</v>
      </c>
      <c r="AC1288">
        <v>280</v>
      </c>
      <c r="AD1288" t="s">
        <v>32</v>
      </c>
      <c r="AE1288">
        <v>0.309</v>
      </c>
      <c r="AF1288">
        <v>33.299999999999997</v>
      </c>
      <c r="AG1288" s="2">
        <v>19</v>
      </c>
      <c r="AH1288" s="2">
        <v>14.3</v>
      </c>
    </row>
    <row r="1289" spans="1:34" x14ac:dyDescent="0.35">
      <c r="A1289" t="s">
        <v>619</v>
      </c>
      <c r="B1289" t="s">
        <v>300</v>
      </c>
      <c r="C1289" t="s">
        <v>46</v>
      </c>
      <c r="D1289" t="s">
        <v>301</v>
      </c>
      <c r="E1289" t="s">
        <v>302</v>
      </c>
      <c r="F1289">
        <v>2</v>
      </c>
      <c r="G1289">
        <v>22.7</v>
      </c>
      <c r="H1289">
        <v>10</v>
      </c>
      <c r="I1289">
        <v>0</v>
      </c>
      <c r="J1289">
        <v>0</v>
      </c>
      <c r="K1289">
        <v>0</v>
      </c>
      <c r="L1289">
        <v>0</v>
      </c>
      <c r="M1289">
        <v>52</v>
      </c>
      <c r="N1289">
        <v>19</v>
      </c>
      <c r="O1289">
        <v>9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215</v>
      </c>
      <c r="V1289">
        <v>0</v>
      </c>
      <c r="W1289">
        <v>36.92307692307692</v>
      </c>
      <c r="X1289">
        <v>50</v>
      </c>
      <c r="Y1289" t="s">
        <v>512</v>
      </c>
      <c r="Z1289" s="9">
        <v>6.6</v>
      </c>
      <c r="AA1289">
        <v>60</v>
      </c>
      <c r="AB1289">
        <v>66.599999999999994</v>
      </c>
      <c r="AC1289">
        <v>350</v>
      </c>
      <c r="AD1289" t="s">
        <v>32</v>
      </c>
      <c r="AE1289">
        <v>0.309</v>
      </c>
      <c r="AF1289">
        <v>49.4</v>
      </c>
      <c r="AG1289" s="2">
        <v>43.8</v>
      </c>
      <c r="AH1289" s="2">
        <v>5.6</v>
      </c>
    </row>
    <row r="1290" spans="1:34" x14ac:dyDescent="0.35">
      <c r="A1290" t="s">
        <v>575</v>
      </c>
      <c r="B1290" t="s">
        <v>179</v>
      </c>
      <c r="C1290" t="s">
        <v>135</v>
      </c>
      <c r="D1290" t="s">
        <v>746</v>
      </c>
      <c r="E1290" t="s">
        <v>180</v>
      </c>
      <c r="F1290">
        <v>1</v>
      </c>
      <c r="H1290">
        <v>-1</v>
      </c>
      <c r="I1290">
        <v>42.52</v>
      </c>
      <c r="J1290">
        <v>16.744</v>
      </c>
      <c r="K1290">
        <v>16.744</v>
      </c>
      <c r="L1290">
        <v>8.3719999999999999</v>
      </c>
      <c r="M1290">
        <v>6.9550000000000001</v>
      </c>
      <c r="N1290">
        <v>8.3460000000000001</v>
      </c>
      <c r="O1290">
        <v>1.86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215</v>
      </c>
      <c r="V1290">
        <v>0</v>
      </c>
      <c r="W1290">
        <v>9.0909090909090917</v>
      </c>
      <c r="X1290">
        <v>10</v>
      </c>
      <c r="Y1290" t="s">
        <v>512</v>
      </c>
      <c r="Z1290" s="9">
        <v>23</v>
      </c>
      <c r="AA1290">
        <v>15</v>
      </c>
      <c r="AB1290">
        <v>38</v>
      </c>
      <c r="AC1290">
        <v>250</v>
      </c>
      <c r="AD1290" t="s">
        <v>32</v>
      </c>
      <c r="AE1290">
        <v>0.309</v>
      </c>
      <c r="AF1290">
        <v>64.428364688856732</v>
      </c>
      <c r="AG1290" s="2">
        <v>14.848046309696093</v>
      </c>
      <c r="AH1290" s="2">
        <v>49.580318379160637</v>
      </c>
    </row>
    <row r="1291" spans="1:34" x14ac:dyDescent="0.35">
      <c r="A1291" t="s">
        <v>575</v>
      </c>
      <c r="B1291" t="s">
        <v>179</v>
      </c>
      <c r="C1291" t="s">
        <v>135</v>
      </c>
      <c r="D1291" t="s">
        <v>746</v>
      </c>
      <c r="E1291" t="s">
        <v>180</v>
      </c>
      <c r="F1291">
        <v>1</v>
      </c>
      <c r="H1291">
        <v>-1</v>
      </c>
      <c r="I1291">
        <v>42.52</v>
      </c>
      <c r="J1291">
        <v>16.744</v>
      </c>
      <c r="K1291">
        <v>16.744</v>
      </c>
      <c r="L1291">
        <v>8.3719999999999999</v>
      </c>
      <c r="M1291">
        <v>6.9550000000000001</v>
      </c>
      <c r="N1291">
        <v>8.3460000000000001</v>
      </c>
      <c r="O1291">
        <v>1.86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215</v>
      </c>
      <c r="V1291">
        <v>0</v>
      </c>
      <c r="W1291">
        <v>9.0909090909090917</v>
      </c>
      <c r="X1291">
        <v>10</v>
      </c>
      <c r="Y1291" t="s">
        <v>512</v>
      </c>
      <c r="Z1291" s="9">
        <v>25</v>
      </c>
      <c r="AA1291">
        <v>15</v>
      </c>
      <c r="AB1291">
        <v>40</v>
      </c>
      <c r="AC1291">
        <v>270</v>
      </c>
      <c r="AD1291" t="s">
        <v>32</v>
      </c>
      <c r="AE1291">
        <v>0.309</v>
      </c>
      <c r="AF1291">
        <v>56.179450072358904</v>
      </c>
      <c r="AG1291" s="2">
        <v>22.575976845151953</v>
      </c>
      <c r="AH1291" s="2">
        <v>33.603473227206948</v>
      </c>
    </row>
    <row r="1292" spans="1:34" x14ac:dyDescent="0.35">
      <c r="A1292" t="s">
        <v>575</v>
      </c>
      <c r="B1292" t="s">
        <v>179</v>
      </c>
      <c r="C1292" t="s">
        <v>135</v>
      </c>
      <c r="D1292" t="s">
        <v>746</v>
      </c>
      <c r="E1292" t="s">
        <v>180</v>
      </c>
      <c r="F1292">
        <v>1</v>
      </c>
      <c r="H1292">
        <v>-1</v>
      </c>
      <c r="I1292">
        <v>42.52</v>
      </c>
      <c r="J1292">
        <v>16.744</v>
      </c>
      <c r="K1292">
        <v>16.744</v>
      </c>
      <c r="L1292">
        <v>8.3719999999999999</v>
      </c>
      <c r="M1292">
        <v>6.9550000000000001</v>
      </c>
      <c r="N1292">
        <v>8.3460000000000001</v>
      </c>
      <c r="O1292">
        <v>1.86</v>
      </c>
      <c r="P1292">
        <v>0</v>
      </c>
      <c r="Q1292">
        <v>0</v>
      </c>
      <c r="R1292">
        <v>0</v>
      </c>
      <c r="S1292">
        <v>0</v>
      </c>
      <c r="T1292">
        <v>0</v>
      </c>
      <c r="U1292" t="s">
        <v>215</v>
      </c>
      <c r="V1292">
        <v>0</v>
      </c>
      <c r="W1292">
        <v>9.0909090909090917</v>
      </c>
      <c r="X1292">
        <v>10</v>
      </c>
      <c r="Y1292" t="s">
        <v>512</v>
      </c>
      <c r="Z1292" s="9">
        <v>28</v>
      </c>
      <c r="AA1292">
        <v>15</v>
      </c>
      <c r="AB1292">
        <v>43</v>
      </c>
      <c r="AC1292">
        <v>300</v>
      </c>
      <c r="AD1292" t="s">
        <v>32</v>
      </c>
      <c r="AE1292">
        <v>0.309</v>
      </c>
      <c r="AF1292">
        <v>62.604920405209839</v>
      </c>
      <c r="AG1292" s="2">
        <v>30.824891461649784</v>
      </c>
      <c r="AH1292" s="2">
        <v>31.780028943560058</v>
      </c>
    </row>
    <row r="1293" spans="1:34" x14ac:dyDescent="0.35">
      <c r="A1293" t="s">
        <v>575</v>
      </c>
      <c r="B1293" t="s">
        <v>179</v>
      </c>
      <c r="C1293" t="s">
        <v>135</v>
      </c>
      <c r="D1293" t="s">
        <v>746</v>
      </c>
      <c r="E1293" t="s">
        <v>180</v>
      </c>
      <c r="F1293">
        <v>1</v>
      </c>
      <c r="H1293">
        <v>-1</v>
      </c>
      <c r="I1293">
        <v>42.52</v>
      </c>
      <c r="J1293">
        <v>16.744</v>
      </c>
      <c r="K1293">
        <v>16.744</v>
      </c>
      <c r="L1293">
        <v>8.3719999999999999</v>
      </c>
      <c r="M1293">
        <v>6.9550000000000001</v>
      </c>
      <c r="N1293">
        <v>8.3460000000000001</v>
      </c>
      <c r="O1293">
        <v>1.86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215</v>
      </c>
      <c r="V1293">
        <v>0</v>
      </c>
      <c r="W1293">
        <v>9.0909090909090917</v>
      </c>
      <c r="X1293">
        <v>10</v>
      </c>
      <c r="Y1293" t="s">
        <v>512</v>
      </c>
      <c r="Z1293" s="9">
        <v>31</v>
      </c>
      <c r="AA1293">
        <v>15</v>
      </c>
      <c r="AB1293">
        <v>46</v>
      </c>
      <c r="AC1293">
        <v>330</v>
      </c>
      <c r="AD1293" t="s">
        <v>32</v>
      </c>
      <c r="AE1293">
        <v>0.309</v>
      </c>
      <c r="AF1293">
        <v>51.056439942112874</v>
      </c>
      <c r="AG1293" s="2">
        <v>28.480463096960925</v>
      </c>
      <c r="AH1293" s="2">
        <v>22.575976845151953</v>
      </c>
    </row>
    <row r="1294" spans="1:34" x14ac:dyDescent="0.35">
      <c r="A1294" t="s">
        <v>575</v>
      </c>
      <c r="B1294" t="s">
        <v>179</v>
      </c>
      <c r="C1294" t="s">
        <v>135</v>
      </c>
      <c r="D1294" t="s">
        <v>746</v>
      </c>
      <c r="E1294" t="s">
        <v>180</v>
      </c>
      <c r="F1294">
        <v>1</v>
      </c>
      <c r="H1294">
        <v>-1</v>
      </c>
      <c r="I1294">
        <v>42.52</v>
      </c>
      <c r="J1294">
        <v>16.744</v>
      </c>
      <c r="K1294">
        <v>16.744</v>
      </c>
      <c r="L1294">
        <v>8.3719999999999999</v>
      </c>
      <c r="M1294">
        <v>6.9550000000000001</v>
      </c>
      <c r="N1294">
        <v>8.3460000000000001</v>
      </c>
      <c r="O1294">
        <v>1.86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215</v>
      </c>
      <c r="V1294">
        <v>0</v>
      </c>
      <c r="W1294">
        <v>9.0909090909090917</v>
      </c>
      <c r="X1294">
        <v>10</v>
      </c>
      <c r="Y1294" t="s">
        <v>512</v>
      </c>
      <c r="Z1294" s="9">
        <v>28</v>
      </c>
      <c r="AA1294">
        <v>5</v>
      </c>
      <c r="AB1294">
        <v>33</v>
      </c>
      <c r="AC1294">
        <v>300</v>
      </c>
      <c r="AD1294" t="s">
        <v>32</v>
      </c>
      <c r="AE1294">
        <v>0.309</v>
      </c>
      <c r="AF1294">
        <v>52.619392185238787</v>
      </c>
      <c r="AG1294" s="2">
        <v>24.225759768451521</v>
      </c>
      <c r="AH1294" s="2">
        <v>28.393632416787266</v>
      </c>
    </row>
    <row r="1295" spans="1:34" x14ac:dyDescent="0.35">
      <c r="A1295" t="s">
        <v>575</v>
      </c>
      <c r="B1295" t="s">
        <v>179</v>
      </c>
      <c r="C1295" t="s">
        <v>135</v>
      </c>
      <c r="D1295" t="s">
        <v>746</v>
      </c>
      <c r="E1295" t="s">
        <v>180</v>
      </c>
      <c r="F1295">
        <v>1</v>
      </c>
      <c r="H1295">
        <v>-1</v>
      </c>
      <c r="I1295">
        <v>42.52</v>
      </c>
      <c r="J1295">
        <v>16.744</v>
      </c>
      <c r="K1295">
        <v>16.744</v>
      </c>
      <c r="L1295">
        <v>8.3719999999999999</v>
      </c>
      <c r="M1295">
        <v>6.9550000000000001</v>
      </c>
      <c r="N1295">
        <v>8.3460000000000001</v>
      </c>
      <c r="O1295">
        <v>1.86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215</v>
      </c>
      <c r="V1295">
        <v>0</v>
      </c>
      <c r="W1295">
        <v>9.0909090909090917</v>
      </c>
      <c r="X1295">
        <v>10</v>
      </c>
      <c r="Y1295" t="s">
        <v>512</v>
      </c>
      <c r="Z1295" s="9">
        <v>28</v>
      </c>
      <c r="AA1295">
        <v>30</v>
      </c>
      <c r="AB1295">
        <v>58</v>
      </c>
      <c r="AC1295">
        <v>300</v>
      </c>
      <c r="AD1295" t="s">
        <v>32</v>
      </c>
      <c r="AE1295">
        <v>0.309</v>
      </c>
      <c r="AF1295">
        <v>58.610709117221418</v>
      </c>
      <c r="AG1295" s="2">
        <v>28.046309696092621</v>
      </c>
      <c r="AH1295" s="2">
        <v>30.564399421128797</v>
      </c>
    </row>
    <row r="1296" spans="1:34" x14ac:dyDescent="0.35">
      <c r="A1296" t="s">
        <v>575</v>
      </c>
      <c r="B1296" t="s">
        <v>179</v>
      </c>
      <c r="C1296" t="s">
        <v>135</v>
      </c>
      <c r="D1296" t="s">
        <v>746</v>
      </c>
      <c r="E1296" t="s">
        <v>180</v>
      </c>
      <c r="F1296">
        <v>1</v>
      </c>
      <c r="H1296">
        <v>-1</v>
      </c>
      <c r="I1296">
        <v>42.52</v>
      </c>
      <c r="J1296">
        <v>16.744</v>
      </c>
      <c r="K1296">
        <v>16.744</v>
      </c>
      <c r="L1296">
        <v>8.3719999999999999</v>
      </c>
      <c r="M1296">
        <v>6.9550000000000001</v>
      </c>
      <c r="N1296">
        <v>8.3460000000000001</v>
      </c>
      <c r="O1296">
        <v>1.86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215</v>
      </c>
      <c r="V1296">
        <v>0</v>
      </c>
      <c r="W1296">
        <v>9.0909090909090917</v>
      </c>
      <c r="X1296">
        <v>10</v>
      </c>
      <c r="Y1296" t="s">
        <v>512</v>
      </c>
      <c r="Z1296" s="9">
        <v>28</v>
      </c>
      <c r="AA1296">
        <v>60</v>
      </c>
      <c r="AB1296">
        <v>88</v>
      </c>
      <c r="AC1296">
        <v>300</v>
      </c>
      <c r="AD1296" t="s">
        <v>32</v>
      </c>
      <c r="AE1296">
        <v>0.309</v>
      </c>
      <c r="AF1296">
        <v>50.274963820549928</v>
      </c>
      <c r="AG1296" s="2">
        <v>20.926193921852388</v>
      </c>
      <c r="AH1296" s="2">
        <v>29.34876989869754</v>
      </c>
    </row>
    <row r="1297" spans="1:33" x14ac:dyDescent="0.35">
      <c r="A1297" t="s">
        <v>626</v>
      </c>
      <c r="B1297" t="s">
        <v>627</v>
      </c>
      <c r="C1297" t="s">
        <v>26</v>
      </c>
      <c r="D1297" t="s">
        <v>628</v>
      </c>
      <c r="E1297" t="s">
        <v>629</v>
      </c>
      <c r="F1297">
        <v>2</v>
      </c>
      <c r="G1297">
        <v>19.399999999999999</v>
      </c>
      <c r="H1297">
        <v>-1</v>
      </c>
      <c r="I1297">
        <v>22.9</v>
      </c>
      <c r="J1297">
        <v>45.3</v>
      </c>
      <c r="K1297">
        <v>24.2</v>
      </c>
      <c r="L1297">
        <v>3.04</v>
      </c>
      <c r="M1297">
        <v>2.2799999999999998</v>
      </c>
      <c r="N1297">
        <v>2.2799999999999998</v>
      </c>
      <c r="O1297">
        <v>0.3</v>
      </c>
      <c r="P1297">
        <v>0</v>
      </c>
      <c r="Q1297">
        <v>0.1</v>
      </c>
      <c r="R1297">
        <v>0</v>
      </c>
      <c r="S1297">
        <v>0</v>
      </c>
      <c r="T1297">
        <v>0</v>
      </c>
      <c r="U1297" t="s">
        <v>630</v>
      </c>
      <c r="W1297">
        <v>20</v>
      </c>
      <c r="X1297">
        <v>5</v>
      </c>
      <c r="Y1297" t="s">
        <v>512</v>
      </c>
      <c r="Z1297" s="9">
        <v>56</v>
      </c>
      <c r="AA1297">
        <v>40</v>
      </c>
      <c r="AB1297">
        <v>96</v>
      </c>
      <c r="AC1297">
        <v>300</v>
      </c>
      <c r="AD1297" t="s">
        <v>148</v>
      </c>
      <c r="AE1297">
        <v>0.35499999999999998</v>
      </c>
      <c r="AF1297"/>
      <c r="AG1297" s="2">
        <v>22.416452442159382</v>
      </c>
    </row>
    <row r="1298" spans="1:33" x14ac:dyDescent="0.35">
      <c r="A1298" t="s">
        <v>626</v>
      </c>
      <c r="B1298" t="s">
        <v>627</v>
      </c>
      <c r="C1298" t="s">
        <v>26</v>
      </c>
      <c r="D1298" t="s">
        <v>628</v>
      </c>
      <c r="E1298" t="s">
        <v>629</v>
      </c>
      <c r="F1298">
        <v>2</v>
      </c>
      <c r="G1298">
        <v>19.399999999999999</v>
      </c>
      <c r="H1298">
        <v>-1</v>
      </c>
      <c r="I1298">
        <v>22.9</v>
      </c>
      <c r="J1298">
        <v>45.3</v>
      </c>
      <c r="K1298">
        <v>24.2</v>
      </c>
      <c r="L1298">
        <v>3.04</v>
      </c>
      <c r="M1298">
        <v>2.2799999999999998</v>
      </c>
      <c r="N1298">
        <v>2.2799999999999998</v>
      </c>
      <c r="O1298">
        <v>0.3</v>
      </c>
      <c r="P1298">
        <v>0</v>
      </c>
      <c r="Q1298">
        <v>0.1</v>
      </c>
      <c r="R1298">
        <v>0</v>
      </c>
      <c r="S1298">
        <v>0</v>
      </c>
      <c r="T1298">
        <v>0</v>
      </c>
      <c r="U1298" t="s">
        <v>631</v>
      </c>
      <c r="V1298">
        <v>10</v>
      </c>
      <c r="W1298">
        <v>20</v>
      </c>
      <c r="X1298">
        <v>5</v>
      </c>
      <c r="Y1298" t="s">
        <v>512</v>
      </c>
      <c r="Z1298" s="9">
        <v>56</v>
      </c>
      <c r="AA1298">
        <v>40</v>
      </c>
      <c r="AB1298">
        <v>96</v>
      </c>
      <c r="AC1298">
        <v>300</v>
      </c>
      <c r="AD1298" t="s">
        <v>148</v>
      </c>
      <c r="AE1298">
        <v>0.35499999999999998</v>
      </c>
      <c r="AF1298"/>
      <c r="AG1298" s="2">
        <v>23.366336633663366</v>
      </c>
    </row>
    <row r="1299" spans="1:33" x14ac:dyDescent="0.35">
      <c r="A1299" t="s">
        <v>626</v>
      </c>
      <c r="B1299" t="s">
        <v>627</v>
      </c>
      <c r="C1299" t="s">
        <v>26</v>
      </c>
      <c r="D1299" t="s">
        <v>628</v>
      </c>
      <c r="E1299" t="s">
        <v>629</v>
      </c>
      <c r="F1299">
        <v>2</v>
      </c>
      <c r="G1299">
        <v>19.399999999999999</v>
      </c>
      <c r="H1299">
        <v>-1</v>
      </c>
      <c r="I1299">
        <v>22.9</v>
      </c>
      <c r="J1299">
        <v>45.3</v>
      </c>
      <c r="K1299">
        <v>24.2</v>
      </c>
      <c r="L1299">
        <v>3.04</v>
      </c>
      <c r="M1299">
        <v>2.2799999999999998</v>
      </c>
      <c r="N1299">
        <v>2.2799999999999998</v>
      </c>
      <c r="O1299">
        <v>0.3</v>
      </c>
      <c r="P1299">
        <v>0</v>
      </c>
      <c r="Q1299">
        <v>0.1</v>
      </c>
      <c r="R1299">
        <v>0</v>
      </c>
      <c r="S1299">
        <v>0</v>
      </c>
      <c r="T1299">
        <v>0</v>
      </c>
      <c r="U1299" t="s">
        <v>632</v>
      </c>
      <c r="V1299">
        <v>10</v>
      </c>
      <c r="W1299">
        <v>20</v>
      </c>
      <c r="X1299">
        <v>5</v>
      </c>
      <c r="Y1299" t="s">
        <v>512</v>
      </c>
      <c r="Z1299" s="9">
        <v>56</v>
      </c>
      <c r="AA1299">
        <v>40</v>
      </c>
      <c r="AB1299">
        <v>96</v>
      </c>
      <c r="AC1299">
        <v>300</v>
      </c>
      <c r="AD1299" t="s">
        <v>148</v>
      </c>
      <c r="AE1299">
        <v>0.35499999999999998</v>
      </c>
      <c r="AF1299"/>
      <c r="AG1299" s="2">
        <v>24.686468646864686</v>
      </c>
    </row>
    <row r="1300" spans="1:33" x14ac:dyDescent="0.35">
      <c r="A1300" t="s">
        <v>626</v>
      </c>
      <c r="B1300" t="s">
        <v>627</v>
      </c>
      <c r="C1300" t="s">
        <v>26</v>
      </c>
      <c r="D1300" t="s">
        <v>628</v>
      </c>
      <c r="E1300" t="s">
        <v>629</v>
      </c>
      <c r="F1300">
        <v>2</v>
      </c>
      <c r="G1300">
        <v>19.399999999999999</v>
      </c>
      <c r="H1300">
        <v>-1</v>
      </c>
      <c r="I1300">
        <v>22.9</v>
      </c>
      <c r="J1300">
        <v>45.3</v>
      </c>
      <c r="K1300">
        <v>24.2</v>
      </c>
      <c r="L1300">
        <v>3.04</v>
      </c>
      <c r="M1300">
        <v>2.2799999999999998</v>
      </c>
      <c r="N1300">
        <v>2.2799999999999998</v>
      </c>
      <c r="O1300">
        <v>0.3</v>
      </c>
      <c r="P1300">
        <v>0</v>
      </c>
      <c r="Q1300">
        <v>0.1</v>
      </c>
      <c r="R1300">
        <v>0</v>
      </c>
      <c r="S1300">
        <v>0</v>
      </c>
      <c r="T1300">
        <v>0</v>
      </c>
      <c r="U1300" t="s">
        <v>633</v>
      </c>
      <c r="V1300">
        <v>10</v>
      </c>
      <c r="W1300">
        <v>20</v>
      </c>
      <c r="X1300">
        <v>5</v>
      </c>
      <c r="Y1300" t="s">
        <v>512</v>
      </c>
      <c r="Z1300" s="9">
        <v>56</v>
      </c>
      <c r="AA1300">
        <v>40</v>
      </c>
      <c r="AB1300">
        <v>96</v>
      </c>
      <c r="AC1300">
        <v>300</v>
      </c>
      <c r="AD1300" t="s">
        <v>148</v>
      </c>
      <c r="AE1300">
        <v>0.35499999999999998</v>
      </c>
      <c r="AF1300"/>
      <c r="AG1300" s="2">
        <v>37.227722772277225</v>
      </c>
    </row>
    <row r="1301" spans="1:33" x14ac:dyDescent="0.35">
      <c r="A1301" t="s">
        <v>626</v>
      </c>
      <c r="B1301" t="s">
        <v>627</v>
      </c>
      <c r="C1301" t="s">
        <v>26</v>
      </c>
      <c r="D1301" t="s">
        <v>628</v>
      </c>
      <c r="E1301" t="s">
        <v>629</v>
      </c>
      <c r="F1301">
        <v>2</v>
      </c>
      <c r="G1301">
        <v>19.399999999999999</v>
      </c>
      <c r="H1301">
        <v>-1</v>
      </c>
      <c r="I1301">
        <v>22.9</v>
      </c>
      <c r="J1301">
        <v>45.3</v>
      </c>
      <c r="K1301">
        <v>24.2</v>
      </c>
      <c r="L1301">
        <v>3.04</v>
      </c>
      <c r="M1301">
        <v>2.2799999999999998</v>
      </c>
      <c r="N1301">
        <v>2.2799999999999998</v>
      </c>
      <c r="O1301">
        <v>0.3</v>
      </c>
      <c r="P1301">
        <v>0</v>
      </c>
      <c r="Q1301">
        <v>0.1</v>
      </c>
      <c r="R1301">
        <v>0</v>
      </c>
      <c r="S1301">
        <v>0</v>
      </c>
      <c r="T1301">
        <v>0</v>
      </c>
      <c r="U1301" t="s">
        <v>634</v>
      </c>
      <c r="V1301">
        <v>10</v>
      </c>
      <c r="W1301">
        <v>20</v>
      </c>
      <c r="X1301">
        <v>5</v>
      </c>
      <c r="Y1301" t="s">
        <v>512</v>
      </c>
      <c r="Z1301" s="9">
        <v>56</v>
      </c>
      <c r="AA1301">
        <v>40</v>
      </c>
      <c r="AB1301">
        <v>96</v>
      </c>
      <c r="AC1301">
        <v>300</v>
      </c>
      <c r="AD1301" t="s">
        <v>148</v>
      </c>
      <c r="AE1301">
        <v>0.35499999999999998</v>
      </c>
      <c r="AF1301"/>
      <c r="AG1301" s="2">
        <v>43.960396039603957</v>
      </c>
    </row>
    <row r="1302" spans="1:33" x14ac:dyDescent="0.35">
      <c r="A1302" t="s">
        <v>626</v>
      </c>
      <c r="B1302" t="s">
        <v>627</v>
      </c>
      <c r="C1302" t="s">
        <v>26</v>
      </c>
      <c r="D1302" t="s">
        <v>628</v>
      </c>
      <c r="E1302" t="s">
        <v>629</v>
      </c>
      <c r="F1302">
        <v>2</v>
      </c>
      <c r="G1302">
        <v>19.399999999999999</v>
      </c>
      <c r="H1302">
        <v>-1</v>
      </c>
      <c r="I1302">
        <v>22.9</v>
      </c>
      <c r="J1302">
        <v>45.3</v>
      </c>
      <c r="K1302">
        <v>24.2</v>
      </c>
      <c r="L1302">
        <v>3.04</v>
      </c>
      <c r="M1302">
        <v>2.2799999999999998</v>
      </c>
      <c r="N1302">
        <v>2.2799999999999998</v>
      </c>
      <c r="O1302">
        <v>0.3</v>
      </c>
      <c r="P1302">
        <v>0</v>
      </c>
      <c r="Q1302">
        <v>0.1</v>
      </c>
      <c r="R1302">
        <v>0</v>
      </c>
      <c r="S1302">
        <v>0</v>
      </c>
      <c r="T1302">
        <v>0</v>
      </c>
      <c r="U1302" t="s">
        <v>635</v>
      </c>
      <c r="V1302">
        <v>10</v>
      </c>
      <c r="W1302">
        <v>20</v>
      </c>
      <c r="X1302">
        <v>5</v>
      </c>
      <c r="Y1302" t="s">
        <v>512</v>
      </c>
      <c r="Z1302" s="9">
        <v>56</v>
      </c>
      <c r="AA1302">
        <v>40</v>
      </c>
      <c r="AB1302">
        <v>96</v>
      </c>
      <c r="AC1302">
        <v>300</v>
      </c>
      <c r="AD1302" t="s">
        <v>148</v>
      </c>
      <c r="AE1302">
        <v>0.35499999999999998</v>
      </c>
      <c r="AF1302"/>
      <c r="AG1302" s="2">
        <v>44.356435643564353</v>
      </c>
    </row>
    <row r="1303" spans="1:33" x14ac:dyDescent="0.35">
      <c r="A1303" t="s">
        <v>626</v>
      </c>
      <c r="B1303" t="s">
        <v>636</v>
      </c>
      <c r="C1303" t="s">
        <v>26</v>
      </c>
      <c r="D1303" t="s">
        <v>628</v>
      </c>
      <c r="E1303" t="s">
        <v>629</v>
      </c>
      <c r="F1303">
        <v>2</v>
      </c>
      <c r="G1303">
        <v>19.399999999999999</v>
      </c>
      <c r="H1303">
        <v>-1</v>
      </c>
      <c r="I1303">
        <v>22.9</v>
      </c>
      <c r="J1303">
        <v>45.3</v>
      </c>
      <c r="K1303">
        <v>24.2</v>
      </c>
      <c r="L1303">
        <v>3.04</v>
      </c>
      <c r="M1303">
        <v>2.2799999999999998</v>
      </c>
      <c r="N1303">
        <v>2.2799999999999998</v>
      </c>
      <c r="O1303">
        <v>0.3</v>
      </c>
      <c r="P1303">
        <v>0</v>
      </c>
      <c r="Q1303">
        <v>0.1</v>
      </c>
      <c r="R1303">
        <v>0</v>
      </c>
      <c r="S1303">
        <v>0</v>
      </c>
      <c r="T1303">
        <v>0</v>
      </c>
      <c r="U1303" t="s">
        <v>637</v>
      </c>
      <c r="V1303">
        <v>10</v>
      </c>
      <c r="W1303">
        <v>20</v>
      </c>
      <c r="X1303">
        <v>5</v>
      </c>
      <c r="Y1303" t="s">
        <v>512</v>
      </c>
      <c r="Z1303" s="9">
        <v>56</v>
      </c>
      <c r="AA1303">
        <v>40</v>
      </c>
      <c r="AB1303">
        <v>96</v>
      </c>
      <c r="AC1303">
        <v>300</v>
      </c>
      <c r="AD1303" t="s">
        <v>148</v>
      </c>
      <c r="AE1303">
        <v>0.35499999999999998</v>
      </c>
      <c r="AF1303"/>
      <c r="AG1303" s="2">
        <v>48.946015424164521</v>
      </c>
    </row>
    <row r="1304" spans="1:33" x14ac:dyDescent="0.35">
      <c r="A1304" t="s">
        <v>626</v>
      </c>
      <c r="B1304" t="s">
        <v>638</v>
      </c>
      <c r="C1304" t="s">
        <v>26</v>
      </c>
      <c r="D1304" t="s">
        <v>628</v>
      </c>
      <c r="E1304" t="s">
        <v>629</v>
      </c>
      <c r="F1304">
        <v>2</v>
      </c>
      <c r="G1304">
        <v>19.399999999999999</v>
      </c>
      <c r="H1304">
        <v>-1</v>
      </c>
      <c r="I1304">
        <v>22.9</v>
      </c>
      <c r="J1304">
        <v>45.3</v>
      </c>
      <c r="K1304">
        <v>24.2</v>
      </c>
      <c r="L1304">
        <v>3.04</v>
      </c>
      <c r="M1304">
        <v>2.2799999999999998</v>
      </c>
      <c r="N1304">
        <v>2.2799999999999998</v>
      </c>
      <c r="O1304">
        <v>0.3</v>
      </c>
      <c r="P1304">
        <v>0</v>
      </c>
      <c r="Q1304">
        <v>0.1</v>
      </c>
      <c r="R1304">
        <v>0</v>
      </c>
      <c r="S1304">
        <v>0</v>
      </c>
      <c r="T1304">
        <v>0</v>
      </c>
      <c r="U1304" t="s">
        <v>639</v>
      </c>
      <c r="V1304">
        <v>10</v>
      </c>
      <c r="W1304">
        <v>20</v>
      </c>
      <c r="X1304">
        <v>5</v>
      </c>
      <c r="Y1304" t="s">
        <v>512</v>
      </c>
      <c r="Z1304" s="9">
        <v>56</v>
      </c>
      <c r="AA1304">
        <v>40</v>
      </c>
      <c r="AB1304">
        <v>96</v>
      </c>
      <c r="AC1304">
        <v>300</v>
      </c>
      <c r="AD1304" t="s">
        <v>148</v>
      </c>
      <c r="AE1304">
        <v>0.35499999999999998</v>
      </c>
      <c r="AF1304"/>
      <c r="AG1304" s="2">
        <v>54.087403598971726</v>
      </c>
    </row>
    <row r="1305" spans="1:33" x14ac:dyDescent="0.35">
      <c r="A1305" t="s">
        <v>626</v>
      </c>
      <c r="B1305" t="s">
        <v>640</v>
      </c>
      <c r="C1305" t="s">
        <v>26</v>
      </c>
      <c r="D1305" t="s">
        <v>628</v>
      </c>
      <c r="E1305" t="s">
        <v>629</v>
      </c>
      <c r="F1305">
        <v>2</v>
      </c>
      <c r="G1305">
        <v>19.399999999999999</v>
      </c>
      <c r="H1305">
        <v>-1</v>
      </c>
      <c r="I1305">
        <v>22.9</v>
      </c>
      <c r="J1305">
        <v>45.3</v>
      </c>
      <c r="K1305">
        <v>24.2</v>
      </c>
      <c r="L1305">
        <v>3.04</v>
      </c>
      <c r="M1305">
        <v>2.2799999999999998</v>
      </c>
      <c r="N1305">
        <v>2.2799999999999998</v>
      </c>
      <c r="O1305">
        <v>0.3</v>
      </c>
      <c r="P1305">
        <v>0</v>
      </c>
      <c r="Q1305">
        <v>0.1</v>
      </c>
      <c r="R1305">
        <v>0</v>
      </c>
      <c r="S1305">
        <v>0</v>
      </c>
      <c r="T1305">
        <v>0</v>
      </c>
      <c r="U1305" t="s">
        <v>639</v>
      </c>
      <c r="V1305">
        <v>10</v>
      </c>
      <c r="W1305">
        <v>20</v>
      </c>
      <c r="X1305">
        <v>5</v>
      </c>
      <c r="Y1305" t="s">
        <v>512</v>
      </c>
      <c r="Z1305" s="9">
        <v>36</v>
      </c>
      <c r="AA1305">
        <v>40</v>
      </c>
      <c r="AB1305">
        <v>76</v>
      </c>
      <c r="AC1305">
        <v>200</v>
      </c>
      <c r="AD1305" t="s">
        <v>148</v>
      </c>
      <c r="AE1305">
        <v>0.35499999999999998</v>
      </c>
      <c r="AF1305"/>
      <c r="AG1305" s="2">
        <v>50.616621983914207</v>
      </c>
    </row>
    <row r="1306" spans="1:33" x14ac:dyDescent="0.35">
      <c r="A1306" t="s">
        <v>626</v>
      </c>
      <c r="B1306" t="s">
        <v>641</v>
      </c>
      <c r="C1306" t="s">
        <v>26</v>
      </c>
      <c r="D1306" t="s">
        <v>628</v>
      </c>
      <c r="E1306" t="s">
        <v>629</v>
      </c>
      <c r="F1306">
        <v>2</v>
      </c>
      <c r="G1306">
        <v>19.399999999999999</v>
      </c>
      <c r="H1306">
        <v>-1</v>
      </c>
      <c r="I1306">
        <v>22.9</v>
      </c>
      <c r="J1306">
        <v>45.3</v>
      </c>
      <c r="K1306">
        <v>24.2</v>
      </c>
      <c r="L1306">
        <v>3.04</v>
      </c>
      <c r="M1306">
        <v>2.2799999999999998</v>
      </c>
      <c r="N1306">
        <v>2.2799999999999998</v>
      </c>
      <c r="O1306">
        <v>0.3</v>
      </c>
      <c r="P1306">
        <v>0</v>
      </c>
      <c r="Q1306">
        <v>0.1</v>
      </c>
      <c r="R1306">
        <v>0</v>
      </c>
      <c r="S1306">
        <v>0</v>
      </c>
      <c r="T1306">
        <v>0</v>
      </c>
      <c r="U1306" t="s">
        <v>639</v>
      </c>
      <c r="V1306">
        <v>10</v>
      </c>
      <c r="W1306">
        <v>20</v>
      </c>
      <c r="X1306">
        <v>5</v>
      </c>
      <c r="Y1306" t="s">
        <v>512</v>
      </c>
      <c r="Z1306" s="9">
        <v>46</v>
      </c>
      <c r="AA1306">
        <v>40</v>
      </c>
      <c r="AB1306">
        <v>86</v>
      </c>
      <c r="AC1306">
        <v>250</v>
      </c>
      <c r="AD1306" t="s">
        <v>148</v>
      </c>
      <c r="AE1306">
        <v>0.35499999999999998</v>
      </c>
      <c r="AF1306"/>
      <c r="AG1306" s="2">
        <v>51.903485254691688</v>
      </c>
    </row>
    <row r="1307" spans="1:33" x14ac:dyDescent="0.35">
      <c r="A1307" t="s">
        <v>626</v>
      </c>
      <c r="B1307" t="s">
        <v>642</v>
      </c>
      <c r="C1307" t="s">
        <v>26</v>
      </c>
      <c r="D1307" t="s">
        <v>628</v>
      </c>
      <c r="E1307" t="s">
        <v>629</v>
      </c>
      <c r="F1307">
        <v>2</v>
      </c>
      <c r="G1307">
        <v>19.399999999999999</v>
      </c>
      <c r="H1307">
        <v>-1</v>
      </c>
      <c r="I1307">
        <v>22.9</v>
      </c>
      <c r="J1307">
        <v>45.3</v>
      </c>
      <c r="K1307">
        <v>24.2</v>
      </c>
      <c r="L1307">
        <v>3.04</v>
      </c>
      <c r="M1307">
        <v>2.2799999999999998</v>
      </c>
      <c r="N1307">
        <v>2.2799999999999998</v>
      </c>
      <c r="O1307">
        <v>0.3</v>
      </c>
      <c r="P1307">
        <v>0</v>
      </c>
      <c r="Q1307">
        <v>0.1</v>
      </c>
      <c r="R1307">
        <v>0</v>
      </c>
      <c r="S1307">
        <v>0</v>
      </c>
      <c r="T1307">
        <v>0</v>
      </c>
      <c r="U1307" t="s">
        <v>639</v>
      </c>
      <c r="V1307">
        <v>10</v>
      </c>
      <c r="W1307">
        <v>20</v>
      </c>
      <c r="X1307">
        <v>5</v>
      </c>
      <c r="Y1307" t="s">
        <v>512</v>
      </c>
      <c r="Z1307" s="9">
        <v>64</v>
      </c>
      <c r="AA1307">
        <v>40</v>
      </c>
      <c r="AB1307">
        <v>104</v>
      </c>
      <c r="AC1307">
        <v>340</v>
      </c>
      <c r="AD1307" t="s">
        <v>148</v>
      </c>
      <c r="AE1307">
        <v>0.35499999999999998</v>
      </c>
      <c r="AF1307"/>
      <c r="AG1307" s="2">
        <v>23.592493297587133</v>
      </c>
    </row>
    <row r="1308" spans="1:33" x14ac:dyDescent="0.35">
      <c r="A1308" t="s">
        <v>626</v>
      </c>
      <c r="B1308" t="s">
        <v>643</v>
      </c>
      <c r="C1308" t="s">
        <v>26</v>
      </c>
      <c r="D1308" t="s">
        <v>628</v>
      </c>
      <c r="E1308" t="s">
        <v>629</v>
      </c>
      <c r="F1308">
        <v>2</v>
      </c>
      <c r="G1308">
        <v>19.399999999999999</v>
      </c>
      <c r="H1308">
        <v>-1</v>
      </c>
      <c r="I1308">
        <v>22.9</v>
      </c>
      <c r="J1308">
        <v>45.3</v>
      </c>
      <c r="K1308">
        <v>24.2</v>
      </c>
      <c r="L1308">
        <v>3.04</v>
      </c>
      <c r="M1308">
        <v>2.2799999999999998</v>
      </c>
      <c r="N1308">
        <v>2.2799999999999998</v>
      </c>
      <c r="O1308">
        <v>0.3</v>
      </c>
      <c r="P1308">
        <v>0</v>
      </c>
      <c r="Q1308">
        <v>0.1</v>
      </c>
      <c r="R1308">
        <v>0</v>
      </c>
      <c r="S1308">
        <v>0</v>
      </c>
      <c r="T1308">
        <v>0</v>
      </c>
      <c r="U1308" t="s">
        <v>639</v>
      </c>
      <c r="V1308">
        <v>10</v>
      </c>
      <c r="W1308">
        <v>20</v>
      </c>
      <c r="X1308">
        <v>5</v>
      </c>
      <c r="Y1308" t="s">
        <v>512</v>
      </c>
      <c r="Z1308" s="9">
        <v>56</v>
      </c>
      <c r="AA1308">
        <v>5</v>
      </c>
      <c r="AB1308">
        <v>61</v>
      </c>
      <c r="AC1308">
        <v>300</v>
      </c>
      <c r="AD1308" t="s">
        <v>148</v>
      </c>
      <c r="AE1308">
        <v>0.35499999999999998</v>
      </c>
      <c r="AF1308"/>
      <c r="AG1308" s="2">
        <v>61.833333333333336</v>
      </c>
    </row>
    <row r="1309" spans="1:33" x14ac:dyDescent="0.35">
      <c r="A1309" t="s">
        <v>626</v>
      </c>
      <c r="B1309" t="s">
        <v>644</v>
      </c>
      <c r="C1309" t="s">
        <v>26</v>
      </c>
      <c r="D1309" t="s">
        <v>628</v>
      </c>
      <c r="E1309" t="s">
        <v>629</v>
      </c>
      <c r="F1309">
        <v>2</v>
      </c>
      <c r="G1309">
        <v>19.399999999999999</v>
      </c>
      <c r="H1309">
        <v>-1</v>
      </c>
      <c r="I1309">
        <v>22.9</v>
      </c>
      <c r="J1309">
        <v>45.3</v>
      </c>
      <c r="K1309">
        <v>24.2</v>
      </c>
      <c r="L1309">
        <v>3.04</v>
      </c>
      <c r="M1309">
        <v>2.2799999999999998</v>
      </c>
      <c r="N1309">
        <v>2.2799999999999998</v>
      </c>
      <c r="O1309">
        <v>0.3</v>
      </c>
      <c r="P1309">
        <v>0</v>
      </c>
      <c r="Q1309">
        <v>0.1</v>
      </c>
      <c r="R1309">
        <v>0</v>
      </c>
      <c r="S1309">
        <v>0</v>
      </c>
      <c r="T1309">
        <v>0</v>
      </c>
      <c r="U1309" t="s">
        <v>639</v>
      </c>
      <c r="V1309">
        <v>10</v>
      </c>
      <c r="W1309">
        <v>20</v>
      </c>
      <c r="X1309">
        <v>5</v>
      </c>
      <c r="Y1309" t="s">
        <v>512</v>
      </c>
      <c r="Z1309" s="9">
        <v>56</v>
      </c>
      <c r="AA1309">
        <v>20</v>
      </c>
      <c r="AB1309">
        <v>76</v>
      </c>
      <c r="AC1309">
        <v>300</v>
      </c>
      <c r="AD1309" t="s">
        <v>148</v>
      </c>
      <c r="AE1309">
        <v>0.35499999999999998</v>
      </c>
      <c r="AF1309"/>
      <c r="AG1309" s="2">
        <v>61.166666666666664</v>
      </c>
    </row>
    <row r="1310" spans="1:33" x14ac:dyDescent="0.35">
      <c r="A1310" t="s">
        <v>626</v>
      </c>
      <c r="B1310" t="s">
        <v>645</v>
      </c>
      <c r="C1310" t="s">
        <v>26</v>
      </c>
      <c r="D1310" t="s">
        <v>628</v>
      </c>
      <c r="E1310" t="s">
        <v>629</v>
      </c>
      <c r="F1310">
        <v>2</v>
      </c>
      <c r="G1310">
        <v>19.399999999999999</v>
      </c>
      <c r="H1310">
        <v>-1</v>
      </c>
      <c r="I1310">
        <v>22.9</v>
      </c>
      <c r="J1310">
        <v>45.3</v>
      </c>
      <c r="K1310">
        <v>24.2</v>
      </c>
      <c r="L1310">
        <v>3.04</v>
      </c>
      <c r="M1310">
        <v>2.2799999999999998</v>
      </c>
      <c r="N1310">
        <v>2.2799999999999998</v>
      </c>
      <c r="O1310">
        <v>0.3</v>
      </c>
      <c r="P1310">
        <v>0</v>
      </c>
      <c r="Q1310">
        <v>0.1</v>
      </c>
      <c r="R1310">
        <v>0</v>
      </c>
      <c r="S1310">
        <v>0</v>
      </c>
      <c r="T1310">
        <v>0</v>
      </c>
      <c r="U1310" t="s">
        <v>639</v>
      </c>
      <c r="V1310">
        <v>10</v>
      </c>
      <c r="W1310">
        <v>20</v>
      </c>
      <c r="X1310">
        <v>5</v>
      </c>
      <c r="Y1310" t="s">
        <v>512</v>
      </c>
      <c r="Z1310" s="9">
        <v>56</v>
      </c>
      <c r="AA1310">
        <v>60</v>
      </c>
      <c r="AB1310">
        <v>116</v>
      </c>
      <c r="AC1310">
        <v>300</v>
      </c>
      <c r="AD1310" t="s">
        <v>148</v>
      </c>
      <c r="AE1310">
        <v>0.35499999999999998</v>
      </c>
      <c r="AF1310"/>
      <c r="AG1310" s="2">
        <v>50.666666666666664</v>
      </c>
    </row>
    <row r="1311" spans="1:33" x14ac:dyDescent="0.35">
      <c r="A1311" t="s">
        <v>626</v>
      </c>
      <c r="B1311" t="s">
        <v>646</v>
      </c>
      <c r="C1311" t="s">
        <v>26</v>
      </c>
      <c r="D1311" t="s">
        <v>628</v>
      </c>
      <c r="E1311" t="s">
        <v>629</v>
      </c>
      <c r="F1311">
        <v>2</v>
      </c>
      <c r="G1311">
        <v>19.399999999999999</v>
      </c>
      <c r="H1311">
        <v>-1</v>
      </c>
      <c r="I1311">
        <v>22.9</v>
      </c>
      <c r="J1311">
        <v>45.3</v>
      </c>
      <c r="K1311">
        <v>24.2</v>
      </c>
      <c r="L1311">
        <v>3.04</v>
      </c>
      <c r="M1311">
        <v>2.2799999999999998</v>
      </c>
      <c r="N1311">
        <v>2.2799999999999998</v>
      </c>
      <c r="O1311">
        <v>0.3</v>
      </c>
      <c r="P1311">
        <v>0</v>
      </c>
      <c r="Q1311">
        <v>0.1</v>
      </c>
      <c r="R1311">
        <v>0</v>
      </c>
      <c r="S1311">
        <v>0</v>
      </c>
      <c r="T1311">
        <v>0</v>
      </c>
      <c r="U1311" t="s">
        <v>639</v>
      </c>
      <c r="V1311">
        <v>10</v>
      </c>
      <c r="W1311">
        <v>20</v>
      </c>
      <c r="X1311">
        <v>5</v>
      </c>
      <c r="Y1311" t="s">
        <v>512</v>
      </c>
      <c r="Z1311" s="9">
        <v>56</v>
      </c>
      <c r="AA1311">
        <v>90</v>
      </c>
      <c r="AB1311">
        <v>146</v>
      </c>
      <c r="AC1311">
        <v>300</v>
      </c>
      <c r="AD1311" t="s">
        <v>148</v>
      </c>
      <c r="AE1311">
        <v>0.35499999999999998</v>
      </c>
      <c r="AF1311"/>
      <c r="AG1311" s="2">
        <v>48.666666666666664</v>
      </c>
    </row>
    <row r="1312" spans="1:33" x14ac:dyDescent="0.35">
      <c r="A1312" t="s">
        <v>626</v>
      </c>
      <c r="B1312" t="s">
        <v>647</v>
      </c>
      <c r="C1312" t="s">
        <v>26</v>
      </c>
      <c r="D1312" t="s">
        <v>628</v>
      </c>
      <c r="E1312" t="s">
        <v>629</v>
      </c>
      <c r="F1312">
        <v>2</v>
      </c>
      <c r="G1312">
        <v>19.399999999999999</v>
      </c>
      <c r="H1312">
        <v>-1</v>
      </c>
      <c r="I1312">
        <v>22.9</v>
      </c>
      <c r="J1312">
        <v>45.3</v>
      </c>
      <c r="K1312">
        <v>24.2</v>
      </c>
      <c r="L1312">
        <v>3.04</v>
      </c>
      <c r="M1312">
        <v>2.2799999999999998</v>
      </c>
      <c r="N1312">
        <v>2.2799999999999998</v>
      </c>
      <c r="O1312">
        <v>0.3</v>
      </c>
      <c r="P1312">
        <v>0</v>
      </c>
      <c r="Q1312">
        <v>0.1</v>
      </c>
      <c r="R1312">
        <v>0</v>
      </c>
      <c r="S1312">
        <v>0</v>
      </c>
      <c r="T1312">
        <v>0</v>
      </c>
      <c r="U1312" t="s">
        <v>639</v>
      </c>
      <c r="V1312">
        <v>16.5</v>
      </c>
      <c r="W1312">
        <v>33</v>
      </c>
      <c r="X1312">
        <v>5</v>
      </c>
      <c r="Y1312" t="s">
        <v>512</v>
      </c>
      <c r="Z1312" s="9">
        <v>56</v>
      </c>
      <c r="AA1312">
        <v>40</v>
      </c>
      <c r="AB1312">
        <v>96</v>
      </c>
      <c r="AC1312">
        <v>300</v>
      </c>
      <c r="AD1312" t="s">
        <v>148</v>
      </c>
      <c r="AE1312">
        <v>0.35499999999999998</v>
      </c>
      <c r="AF1312"/>
      <c r="AG1312" s="2">
        <v>42.491467576791806</v>
      </c>
    </row>
    <row r="1313" spans="1:34" x14ac:dyDescent="0.35">
      <c r="A1313" t="s">
        <v>626</v>
      </c>
      <c r="B1313" t="s">
        <v>648</v>
      </c>
      <c r="C1313" t="s">
        <v>26</v>
      </c>
      <c r="D1313" t="s">
        <v>628</v>
      </c>
      <c r="E1313" t="s">
        <v>629</v>
      </c>
      <c r="F1313">
        <v>2</v>
      </c>
      <c r="G1313">
        <v>19.399999999999999</v>
      </c>
      <c r="H1313">
        <v>-1</v>
      </c>
      <c r="I1313">
        <v>22.9</v>
      </c>
      <c r="J1313">
        <v>45.3</v>
      </c>
      <c r="K1313">
        <v>24.2</v>
      </c>
      <c r="L1313">
        <v>3.04</v>
      </c>
      <c r="M1313">
        <v>2.2799999999999998</v>
      </c>
      <c r="N1313">
        <v>2.2799999999999998</v>
      </c>
      <c r="O1313">
        <v>0.3</v>
      </c>
      <c r="P1313">
        <v>0</v>
      </c>
      <c r="Q1313">
        <v>0.1</v>
      </c>
      <c r="R1313">
        <v>0</v>
      </c>
      <c r="S1313">
        <v>0</v>
      </c>
      <c r="T1313">
        <v>0</v>
      </c>
      <c r="U1313" t="s">
        <v>639</v>
      </c>
      <c r="V1313">
        <v>7.1428571428571432</v>
      </c>
      <c r="W1313">
        <v>14.285714285714286</v>
      </c>
      <c r="X1313">
        <v>5</v>
      </c>
      <c r="Y1313" t="s">
        <v>512</v>
      </c>
      <c r="Z1313" s="9">
        <v>56</v>
      </c>
      <c r="AA1313">
        <v>40</v>
      </c>
      <c r="AB1313">
        <v>96</v>
      </c>
      <c r="AC1313">
        <v>300</v>
      </c>
      <c r="AD1313" t="s">
        <v>148</v>
      </c>
      <c r="AE1313">
        <v>0.35499999999999998</v>
      </c>
      <c r="AF1313"/>
      <c r="AG1313" s="2">
        <v>56.8259385665529</v>
      </c>
    </row>
    <row r="1314" spans="1:34" x14ac:dyDescent="0.35">
      <c r="A1314" t="s">
        <v>626</v>
      </c>
      <c r="B1314" t="s">
        <v>649</v>
      </c>
      <c r="C1314" t="s">
        <v>26</v>
      </c>
      <c r="D1314" t="s">
        <v>628</v>
      </c>
      <c r="E1314" t="s">
        <v>629</v>
      </c>
      <c r="F1314">
        <v>2</v>
      </c>
      <c r="G1314">
        <v>19.399999999999999</v>
      </c>
      <c r="H1314">
        <v>-1</v>
      </c>
      <c r="I1314">
        <v>22.9</v>
      </c>
      <c r="J1314">
        <v>45.3</v>
      </c>
      <c r="K1314">
        <v>24.2</v>
      </c>
      <c r="L1314">
        <v>3.04</v>
      </c>
      <c r="M1314">
        <v>2.2799999999999998</v>
      </c>
      <c r="N1314">
        <v>2.2799999999999998</v>
      </c>
      <c r="O1314">
        <v>0.3</v>
      </c>
      <c r="P1314">
        <v>0</v>
      </c>
      <c r="Q1314">
        <v>0.1</v>
      </c>
      <c r="R1314">
        <v>0</v>
      </c>
      <c r="S1314">
        <v>0</v>
      </c>
      <c r="T1314">
        <v>0</v>
      </c>
      <c r="U1314" t="s">
        <v>639</v>
      </c>
      <c r="V1314">
        <v>5.5555555555555554</v>
      </c>
      <c r="W1314">
        <v>11.111111111111111</v>
      </c>
      <c r="X1314">
        <v>5</v>
      </c>
      <c r="Y1314" t="s">
        <v>512</v>
      </c>
      <c r="Z1314" s="9">
        <v>56</v>
      </c>
      <c r="AA1314">
        <v>40</v>
      </c>
      <c r="AB1314">
        <v>96</v>
      </c>
      <c r="AC1314">
        <v>300</v>
      </c>
      <c r="AD1314" t="s">
        <v>148</v>
      </c>
      <c r="AE1314">
        <v>0.35499999999999998</v>
      </c>
      <c r="AF1314"/>
      <c r="AG1314" s="2">
        <v>46.552901023890783</v>
      </c>
    </row>
    <row r="1315" spans="1:34" x14ac:dyDescent="0.35">
      <c r="A1315" t="s">
        <v>626</v>
      </c>
      <c r="B1315" t="s">
        <v>650</v>
      </c>
      <c r="C1315" t="s">
        <v>26</v>
      </c>
      <c r="D1315" t="s">
        <v>628</v>
      </c>
      <c r="E1315" t="s">
        <v>629</v>
      </c>
      <c r="F1315">
        <v>2</v>
      </c>
      <c r="G1315">
        <v>19.399999999999999</v>
      </c>
      <c r="H1315">
        <v>-1</v>
      </c>
      <c r="I1315">
        <v>22.9</v>
      </c>
      <c r="J1315">
        <v>45.3</v>
      </c>
      <c r="K1315">
        <v>24.2</v>
      </c>
      <c r="L1315">
        <v>3.04</v>
      </c>
      <c r="M1315">
        <v>2.2799999999999998</v>
      </c>
      <c r="N1315">
        <v>2.2799999999999998</v>
      </c>
      <c r="O1315">
        <v>0.3</v>
      </c>
      <c r="P1315">
        <v>0</v>
      </c>
      <c r="Q1315">
        <v>0.1</v>
      </c>
      <c r="R1315">
        <v>0</v>
      </c>
      <c r="S1315">
        <v>0</v>
      </c>
      <c r="T1315">
        <v>0</v>
      </c>
      <c r="U1315" t="s">
        <v>639</v>
      </c>
      <c r="V1315">
        <v>1</v>
      </c>
      <c r="W1315">
        <v>20</v>
      </c>
      <c r="X1315">
        <v>5</v>
      </c>
      <c r="Y1315" t="s">
        <v>512</v>
      </c>
      <c r="Z1315" s="9">
        <v>56</v>
      </c>
      <c r="AA1315">
        <v>40</v>
      </c>
      <c r="AB1315">
        <v>96</v>
      </c>
      <c r="AC1315">
        <v>300</v>
      </c>
      <c r="AD1315" t="s">
        <v>148</v>
      </c>
      <c r="AE1315">
        <v>0.35499999999999998</v>
      </c>
      <c r="AF1315"/>
      <c r="AG1315" s="2">
        <v>41.935483870967744</v>
      </c>
    </row>
    <row r="1316" spans="1:34" x14ac:dyDescent="0.35">
      <c r="A1316" t="s">
        <v>626</v>
      </c>
      <c r="B1316" t="s">
        <v>651</v>
      </c>
      <c r="C1316" t="s">
        <v>26</v>
      </c>
      <c r="D1316" t="s">
        <v>628</v>
      </c>
      <c r="E1316" t="s">
        <v>629</v>
      </c>
      <c r="F1316">
        <v>2</v>
      </c>
      <c r="G1316">
        <v>19.399999999999999</v>
      </c>
      <c r="H1316">
        <v>-1</v>
      </c>
      <c r="I1316">
        <v>22.9</v>
      </c>
      <c r="J1316">
        <v>45.3</v>
      </c>
      <c r="K1316">
        <v>24.2</v>
      </c>
      <c r="L1316">
        <v>3.04</v>
      </c>
      <c r="M1316">
        <v>2.2799999999999998</v>
      </c>
      <c r="N1316">
        <v>2.2799999999999998</v>
      </c>
      <c r="O1316">
        <v>0.3</v>
      </c>
      <c r="P1316">
        <v>0</v>
      </c>
      <c r="Q1316">
        <v>0.1</v>
      </c>
      <c r="R1316">
        <v>0</v>
      </c>
      <c r="S1316">
        <v>0</v>
      </c>
      <c r="T1316">
        <v>0</v>
      </c>
      <c r="U1316" t="s">
        <v>639</v>
      </c>
      <c r="V1316">
        <v>5</v>
      </c>
      <c r="W1316">
        <v>20</v>
      </c>
      <c r="X1316">
        <v>5</v>
      </c>
      <c r="Y1316" t="s">
        <v>512</v>
      </c>
      <c r="Z1316" s="9">
        <v>56</v>
      </c>
      <c r="AA1316">
        <v>40</v>
      </c>
      <c r="AB1316">
        <v>96</v>
      </c>
      <c r="AC1316">
        <v>300</v>
      </c>
      <c r="AD1316" t="s">
        <v>148</v>
      </c>
      <c r="AE1316">
        <v>0.35499999999999998</v>
      </c>
      <c r="AG1316" s="2">
        <v>42.512733446519526</v>
      </c>
    </row>
    <row r="1317" spans="1:34" x14ac:dyDescent="0.35">
      <c r="A1317" t="s">
        <v>626</v>
      </c>
      <c r="B1317" t="s">
        <v>652</v>
      </c>
      <c r="C1317" t="s">
        <v>26</v>
      </c>
      <c r="D1317" t="s">
        <v>628</v>
      </c>
      <c r="E1317" t="s">
        <v>629</v>
      </c>
      <c r="F1317">
        <v>2</v>
      </c>
      <c r="G1317">
        <v>19.399999999999999</v>
      </c>
      <c r="H1317">
        <v>-1</v>
      </c>
      <c r="I1317">
        <v>22.9</v>
      </c>
      <c r="J1317">
        <v>45.3</v>
      </c>
      <c r="K1317">
        <v>24.2</v>
      </c>
      <c r="L1317">
        <v>3.04</v>
      </c>
      <c r="M1317">
        <v>2.2799999999999998</v>
      </c>
      <c r="N1317">
        <v>2.2799999999999998</v>
      </c>
      <c r="O1317">
        <v>0.3</v>
      </c>
      <c r="P1317">
        <v>0</v>
      </c>
      <c r="Q1317">
        <v>0.1</v>
      </c>
      <c r="R1317">
        <v>0</v>
      </c>
      <c r="S1317">
        <v>0</v>
      </c>
      <c r="T1317">
        <v>0</v>
      </c>
      <c r="U1317" t="s">
        <v>639</v>
      </c>
      <c r="V1317">
        <v>14.000000000000002</v>
      </c>
      <c r="W1317">
        <v>20</v>
      </c>
      <c r="X1317">
        <v>5</v>
      </c>
      <c r="Y1317" t="s">
        <v>512</v>
      </c>
      <c r="Z1317" s="9">
        <v>56</v>
      </c>
      <c r="AA1317">
        <v>40</v>
      </c>
      <c r="AB1317">
        <v>96</v>
      </c>
      <c r="AC1317">
        <v>300</v>
      </c>
      <c r="AD1317" t="s">
        <v>148</v>
      </c>
      <c r="AE1317">
        <v>0.35499999999999998</v>
      </c>
      <c r="AG1317" s="2">
        <v>56.502546689303905</v>
      </c>
    </row>
    <row r="1318" spans="1:34" x14ac:dyDescent="0.35">
      <c r="A1318" t="s">
        <v>750</v>
      </c>
      <c r="B1318" s="14" t="s">
        <v>303</v>
      </c>
      <c r="C1318" t="s">
        <v>56</v>
      </c>
      <c r="D1318" t="s">
        <v>304</v>
      </c>
      <c r="E1318" t="s">
        <v>305</v>
      </c>
      <c r="F1318">
        <v>2</v>
      </c>
      <c r="G1318">
        <v>11.7</v>
      </c>
      <c r="H1318">
        <v>28.6</v>
      </c>
      <c r="I1318">
        <v>0</v>
      </c>
      <c r="J1318">
        <v>0</v>
      </c>
      <c r="K1318">
        <v>0</v>
      </c>
      <c r="L1318">
        <v>0</v>
      </c>
      <c r="M1318">
        <v>13.7</v>
      </c>
      <c r="N1318">
        <v>1.7</v>
      </c>
      <c r="O1318">
        <v>36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215</v>
      </c>
      <c r="V1318">
        <v>0</v>
      </c>
      <c r="W1318">
        <v>9.0909090909090917</v>
      </c>
      <c r="X1318">
        <v>20</v>
      </c>
      <c r="Y1318" t="s">
        <v>512</v>
      </c>
      <c r="Z1318" s="9">
        <v>16.5</v>
      </c>
      <c r="AA1318">
        <v>15</v>
      </c>
      <c r="AB1318">
        <v>31.5</v>
      </c>
      <c r="AC1318">
        <v>350</v>
      </c>
      <c r="AD1318" t="s">
        <v>148</v>
      </c>
      <c r="AE1318">
        <v>0.35499999999999998</v>
      </c>
      <c r="AG1318" s="2">
        <v>15.7</v>
      </c>
      <c r="AH1318" s="2">
        <v>15.1</v>
      </c>
    </row>
    <row r="1319" spans="1:34" x14ac:dyDescent="0.35">
      <c r="A1319" t="s">
        <v>750</v>
      </c>
      <c r="B1319" t="s">
        <v>303</v>
      </c>
      <c r="C1319" t="s">
        <v>56</v>
      </c>
      <c r="D1319" t="s">
        <v>306</v>
      </c>
      <c r="E1319" t="s">
        <v>305</v>
      </c>
      <c r="F1319">
        <v>2</v>
      </c>
      <c r="G1319">
        <v>13.7</v>
      </c>
      <c r="H1319">
        <v>34.700000000000003</v>
      </c>
      <c r="I1319">
        <v>0</v>
      </c>
      <c r="J1319">
        <v>0</v>
      </c>
      <c r="K1319">
        <v>0</v>
      </c>
      <c r="L1319">
        <v>13.880000000000003</v>
      </c>
      <c r="M1319">
        <v>26.3</v>
      </c>
      <c r="N1319">
        <v>2.4</v>
      </c>
      <c r="O1319">
        <v>26.1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215</v>
      </c>
      <c r="V1319">
        <v>0</v>
      </c>
      <c r="W1319">
        <v>9.0909090909090917</v>
      </c>
      <c r="X1319">
        <v>20</v>
      </c>
      <c r="Y1319" t="s">
        <v>512</v>
      </c>
      <c r="Z1319" s="9">
        <v>16.5</v>
      </c>
      <c r="AA1319">
        <v>15</v>
      </c>
      <c r="AB1319">
        <v>31.5</v>
      </c>
      <c r="AC1319">
        <v>350</v>
      </c>
      <c r="AD1319" t="s">
        <v>148</v>
      </c>
      <c r="AE1319">
        <v>0.35499999999999998</v>
      </c>
      <c r="AG1319" s="2">
        <v>16.899999999999999</v>
      </c>
      <c r="AH1319" s="2">
        <v>15</v>
      </c>
    </row>
    <row r="1320" spans="1:34" x14ac:dyDescent="0.35">
      <c r="A1320" t="s">
        <v>653</v>
      </c>
      <c r="B1320" t="s">
        <v>307</v>
      </c>
      <c r="C1320" t="s">
        <v>46</v>
      </c>
      <c r="D1320" t="s">
        <v>257</v>
      </c>
      <c r="E1320" t="s">
        <v>308</v>
      </c>
      <c r="F1320">
        <v>2</v>
      </c>
      <c r="G1320">
        <v>27.2</v>
      </c>
      <c r="H1320">
        <v>9.1</v>
      </c>
      <c r="I1320">
        <v>0</v>
      </c>
      <c r="J1320">
        <v>0</v>
      </c>
      <c r="K1320">
        <v>0</v>
      </c>
      <c r="L1320">
        <v>0</v>
      </c>
      <c r="M1320">
        <v>52.7</v>
      </c>
      <c r="N1320">
        <v>4.5</v>
      </c>
      <c r="O1320">
        <v>14.62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215</v>
      </c>
      <c r="V1320">
        <v>0</v>
      </c>
      <c r="W1320">
        <v>20</v>
      </c>
      <c r="X1320">
        <v>150</v>
      </c>
      <c r="Y1320" t="s">
        <v>512</v>
      </c>
      <c r="Z1320" s="9">
        <v>1.7333333333333334</v>
      </c>
      <c r="AA1320">
        <v>30</v>
      </c>
      <c r="AB1320">
        <v>31.733333333333334</v>
      </c>
      <c r="AC1320">
        <v>280</v>
      </c>
      <c r="AD1320" t="s">
        <v>32</v>
      </c>
      <c r="AE1320">
        <v>0.309</v>
      </c>
      <c r="AF1320" s="2">
        <v>43.61725099601594</v>
      </c>
      <c r="AG1320" s="2">
        <v>27.93</v>
      </c>
      <c r="AH1320" s="2">
        <v>15.687250996015937</v>
      </c>
    </row>
    <row r="1321" spans="1:34" x14ac:dyDescent="0.35">
      <c r="A1321" t="s">
        <v>653</v>
      </c>
      <c r="B1321" t="s">
        <v>307</v>
      </c>
      <c r="C1321" t="s">
        <v>46</v>
      </c>
      <c r="D1321" t="s">
        <v>257</v>
      </c>
      <c r="E1321" t="s">
        <v>308</v>
      </c>
      <c r="F1321">
        <v>2</v>
      </c>
      <c r="G1321">
        <v>27.2</v>
      </c>
      <c r="H1321">
        <v>9.1</v>
      </c>
      <c r="I1321">
        <v>0</v>
      </c>
      <c r="J1321">
        <v>0</v>
      </c>
      <c r="K1321">
        <v>0</v>
      </c>
      <c r="L1321">
        <v>0</v>
      </c>
      <c r="M1321">
        <v>52.7</v>
      </c>
      <c r="N1321">
        <v>4.5</v>
      </c>
      <c r="O1321">
        <v>14.62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215</v>
      </c>
      <c r="V1321">
        <v>0</v>
      </c>
      <c r="W1321">
        <v>20</v>
      </c>
      <c r="X1321">
        <v>150</v>
      </c>
      <c r="Y1321" t="s">
        <v>512</v>
      </c>
      <c r="Z1321" s="9">
        <v>2</v>
      </c>
      <c r="AA1321">
        <v>30</v>
      </c>
      <c r="AB1321">
        <v>32</v>
      </c>
      <c r="AC1321">
        <v>320</v>
      </c>
      <c r="AD1321" t="s">
        <v>32</v>
      </c>
      <c r="AE1321">
        <v>0.309</v>
      </c>
      <c r="AF1321" s="2">
        <v>40.855896414342624</v>
      </c>
      <c r="AG1321" s="2">
        <v>27.33</v>
      </c>
      <c r="AH1321" s="2">
        <v>13.525896414342629</v>
      </c>
    </row>
    <row r="1322" spans="1:34" x14ac:dyDescent="0.35">
      <c r="A1322" t="s">
        <v>653</v>
      </c>
      <c r="B1322" t="s">
        <v>307</v>
      </c>
      <c r="C1322" t="s">
        <v>46</v>
      </c>
      <c r="D1322" t="s">
        <v>257</v>
      </c>
      <c r="E1322" t="s">
        <v>308</v>
      </c>
      <c r="F1322">
        <v>2</v>
      </c>
      <c r="G1322">
        <v>27.2</v>
      </c>
      <c r="H1322">
        <v>9.1</v>
      </c>
      <c r="I1322">
        <v>0</v>
      </c>
      <c r="J1322">
        <v>0</v>
      </c>
      <c r="K1322">
        <v>0</v>
      </c>
      <c r="L1322">
        <v>0</v>
      </c>
      <c r="M1322">
        <v>52.7</v>
      </c>
      <c r="N1322">
        <v>4.5</v>
      </c>
      <c r="O1322">
        <v>14.62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215</v>
      </c>
      <c r="V1322">
        <v>0</v>
      </c>
      <c r="W1322">
        <v>20</v>
      </c>
      <c r="X1322">
        <v>150</v>
      </c>
      <c r="Y1322" t="s">
        <v>512</v>
      </c>
      <c r="Z1322" s="9">
        <v>2.2000000000000002</v>
      </c>
      <c r="AA1322">
        <v>30</v>
      </c>
      <c r="AB1322">
        <v>32.200000000000003</v>
      </c>
      <c r="AC1322">
        <v>350</v>
      </c>
      <c r="AD1322" t="s">
        <v>32</v>
      </c>
      <c r="AE1322">
        <v>0.309</v>
      </c>
      <c r="AF1322" s="2">
        <v>36.402071713147414</v>
      </c>
      <c r="AG1322" s="2">
        <v>26.92</v>
      </c>
      <c r="AH1322" s="2">
        <v>9.4820717131474108</v>
      </c>
    </row>
    <row r="1323" spans="1:34" x14ac:dyDescent="0.35">
      <c r="A1323" t="s">
        <v>653</v>
      </c>
      <c r="B1323" t="s">
        <v>307</v>
      </c>
      <c r="C1323" t="s">
        <v>46</v>
      </c>
      <c r="D1323" t="s">
        <v>257</v>
      </c>
      <c r="E1323" t="s">
        <v>308</v>
      </c>
      <c r="F1323">
        <v>2</v>
      </c>
      <c r="G1323">
        <v>27.2</v>
      </c>
      <c r="H1323">
        <v>9.1</v>
      </c>
      <c r="I1323">
        <v>0</v>
      </c>
      <c r="J1323">
        <v>0</v>
      </c>
      <c r="K1323">
        <v>0</v>
      </c>
      <c r="L1323">
        <v>0</v>
      </c>
      <c r="M1323">
        <v>52.7</v>
      </c>
      <c r="N1323">
        <v>4.5</v>
      </c>
      <c r="O1323">
        <v>14.62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215</v>
      </c>
      <c r="V1323">
        <v>0</v>
      </c>
      <c r="W1323">
        <v>20</v>
      </c>
      <c r="X1323">
        <v>150</v>
      </c>
      <c r="Y1323" t="s">
        <v>512</v>
      </c>
      <c r="Z1323" s="9">
        <v>2.2000000000000002</v>
      </c>
      <c r="AA1323">
        <v>15</v>
      </c>
      <c r="AB1323">
        <v>17.2</v>
      </c>
      <c r="AC1323">
        <v>350</v>
      </c>
      <c r="AD1323" t="s">
        <v>32</v>
      </c>
      <c r="AE1323">
        <v>0.309</v>
      </c>
      <c r="AF1323" s="2">
        <v>34.713187250996015</v>
      </c>
      <c r="AG1323" s="2">
        <v>25.51</v>
      </c>
      <c r="AH1323" s="2">
        <v>9.2031872509960166</v>
      </c>
    </row>
    <row r="1324" spans="1:34" x14ac:dyDescent="0.35">
      <c r="A1324" t="s">
        <v>653</v>
      </c>
      <c r="B1324" t="s">
        <v>307</v>
      </c>
      <c r="C1324" t="s">
        <v>46</v>
      </c>
      <c r="D1324" t="s">
        <v>257</v>
      </c>
      <c r="E1324" t="s">
        <v>308</v>
      </c>
      <c r="F1324">
        <v>2</v>
      </c>
      <c r="G1324">
        <v>27.2</v>
      </c>
      <c r="H1324">
        <v>9.1</v>
      </c>
      <c r="I1324">
        <v>0</v>
      </c>
      <c r="J1324">
        <v>0</v>
      </c>
      <c r="K1324">
        <v>0</v>
      </c>
      <c r="L1324">
        <v>0</v>
      </c>
      <c r="M1324">
        <v>52.7</v>
      </c>
      <c r="N1324">
        <v>4.5</v>
      </c>
      <c r="O1324">
        <v>14.62</v>
      </c>
      <c r="P1324">
        <v>0</v>
      </c>
      <c r="Q1324">
        <v>0</v>
      </c>
      <c r="R1324">
        <v>0</v>
      </c>
      <c r="S1324">
        <v>0</v>
      </c>
      <c r="T1324">
        <v>0</v>
      </c>
      <c r="U1324" t="s">
        <v>215</v>
      </c>
      <c r="V1324">
        <v>0</v>
      </c>
      <c r="W1324">
        <v>20</v>
      </c>
      <c r="X1324">
        <v>150</v>
      </c>
      <c r="Y1324" t="s">
        <v>512</v>
      </c>
      <c r="Z1324" s="9">
        <v>2.2000000000000002</v>
      </c>
      <c r="AA1324">
        <v>45</v>
      </c>
      <c r="AB1324">
        <v>47.2</v>
      </c>
      <c r="AC1324">
        <v>350</v>
      </c>
      <c r="AD1324" t="s">
        <v>32</v>
      </c>
      <c r="AE1324">
        <v>0.309</v>
      </c>
      <c r="AF1324" s="2">
        <v>40.383426294820715</v>
      </c>
      <c r="AG1324" s="2">
        <v>28.74</v>
      </c>
      <c r="AH1324" s="2">
        <v>11.643426294820717</v>
      </c>
    </row>
    <row r="1325" spans="1:34" x14ac:dyDescent="0.35">
      <c r="A1325" t="s">
        <v>653</v>
      </c>
      <c r="B1325" t="s">
        <v>307</v>
      </c>
      <c r="C1325" t="s">
        <v>46</v>
      </c>
      <c r="D1325" t="s">
        <v>257</v>
      </c>
      <c r="E1325" t="s">
        <v>308</v>
      </c>
      <c r="F1325">
        <v>2</v>
      </c>
      <c r="G1325">
        <v>27.2</v>
      </c>
      <c r="H1325">
        <v>9.1</v>
      </c>
      <c r="I1325">
        <v>0</v>
      </c>
      <c r="J1325">
        <v>0</v>
      </c>
      <c r="K1325">
        <v>0</v>
      </c>
      <c r="L1325">
        <v>0</v>
      </c>
      <c r="M1325">
        <v>52.7</v>
      </c>
      <c r="N1325">
        <v>4.5</v>
      </c>
      <c r="O1325">
        <v>14.62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215</v>
      </c>
      <c r="V1325">
        <v>0</v>
      </c>
      <c r="W1325">
        <v>20</v>
      </c>
      <c r="X1325">
        <v>150</v>
      </c>
      <c r="Y1325" t="s">
        <v>512</v>
      </c>
      <c r="Z1325" s="9">
        <v>2.2000000000000002</v>
      </c>
      <c r="AA1325">
        <v>60</v>
      </c>
      <c r="AB1325">
        <v>62.2</v>
      </c>
      <c r="AC1325">
        <v>350</v>
      </c>
      <c r="AD1325" t="s">
        <v>32</v>
      </c>
      <c r="AE1325">
        <v>0.309</v>
      </c>
      <c r="AF1325" s="2">
        <v>40.11649402390438</v>
      </c>
      <c r="AG1325" s="2">
        <v>29.24</v>
      </c>
      <c r="AH1325" s="2">
        <v>10.876494023904382</v>
      </c>
    </row>
    <row r="1326" spans="1:34" x14ac:dyDescent="0.35">
      <c r="A1326" t="s">
        <v>653</v>
      </c>
      <c r="B1326" t="s">
        <v>307</v>
      </c>
      <c r="C1326" t="s">
        <v>46</v>
      </c>
      <c r="D1326" t="s">
        <v>257</v>
      </c>
      <c r="E1326" t="s">
        <v>308</v>
      </c>
      <c r="F1326">
        <v>2</v>
      </c>
      <c r="G1326">
        <v>27.2</v>
      </c>
      <c r="H1326">
        <v>9.1</v>
      </c>
      <c r="I1326">
        <v>0</v>
      </c>
      <c r="J1326">
        <v>0</v>
      </c>
      <c r="K1326">
        <v>0</v>
      </c>
      <c r="L1326">
        <v>0</v>
      </c>
      <c r="M1326">
        <v>52.7</v>
      </c>
      <c r="N1326">
        <v>4.5</v>
      </c>
      <c r="O1326">
        <v>14.62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215</v>
      </c>
      <c r="V1326">
        <v>0</v>
      </c>
      <c r="W1326">
        <v>9.0909090909090917</v>
      </c>
      <c r="X1326">
        <v>150</v>
      </c>
      <c r="Y1326" t="s">
        <v>512</v>
      </c>
      <c r="Z1326" s="9">
        <v>2.2000000000000002</v>
      </c>
      <c r="AA1326">
        <v>30</v>
      </c>
      <c r="AB1326">
        <v>32.200000000000003</v>
      </c>
      <c r="AC1326">
        <v>350</v>
      </c>
      <c r="AD1326" t="s">
        <v>32</v>
      </c>
      <c r="AE1326">
        <v>0.309</v>
      </c>
      <c r="AF1326" s="2">
        <v>35.939601593625497</v>
      </c>
      <c r="AG1326" s="2">
        <v>28.34</v>
      </c>
      <c r="AH1326" s="2">
        <v>7.5996015936254979</v>
      </c>
    </row>
    <row r="1327" spans="1:34" x14ac:dyDescent="0.35">
      <c r="A1327" t="s">
        <v>653</v>
      </c>
      <c r="B1327" t="s">
        <v>307</v>
      </c>
      <c r="C1327" t="s">
        <v>46</v>
      </c>
      <c r="D1327" t="s">
        <v>257</v>
      </c>
      <c r="E1327" t="s">
        <v>308</v>
      </c>
      <c r="F1327">
        <v>2</v>
      </c>
      <c r="G1327">
        <v>27.2</v>
      </c>
      <c r="H1327">
        <v>9.1</v>
      </c>
      <c r="I1327">
        <v>0</v>
      </c>
      <c r="J1327">
        <v>0</v>
      </c>
      <c r="K1327">
        <v>0</v>
      </c>
      <c r="L1327">
        <v>0</v>
      </c>
      <c r="M1327">
        <v>52.7</v>
      </c>
      <c r="N1327">
        <v>4.5</v>
      </c>
      <c r="O1327">
        <v>14.62</v>
      </c>
      <c r="P1327">
        <v>0</v>
      </c>
      <c r="Q1327">
        <v>0</v>
      </c>
      <c r="R1327">
        <v>0</v>
      </c>
      <c r="S1327">
        <v>0</v>
      </c>
      <c r="T1327">
        <v>0</v>
      </c>
      <c r="U1327" t="s">
        <v>215</v>
      </c>
      <c r="V1327">
        <v>0</v>
      </c>
      <c r="W1327">
        <v>16.666666666666668</v>
      </c>
      <c r="X1327">
        <v>150</v>
      </c>
      <c r="Y1327" t="s">
        <v>512</v>
      </c>
      <c r="Z1327" s="9">
        <v>2.2000000000000002</v>
      </c>
      <c r="AA1327">
        <v>30</v>
      </c>
      <c r="AB1327">
        <v>32.200000000000003</v>
      </c>
      <c r="AC1327">
        <v>350</v>
      </c>
      <c r="AD1327" t="s">
        <v>32</v>
      </c>
      <c r="AE1327">
        <v>0.309</v>
      </c>
      <c r="AF1327" s="2">
        <v>35.986254980079678</v>
      </c>
      <c r="AG1327" s="2">
        <v>27.55</v>
      </c>
      <c r="AH1327" s="2">
        <v>8.4362549800796813</v>
      </c>
    </row>
    <row r="1328" spans="1:34" x14ac:dyDescent="0.35">
      <c r="A1328" t="s">
        <v>653</v>
      </c>
      <c r="B1328" t="s">
        <v>307</v>
      </c>
      <c r="C1328" t="s">
        <v>46</v>
      </c>
      <c r="D1328" t="s">
        <v>257</v>
      </c>
      <c r="E1328" t="s">
        <v>308</v>
      </c>
      <c r="F1328">
        <v>2</v>
      </c>
      <c r="G1328">
        <v>27.2</v>
      </c>
      <c r="H1328">
        <v>9.1</v>
      </c>
      <c r="I1328">
        <v>0</v>
      </c>
      <c r="J1328">
        <v>0</v>
      </c>
      <c r="K1328">
        <v>0</v>
      </c>
      <c r="L1328">
        <v>0</v>
      </c>
      <c r="M1328">
        <v>52.7</v>
      </c>
      <c r="N1328">
        <v>4.5</v>
      </c>
      <c r="O1328">
        <v>14.62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215</v>
      </c>
      <c r="V1328">
        <v>0</v>
      </c>
      <c r="W1328">
        <v>23.076923076923077</v>
      </c>
      <c r="X1328">
        <v>150</v>
      </c>
      <c r="Y1328" t="s">
        <v>512</v>
      </c>
      <c r="Z1328" s="9">
        <v>2.2000000000000002</v>
      </c>
      <c r="AA1328">
        <v>30</v>
      </c>
      <c r="AB1328">
        <v>32.200000000000003</v>
      </c>
      <c r="AC1328">
        <v>350</v>
      </c>
      <c r="AD1328" t="s">
        <v>32</v>
      </c>
      <c r="AE1328">
        <v>0.309</v>
      </c>
      <c r="AF1328" s="2">
        <v>37.570079681274898</v>
      </c>
      <c r="AG1328" s="2">
        <v>25.09</v>
      </c>
      <c r="AH1328" s="2">
        <v>12.4800796812749</v>
      </c>
    </row>
    <row r="1329" spans="1:33" x14ac:dyDescent="0.35">
      <c r="A1329" t="s">
        <v>653</v>
      </c>
      <c r="B1329" t="s">
        <v>307</v>
      </c>
      <c r="C1329" t="s">
        <v>46</v>
      </c>
      <c r="D1329" t="s">
        <v>257</v>
      </c>
      <c r="E1329" t="s">
        <v>308</v>
      </c>
      <c r="F1329">
        <v>2</v>
      </c>
      <c r="G1329">
        <v>27.2</v>
      </c>
      <c r="H1329">
        <v>9.1</v>
      </c>
      <c r="I1329">
        <v>0</v>
      </c>
      <c r="J1329">
        <v>0</v>
      </c>
      <c r="K1329">
        <v>0</v>
      </c>
      <c r="L1329">
        <v>0</v>
      </c>
      <c r="M1329">
        <v>52.7</v>
      </c>
      <c r="N1329">
        <v>4.5</v>
      </c>
      <c r="O1329">
        <v>14.62</v>
      </c>
      <c r="P1329">
        <v>0</v>
      </c>
      <c r="Q1329">
        <v>0</v>
      </c>
      <c r="R1329">
        <v>0</v>
      </c>
      <c r="S1329">
        <v>0</v>
      </c>
      <c r="T1329">
        <v>0</v>
      </c>
      <c r="U1329" t="s">
        <v>215</v>
      </c>
      <c r="V1329">
        <v>0</v>
      </c>
      <c r="W1329">
        <v>9.9099099099099082</v>
      </c>
      <c r="X1329">
        <v>150</v>
      </c>
      <c r="Y1329" t="s">
        <v>512</v>
      </c>
      <c r="Z1329" s="9">
        <v>2.6666666666666665</v>
      </c>
      <c r="AA1329">
        <v>5</v>
      </c>
      <c r="AB1329">
        <v>7.6666666666666661</v>
      </c>
      <c r="AC1329">
        <v>420</v>
      </c>
      <c r="AD1329" t="s">
        <v>32</v>
      </c>
      <c r="AE1329">
        <v>0.309</v>
      </c>
      <c r="AG1329" s="2">
        <v>21.21</v>
      </c>
    </row>
    <row r="1330" spans="1:33" x14ac:dyDescent="0.35">
      <c r="A1330" t="s">
        <v>653</v>
      </c>
      <c r="B1330" t="s">
        <v>307</v>
      </c>
      <c r="C1330" t="s">
        <v>46</v>
      </c>
      <c r="D1330" t="s">
        <v>257</v>
      </c>
      <c r="E1330" t="s">
        <v>308</v>
      </c>
      <c r="F1330">
        <v>2</v>
      </c>
      <c r="G1330">
        <v>27.2</v>
      </c>
      <c r="H1330">
        <v>9.1</v>
      </c>
      <c r="I1330">
        <v>0</v>
      </c>
      <c r="J1330">
        <v>0</v>
      </c>
      <c r="K1330">
        <v>0</v>
      </c>
      <c r="L1330">
        <v>0</v>
      </c>
      <c r="M1330">
        <v>52.7</v>
      </c>
      <c r="N1330">
        <v>4.5</v>
      </c>
      <c r="O1330">
        <v>14.62</v>
      </c>
      <c r="P1330">
        <v>0</v>
      </c>
      <c r="Q1330">
        <v>0</v>
      </c>
      <c r="R1330">
        <v>0</v>
      </c>
      <c r="S1330">
        <v>0</v>
      </c>
      <c r="T1330">
        <v>0</v>
      </c>
      <c r="U1330" t="s">
        <v>215</v>
      </c>
      <c r="V1330">
        <v>0</v>
      </c>
      <c r="W1330">
        <v>1.9607843137254901</v>
      </c>
      <c r="X1330">
        <v>150</v>
      </c>
      <c r="Y1330" t="s">
        <v>512</v>
      </c>
      <c r="Z1330" s="9">
        <v>2.1333333333333333</v>
      </c>
      <c r="AA1330">
        <v>5</v>
      </c>
      <c r="AB1330">
        <v>7.1333333333333329</v>
      </c>
      <c r="AC1330">
        <v>340</v>
      </c>
      <c r="AD1330" t="s">
        <v>32</v>
      </c>
      <c r="AE1330">
        <v>0.309</v>
      </c>
      <c r="AG1330" s="2">
        <v>14.44</v>
      </c>
    </row>
    <row r="1331" spans="1:33" x14ac:dyDescent="0.35">
      <c r="A1331" t="s">
        <v>653</v>
      </c>
      <c r="B1331" t="s">
        <v>307</v>
      </c>
      <c r="C1331" t="s">
        <v>46</v>
      </c>
      <c r="D1331" t="s">
        <v>257</v>
      </c>
      <c r="E1331" t="s">
        <v>308</v>
      </c>
      <c r="F1331">
        <v>2</v>
      </c>
      <c r="G1331">
        <v>27.2</v>
      </c>
      <c r="H1331">
        <v>9.1</v>
      </c>
      <c r="I1331">
        <v>0</v>
      </c>
      <c r="J1331">
        <v>0</v>
      </c>
      <c r="K1331">
        <v>0</v>
      </c>
      <c r="L1331">
        <v>0</v>
      </c>
      <c r="M1331">
        <v>52.7</v>
      </c>
      <c r="N1331">
        <v>4.5</v>
      </c>
      <c r="O1331">
        <v>14.62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215</v>
      </c>
      <c r="V1331">
        <v>0</v>
      </c>
      <c r="W1331">
        <v>1.9607843137254901</v>
      </c>
      <c r="X1331">
        <v>150</v>
      </c>
      <c r="Y1331" t="s">
        <v>512</v>
      </c>
      <c r="Z1331" s="9">
        <v>1.6</v>
      </c>
      <c r="AA1331">
        <v>40</v>
      </c>
      <c r="AB1331">
        <v>41.6</v>
      </c>
      <c r="AC1331">
        <v>260</v>
      </c>
      <c r="AD1331" t="s">
        <v>32</v>
      </c>
      <c r="AE1331">
        <v>0.309</v>
      </c>
      <c r="AG1331" s="2">
        <v>19.690000000000001</v>
      </c>
    </row>
    <row r="1332" spans="1:33" x14ac:dyDescent="0.35">
      <c r="A1332" t="s">
        <v>653</v>
      </c>
      <c r="B1332" t="s">
        <v>307</v>
      </c>
      <c r="C1332" t="s">
        <v>46</v>
      </c>
      <c r="D1332" t="s">
        <v>257</v>
      </c>
      <c r="E1332" t="s">
        <v>308</v>
      </c>
      <c r="F1332">
        <v>2</v>
      </c>
      <c r="G1332">
        <v>27.2</v>
      </c>
      <c r="H1332">
        <v>9.1</v>
      </c>
      <c r="I1332">
        <v>0</v>
      </c>
      <c r="J1332">
        <v>0</v>
      </c>
      <c r="K1332">
        <v>0</v>
      </c>
      <c r="L1332">
        <v>0</v>
      </c>
      <c r="M1332">
        <v>52.7</v>
      </c>
      <c r="N1332">
        <v>4.5</v>
      </c>
      <c r="O1332">
        <v>14.62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215</v>
      </c>
      <c r="V1332">
        <v>0</v>
      </c>
      <c r="W1332">
        <v>16.666666666666668</v>
      </c>
      <c r="X1332">
        <v>150</v>
      </c>
      <c r="Y1332" t="s">
        <v>512</v>
      </c>
      <c r="Z1332" s="9">
        <v>2.6666666666666665</v>
      </c>
      <c r="AA1332">
        <v>40</v>
      </c>
      <c r="AB1332">
        <v>42.666666666666664</v>
      </c>
      <c r="AC1332">
        <v>420</v>
      </c>
      <c r="AD1332" t="s">
        <v>32</v>
      </c>
      <c r="AE1332">
        <v>0.309</v>
      </c>
      <c r="AG1332" s="2">
        <v>15.07</v>
      </c>
    </row>
    <row r="1333" spans="1:33" x14ac:dyDescent="0.35">
      <c r="A1333" t="s">
        <v>653</v>
      </c>
      <c r="B1333" t="s">
        <v>307</v>
      </c>
      <c r="C1333" t="s">
        <v>46</v>
      </c>
      <c r="D1333" t="s">
        <v>257</v>
      </c>
      <c r="E1333" t="s">
        <v>308</v>
      </c>
      <c r="F1333">
        <v>2</v>
      </c>
      <c r="G1333">
        <v>27.2</v>
      </c>
      <c r="H1333">
        <v>9.1</v>
      </c>
      <c r="I1333">
        <v>0</v>
      </c>
      <c r="J1333">
        <v>0</v>
      </c>
      <c r="K1333">
        <v>0</v>
      </c>
      <c r="L1333">
        <v>0</v>
      </c>
      <c r="M1333">
        <v>52.7</v>
      </c>
      <c r="N1333">
        <v>4.5</v>
      </c>
      <c r="O1333">
        <v>14.62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215</v>
      </c>
      <c r="V1333">
        <v>0</v>
      </c>
      <c r="W1333">
        <v>16.666666666666668</v>
      </c>
      <c r="X1333">
        <v>150</v>
      </c>
      <c r="Y1333" t="s">
        <v>512</v>
      </c>
      <c r="Z1333" s="9">
        <v>2.1333333333333333</v>
      </c>
      <c r="AA1333">
        <v>5</v>
      </c>
      <c r="AB1333">
        <v>7.1333333333333329</v>
      </c>
      <c r="AC1333">
        <v>340</v>
      </c>
      <c r="AD1333" t="s">
        <v>32</v>
      </c>
      <c r="AE1333">
        <v>0.309</v>
      </c>
      <c r="AG1333" s="2">
        <v>14.46</v>
      </c>
    </row>
    <row r="1334" spans="1:33" x14ac:dyDescent="0.35">
      <c r="A1334" t="s">
        <v>653</v>
      </c>
      <c r="B1334" t="s">
        <v>307</v>
      </c>
      <c r="C1334" t="s">
        <v>46</v>
      </c>
      <c r="D1334" t="s">
        <v>257</v>
      </c>
      <c r="E1334" t="s">
        <v>308</v>
      </c>
      <c r="F1334">
        <v>2</v>
      </c>
      <c r="G1334">
        <v>27.2</v>
      </c>
      <c r="H1334">
        <v>9.1</v>
      </c>
      <c r="I1334">
        <v>0</v>
      </c>
      <c r="J1334">
        <v>0</v>
      </c>
      <c r="K1334">
        <v>0</v>
      </c>
      <c r="L1334">
        <v>0</v>
      </c>
      <c r="M1334">
        <v>52.7</v>
      </c>
      <c r="N1334">
        <v>4.5</v>
      </c>
      <c r="O1334">
        <v>14.62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215</v>
      </c>
      <c r="V1334">
        <v>0</v>
      </c>
      <c r="W1334">
        <v>9.9099099099099082</v>
      </c>
      <c r="X1334">
        <v>150</v>
      </c>
      <c r="Y1334" t="s">
        <v>512</v>
      </c>
      <c r="Z1334" s="9">
        <v>2.1333333333333333</v>
      </c>
      <c r="AA1334">
        <v>40</v>
      </c>
      <c r="AB1334">
        <v>42.133333333333333</v>
      </c>
      <c r="AC1334">
        <v>340</v>
      </c>
      <c r="AD1334" t="s">
        <v>32</v>
      </c>
      <c r="AE1334">
        <v>0.309</v>
      </c>
      <c r="AG1334" s="2">
        <v>28.39</v>
      </c>
    </row>
    <row r="1335" spans="1:33" x14ac:dyDescent="0.35">
      <c r="A1335" t="s">
        <v>653</v>
      </c>
      <c r="B1335" t="s">
        <v>307</v>
      </c>
      <c r="C1335" t="s">
        <v>46</v>
      </c>
      <c r="D1335" t="s">
        <v>257</v>
      </c>
      <c r="E1335" t="s">
        <v>308</v>
      </c>
      <c r="F1335">
        <v>2</v>
      </c>
      <c r="G1335">
        <v>27.2</v>
      </c>
      <c r="H1335">
        <v>9.1</v>
      </c>
      <c r="I1335">
        <v>0</v>
      </c>
      <c r="J1335">
        <v>0</v>
      </c>
      <c r="K1335">
        <v>0</v>
      </c>
      <c r="L1335">
        <v>0</v>
      </c>
      <c r="M1335">
        <v>52.7</v>
      </c>
      <c r="N1335">
        <v>4.5</v>
      </c>
      <c r="O1335">
        <v>14.62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215</v>
      </c>
      <c r="V1335">
        <v>0</v>
      </c>
      <c r="W1335">
        <v>16.666666666666668</v>
      </c>
      <c r="X1335">
        <v>150</v>
      </c>
      <c r="Y1335" t="s">
        <v>512</v>
      </c>
      <c r="Z1335" s="9">
        <v>1.6</v>
      </c>
      <c r="AA1335">
        <v>40</v>
      </c>
      <c r="AB1335">
        <v>41.6</v>
      </c>
      <c r="AC1335">
        <v>260</v>
      </c>
      <c r="AD1335" t="s">
        <v>32</v>
      </c>
      <c r="AE1335">
        <v>0.309</v>
      </c>
      <c r="AG1335" s="2">
        <v>29.72</v>
      </c>
    </row>
    <row r="1336" spans="1:33" x14ac:dyDescent="0.35">
      <c r="A1336" t="s">
        <v>653</v>
      </c>
      <c r="B1336" t="s">
        <v>307</v>
      </c>
      <c r="C1336" t="s">
        <v>46</v>
      </c>
      <c r="D1336" t="s">
        <v>257</v>
      </c>
      <c r="E1336" t="s">
        <v>308</v>
      </c>
      <c r="F1336">
        <v>2</v>
      </c>
      <c r="G1336">
        <v>27.2</v>
      </c>
      <c r="H1336">
        <v>9.1</v>
      </c>
      <c r="I1336">
        <v>0</v>
      </c>
      <c r="J1336">
        <v>0</v>
      </c>
      <c r="K1336">
        <v>0</v>
      </c>
      <c r="L1336">
        <v>0</v>
      </c>
      <c r="M1336">
        <v>52.7</v>
      </c>
      <c r="N1336">
        <v>4.5</v>
      </c>
      <c r="O1336">
        <v>14.62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215</v>
      </c>
      <c r="V1336">
        <v>0</v>
      </c>
      <c r="W1336">
        <v>16.666666666666668</v>
      </c>
      <c r="X1336">
        <v>150</v>
      </c>
      <c r="Y1336" t="s">
        <v>512</v>
      </c>
      <c r="Z1336" s="9">
        <v>2.1333333333333333</v>
      </c>
      <c r="AA1336">
        <v>75</v>
      </c>
      <c r="AB1336">
        <v>77.13333333333334</v>
      </c>
      <c r="AC1336">
        <v>340</v>
      </c>
      <c r="AD1336" t="s">
        <v>32</v>
      </c>
      <c r="AE1336">
        <v>0.309</v>
      </c>
      <c r="AG1336" s="2">
        <v>11.43</v>
      </c>
    </row>
    <row r="1337" spans="1:33" x14ac:dyDescent="0.35">
      <c r="A1337" t="s">
        <v>653</v>
      </c>
      <c r="B1337" t="s">
        <v>307</v>
      </c>
      <c r="C1337" t="s">
        <v>46</v>
      </c>
      <c r="D1337" t="s">
        <v>257</v>
      </c>
      <c r="E1337" t="s">
        <v>308</v>
      </c>
      <c r="F1337">
        <v>2</v>
      </c>
      <c r="G1337">
        <v>27.2</v>
      </c>
      <c r="H1337">
        <v>9.1</v>
      </c>
      <c r="I1337">
        <v>0</v>
      </c>
      <c r="J1337">
        <v>0</v>
      </c>
      <c r="K1337">
        <v>0</v>
      </c>
      <c r="L1337">
        <v>0</v>
      </c>
      <c r="M1337">
        <v>52.7</v>
      </c>
      <c r="N1337">
        <v>4.5</v>
      </c>
      <c r="O1337">
        <v>14.62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215</v>
      </c>
      <c r="V1337">
        <v>0</v>
      </c>
      <c r="W1337">
        <v>9.9099099099099082</v>
      </c>
      <c r="X1337">
        <v>150</v>
      </c>
      <c r="Y1337" t="s">
        <v>512</v>
      </c>
      <c r="Z1337" s="9">
        <v>2.6666666666666665</v>
      </c>
      <c r="AA1337">
        <v>75</v>
      </c>
      <c r="AB1337">
        <v>77.666666666666671</v>
      </c>
      <c r="AC1337">
        <v>420</v>
      </c>
      <c r="AD1337" t="s">
        <v>32</v>
      </c>
      <c r="AE1337">
        <v>0.309</v>
      </c>
      <c r="AG1337" s="2">
        <v>9.2799999999999994</v>
      </c>
    </row>
    <row r="1338" spans="1:33" x14ac:dyDescent="0.35">
      <c r="A1338" t="s">
        <v>653</v>
      </c>
      <c r="B1338" t="s">
        <v>307</v>
      </c>
      <c r="C1338" t="s">
        <v>46</v>
      </c>
      <c r="D1338" t="s">
        <v>257</v>
      </c>
      <c r="E1338" t="s">
        <v>308</v>
      </c>
      <c r="F1338">
        <v>2</v>
      </c>
      <c r="G1338">
        <v>27.2</v>
      </c>
      <c r="H1338">
        <v>9.1</v>
      </c>
      <c r="I1338">
        <v>0</v>
      </c>
      <c r="J1338">
        <v>0</v>
      </c>
      <c r="K1338">
        <v>0</v>
      </c>
      <c r="L1338">
        <v>0</v>
      </c>
      <c r="M1338">
        <v>52.7</v>
      </c>
      <c r="N1338">
        <v>4.5</v>
      </c>
      <c r="O1338">
        <v>14.62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215</v>
      </c>
      <c r="V1338">
        <v>0</v>
      </c>
      <c r="W1338">
        <v>9.9099099099099082</v>
      </c>
      <c r="X1338">
        <v>150</v>
      </c>
      <c r="Y1338" t="s">
        <v>512</v>
      </c>
      <c r="Z1338" s="9">
        <v>2.1333333333333333</v>
      </c>
      <c r="AA1338">
        <v>40</v>
      </c>
      <c r="AB1338">
        <v>42.133333333333333</v>
      </c>
      <c r="AC1338">
        <v>340</v>
      </c>
      <c r="AD1338" t="s">
        <v>32</v>
      </c>
      <c r="AE1338">
        <v>0.309</v>
      </c>
      <c r="AG1338" s="2">
        <v>23.25</v>
      </c>
    </row>
    <row r="1339" spans="1:33" x14ac:dyDescent="0.35">
      <c r="A1339" t="s">
        <v>653</v>
      </c>
      <c r="B1339" t="s">
        <v>307</v>
      </c>
      <c r="C1339" t="s">
        <v>46</v>
      </c>
      <c r="D1339" t="s">
        <v>257</v>
      </c>
      <c r="E1339" t="s">
        <v>308</v>
      </c>
      <c r="F1339">
        <v>2</v>
      </c>
      <c r="G1339">
        <v>27.2</v>
      </c>
      <c r="H1339">
        <v>9.1</v>
      </c>
      <c r="I1339">
        <v>0</v>
      </c>
      <c r="J1339">
        <v>0</v>
      </c>
      <c r="K1339">
        <v>0</v>
      </c>
      <c r="L1339">
        <v>0</v>
      </c>
      <c r="M1339">
        <v>52.7</v>
      </c>
      <c r="N1339">
        <v>4.5</v>
      </c>
      <c r="O1339">
        <v>14.62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215</v>
      </c>
      <c r="V1339">
        <v>0</v>
      </c>
      <c r="W1339">
        <v>9.9099099099099082</v>
      </c>
      <c r="X1339">
        <v>150</v>
      </c>
      <c r="Y1339" t="s">
        <v>512</v>
      </c>
      <c r="Z1339" s="9">
        <v>2.1333333333333333</v>
      </c>
      <c r="AA1339">
        <v>40</v>
      </c>
      <c r="AB1339">
        <v>42.133333333333333</v>
      </c>
      <c r="AC1339">
        <v>340</v>
      </c>
      <c r="AD1339" t="s">
        <v>32</v>
      </c>
      <c r="AE1339">
        <v>0.309</v>
      </c>
      <c r="AG1339" s="2">
        <v>24.16</v>
      </c>
    </row>
    <row r="1340" spans="1:33" x14ac:dyDescent="0.35">
      <c r="A1340" t="s">
        <v>653</v>
      </c>
      <c r="B1340" t="s">
        <v>307</v>
      </c>
      <c r="C1340" t="s">
        <v>46</v>
      </c>
      <c r="D1340" t="s">
        <v>257</v>
      </c>
      <c r="E1340" t="s">
        <v>308</v>
      </c>
      <c r="F1340">
        <v>2</v>
      </c>
      <c r="G1340">
        <v>27.2</v>
      </c>
      <c r="H1340">
        <v>9.1</v>
      </c>
      <c r="I1340">
        <v>0</v>
      </c>
      <c r="J1340">
        <v>0</v>
      </c>
      <c r="K1340">
        <v>0</v>
      </c>
      <c r="L1340">
        <v>0</v>
      </c>
      <c r="M1340">
        <v>52.7</v>
      </c>
      <c r="N1340">
        <v>4.5</v>
      </c>
      <c r="O1340">
        <v>14.62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215</v>
      </c>
      <c r="V1340">
        <v>0</v>
      </c>
      <c r="W1340">
        <v>1.9607843137254901</v>
      </c>
      <c r="X1340">
        <v>150</v>
      </c>
      <c r="Y1340" t="s">
        <v>512</v>
      </c>
      <c r="Z1340" s="9">
        <v>2.1333333333333333</v>
      </c>
      <c r="AA1340">
        <v>75</v>
      </c>
      <c r="AB1340">
        <v>77.13333333333334</v>
      </c>
      <c r="AC1340">
        <v>340</v>
      </c>
      <c r="AD1340" t="s">
        <v>32</v>
      </c>
      <c r="AE1340">
        <v>0.309</v>
      </c>
      <c r="AG1340" s="2">
        <v>9.43</v>
      </c>
    </row>
    <row r="1341" spans="1:33" x14ac:dyDescent="0.35">
      <c r="A1341" t="s">
        <v>653</v>
      </c>
      <c r="B1341" t="s">
        <v>307</v>
      </c>
      <c r="C1341" t="s">
        <v>46</v>
      </c>
      <c r="D1341" t="s">
        <v>257</v>
      </c>
      <c r="E1341" t="s">
        <v>308</v>
      </c>
      <c r="F1341">
        <v>2</v>
      </c>
      <c r="G1341">
        <v>27.2</v>
      </c>
      <c r="H1341">
        <v>9.1</v>
      </c>
      <c r="I1341">
        <v>0</v>
      </c>
      <c r="J1341">
        <v>0</v>
      </c>
      <c r="K1341">
        <v>0</v>
      </c>
      <c r="L1341">
        <v>0</v>
      </c>
      <c r="M1341">
        <v>52.7</v>
      </c>
      <c r="N1341">
        <v>4.5</v>
      </c>
      <c r="O1341">
        <v>14.62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215</v>
      </c>
      <c r="V1341">
        <v>0</v>
      </c>
      <c r="W1341">
        <v>9.9099099099099082</v>
      </c>
      <c r="X1341">
        <v>150</v>
      </c>
      <c r="Y1341" t="s">
        <v>512</v>
      </c>
      <c r="Z1341" s="9">
        <v>1.6</v>
      </c>
      <c r="AA1341">
        <v>5</v>
      </c>
      <c r="AB1341">
        <v>6.6</v>
      </c>
      <c r="AC1341">
        <v>260</v>
      </c>
      <c r="AD1341" t="s">
        <v>32</v>
      </c>
      <c r="AE1341">
        <v>0.309</v>
      </c>
      <c r="AG1341" s="2">
        <v>18.739999999999998</v>
      </c>
    </row>
    <row r="1342" spans="1:33" x14ac:dyDescent="0.35">
      <c r="A1342" t="s">
        <v>653</v>
      </c>
      <c r="B1342" t="s">
        <v>307</v>
      </c>
      <c r="C1342" t="s">
        <v>46</v>
      </c>
      <c r="D1342" t="s">
        <v>257</v>
      </c>
      <c r="E1342" t="s">
        <v>308</v>
      </c>
      <c r="F1342">
        <v>2</v>
      </c>
      <c r="G1342">
        <v>27.2</v>
      </c>
      <c r="H1342">
        <v>9.1</v>
      </c>
      <c r="I1342">
        <v>0</v>
      </c>
      <c r="J1342">
        <v>0</v>
      </c>
      <c r="K1342">
        <v>0</v>
      </c>
      <c r="L1342">
        <v>0</v>
      </c>
      <c r="M1342">
        <v>52.7</v>
      </c>
      <c r="N1342">
        <v>4.5</v>
      </c>
      <c r="O1342">
        <v>14.62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215</v>
      </c>
      <c r="V1342">
        <v>0</v>
      </c>
      <c r="W1342">
        <v>9.9099099099099082</v>
      </c>
      <c r="X1342">
        <v>150</v>
      </c>
      <c r="Y1342" t="s">
        <v>512</v>
      </c>
      <c r="Z1342" s="9">
        <v>2.1333333333333333</v>
      </c>
      <c r="AA1342">
        <v>40</v>
      </c>
      <c r="AB1342">
        <v>42.133333333333333</v>
      </c>
      <c r="AC1342">
        <v>340</v>
      </c>
      <c r="AD1342" t="s">
        <v>32</v>
      </c>
      <c r="AE1342">
        <v>0.309</v>
      </c>
      <c r="AG1342" s="2">
        <v>22.66</v>
      </c>
    </row>
    <row r="1343" spans="1:33" x14ac:dyDescent="0.35">
      <c r="A1343" t="s">
        <v>653</v>
      </c>
      <c r="B1343" t="s">
        <v>307</v>
      </c>
      <c r="C1343" t="s">
        <v>46</v>
      </c>
      <c r="D1343" t="s">
        <v>257</v>
      </c>
      <c r="E1343" t="s">
        <v>308</v>
      </c>
      <c r="F1343">
        <v>2</v>
      </c>
      <c r="G1343">
        <v>27.2</v>
      </c>
      <c r="H1343">
        <v>9.1</v>
      </c>
      <c r="I1343">
        <v>0</v>
      </c>
      <c r="J1343">
        <v>0</v>
      </c>
      <c r="K1343">
        <v>0</v>
      </c>
      <c r="L1343">
        <v>0</v>
      </c>
      <c r="M1343">
        <v>52.7</v>
      </c>
      <c r="N1343">
        <v>4.5</v>
      </c>
      <c r="O1343">
        <v>14.62</v>
      </c>
      <c r="P1343">
        <v>0</v>
      </c>
      <c r="Q1343">
        <v>0</v>
      </c>
      <c r="R1343">
        <v>0</v>
      </c>
      <c r="S1343">
        <v>0</v>
      </c>
      <c r="T1343">
        <v>0</v>
      </c>
      <c r="U1343" t="s">
        <v>215</v>
      </c>
      <c r="V1343">
        <v>0</v>
      </c>
      <c r="W1343">
        <v>1.9607843137254901</v>
      </c>
      <c r="X1343">
        <v>150</v>
      </c>
      <c r="Y1343" t="s">
        <v>512</v>
      </c>
      <c r="Z1343" s="9">
        <v>2.6666666666666665</v>
      </c>
      <c r="AA1343">
        <v>40</v>
      </c>
      <c r="AB1343">
        <v>42.666666666666664</v>
      </c>
      <c r="AC1343">
        <v>420</v>
      </c>
      <c r="AD1343" t="s">
        <v>32</v>
      </c>
      <c r="AE1343">
        <v>0.309</v>
      </c>
      <c r="AG1343" s="2">
        <v>26.73</v>
      </c>
    </row>
    <row r="1344" spans="1:33" x14ac:dyDescent="0.35">
      <c r="A1344" t="s">
        <v>653</v>
      </c>
      <c r="B1344" t="s">
        <v>307</v>
      </c>
      <c r="C1344" t="s">
        <v>46</v>
      </c>
      <c r="D1344" t="s">
        <v>257</v>
      </c>
      <c r="E1344" t="s">
        <v>308</v>
      </c>
      <c r="F1344">
        <v>2</v>
      </c>
      <c r="G1344">
        <v>27.2</v>
      </c>
      <c r="H1344">
        <v>9.1</v>
      </c>
      <c r="I1344">
        <v>0</v>
      </c>
      <c r="J1344">
        <v>0</v>
      </c>
      <c r="K1344">
        <v>0</v>
      </c>
      <c r="L1344">
        <v>0</v>
      </c>
      <c r="M1344">
        <v>52.7</v>
      </c>
      <c r="N1344">
        <v>4.5</v>
      </c>
      <c r="O1344">
        <v>14.62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215</v>
      </c>
      <c r="V1344">
        <v>0</v>
      </c>
      <c r="W1344">
        <v>9.9099099099099082</v>
      </c>
      <c r="X1344">
        <v>150</v>
      </c>
      <c r="Y1344" t="s">
        <v>512</v>
      </c>
      <c r="Z1344" s="9">
        <v>1.6</v>
      </c>
      <c r="AA1344">
        <v>75</v>
      </c>
      <c r="AB1344">
        <v>76.599999999999994</v>
      </c>
      <c r="AC1344">
        <v>260</v>
      </c>
      <c r="AD1344" t="s">
        <v>32</v>
      </c>
      <c r="AE1344">
        <v>0.309</v>
      </c>
      <c r="AG1344" s="2">
        <v>28.51</v>
      </c>
    </row>
    <row r="1345" spans="1:36" x14ac:dyDescent="0.35">
      <c r="A1345" t="s">
        <v>653</v>
      </c>
      <c r="B1345" t="s">
        <v>307</v>
      </c>
      <c r="C1345" t="s">
        <v>46</v>
      </c>
      <c r="D1345" t="s">
        <v>257</v>
      </c>
      <c r="E1345" t="s">
        <v>308</v>
      </c>
      <c r="F1345">
        <v>2</v>
      </c>
      <c r="G1345">
        <v>27.2</v>
      </c>
      <c r="H1345">
        <v>9.1</v>
      </c>
      <c r="I1345">
        <v>0</v>
      </c>
      <c r="J1345">
        <v>0</v>
      </c>
      <c r="K1345">
        <v>0</v>
      </c>
      <c r="L1345">
        <v>0</v>
      </c>
      <c r="M1345">
        <v>52.7</v>
      </c>
      <c r="N1345">
        <v>4.5</v>
      </c>
      <c r="O1345">
        <v>14.62</v>
      </c>
      <c r="P1345">
        <v>0</v>
      </c>
      <c r="Q1345">
        <v>0</v>
      </c>
      <c r="R1345">
        <v>0</v>
      </c>
      <c r="S1345">
        <v>0</v>
      </c>
      <c r="T1345">
        <v>0</v>
      </c>
      <c r="U1345" t="s">
        <v>215</v>
      </c>
      <c r="V1345">
        <v>0</v>
      </c>
      <c r="W1345">
        <v>9.9099099099099082</v>
      </c>
      <c r="X1345">
        <v>150</v>
      </c>
      <c r="Y1345" t="s">
        <v>512</v>
      </c>
      <c r="Z1345" s="9">
        <v>2.1333333333333333</v>
      </c>
      <c r="AA1345">
        <v>40</v>
      </c>
      <c r="AB1345">
        <v>42.133333333333333</v>
      </c>
      <c r="AC1345">
        <v>340</v>
      </c>
      <c r="AD1345" t="s">
        <v>32</v>
      </c>
      <c r="AE1345">
        <v>0.309</v>
      </c>
      <c r="AG1345" s="2">
        <v>25.6</v>
      </c>
    </row>
    <row r="1346" spans="1:36" x14ac:dyDescent="0.35">
      <c r="A1346" t="s">
        <v>653</v>
      </c>
      <c r="B1346" t="s">
        <v>307</v>
      </c>
      <c r="C1346" t="s">
        <v>46</v>
      </c>
      <c r="D1346" t="s">
        <v>257</v>
      </c>
      <c r="E1346" t="s">
        <v>308</v>
      </c>
      <c r="F1346">
        <v>2</v>
      </c>
      <c r="G1346">
        <v>27.2</v>
      </c>
      <c r="H1346">
        <v>9.1</v>
      </c>
      <c r="I1346">
        <v>0</v>
      </c>
      <c r="J1346">
        <v>0</v>
      </c>
      <c r="K1346">
        <v>0</v>
      </c>
      <c r="L1346">
        <v>0</v>
      </c>
      <c r="M1346">
        <v>52.7</v>
      </c>
      <c r="N1346">
        <v>4.5</v>
      </c>
      <c r="O1346">
        <v>14.62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215</v>
      </c>
      <c r="V1346">
        <v>0</v>
      </c>
      <c r="W1346">
        <v>20</v>
      </c>
      <c r="X1346">
        <v>150</v>
      </c>
      <c r="Y1346" t="s">
        <v>512</v>
      </c>
      <c r="Z1346" s="9">
        <v>1.7333333333333334</v>
      </c>
      <c r="AA1346">
        <v>30</v>
      </c>
      <c r="AB1346">
        <v>31.733333333333334</v>
      </c>
      <c r="AC1346">
        <v>280</v>
      </c>
      <c r="AD1346" t="s">
        <v>147</v>
      </c>
      <c r="AE1346">
        <v>8.9999999999999993E-3</v>
      </c>
      <c r="AF1346" s="2">
        <v>43.617250996015933</v>
      </c>
      <c r="AG1346" s="2">
        <v>3.6254980079681274</v>
      </c>
      <c r="AH1346" s="2">
        <v>39.991752988047807</v>
      </c>
    </row>
    <row r="1347" spans="1:36" x14ac:dyDescent="0.35">
      <c r="A1347" t="s">
        <v>653</v>
      </c>
      <c r="B1347" t="s">
        <v>307</v>
      </c>
      <c r="C1347" t="s">
        <v>46</v>
      </c>
      <c r="D1347" t="s">
        <v>257</v>
      </c>
      <c r="E1347" t="s">
        <v>308</v>
      </c>
      <c r="F1347">
        <v>2</v>
      </c>
      <c r="G1347">
        <v>27.2</v>
      </c>
      <c r="H1347">
        <v>9.1</v>
      </c>
      <c r="I1347">
        <v>0</v>
      </c>
      <c r="J1347">
        <v>0</v>
      </c>
      <c r="K1347">
        <v>0</v>
      </c>
      <c r="L1347">
        <v>0</v>
      </c>
      <c r="M1347">
        <v>52.7</v>
      </c>
      <c r="N1347">
        <v>4.5</v>
      </c>
      <c r="O1347">
        <v>14.62</v>
      </c>
      <c r="P1347">
        <v>0</v>
      </c>
      <c r="Q1347">
        <v>0</v>
      </c>
      <c r="R1347">
        <v>0</v>
      </c>
      <c r="S1347">
        <v>0</v>
      </c>
      <c r="T1347">
        <v>0</v>
      </c>
      <c r="U1347" t="s">
        <v>215</v>
      </c>
      <c r="V1347">
        <v>0</v>
      </c>
      <c r="W1347">
        <v>20</v>
      </c>
      <c r="X1347">
        <v>150</v>
      </c>
      <c r="Y1347" t="s">
        <v>512</v>
      </c>
      <c r="Z1347" s="9">
        <v>2</v>
      </c>
      <c r="AA1347">
        <v>30</v>
      </c>
      <c r="AB1347">
        <v>32</v>
      </c>
      <c r="AC1347">
        <v>320</v>
      </c>
      <c r="AD1347" t="s">
        <v>147</v>
      </c>
      <c r="AE1347">
        <v>8.9999999999999993E-3</v>
      </c>
      <c r="AF1347" s="2">
        <v>40.855896414342631</v>
      </c>
      <c r="AG1347" s="2">
        <v>4.9501992031872506</v>
      </c>
      <c r="AH1347" s="2">
        <v>35.905697211155378</v>
      </c>
    </row>
    <row r="1348" spans="1:36" x14ac:dyDescent="0.35">
      <c r="A1348" t="s">
        <v>653</v>
      </c>
      <c r="B1348" t="s">
        <v>307</v>
      </c>
      <c r="C1348" t="s">
        <v>46</v>
      </c>
      <c r="D1348" t="s">
        <v>257</v>
      </c>
      <c r="E1348" t="s">
        <v>308</v>
      </c>
      <c r="F1348">
        <v>2</v>
      </c>
      <c r="G1348">
        <v>27.2</v>
      </c>
      <c r="H1348">
        <v>9.1</v>
      </c>
      <c r="I1348">
        <v>0</v>
      </c>
      <c r="J1348">
        <v>0</v>
      </c>
      <c r="K1348">
        <v>0</v>
      </c>
      <c r="L1348">
        <v>0</v>
      </c>
      <c r="M1348">
        <v>52.7</v>
      </c>
      <c r="N1348">
        <v>4.5</v>
      </c>
      <c r="O1348">
        <v>14.62</v>
      </c>
      <c r="P1348">
        <v>0</v>
      </c>
      <c r="Q1348">
        <v>0</v>
      </c>
      <c r="R1348">
        <v>0</v>
      </c>
      <c r="S1348">
        <v>0</v>
      </c>
      <c r="T1348">
        <v>0</v>
      </c>
      <c r="U1348" t="s">
        <v>215</v>
      </c>
      <c r="V1348">
        <v>0</v>
      </c>
      <c r="W1348">
        <v>20</v>
      </c>
      <c r="X1348">
        <v>150</v>
      </c>
      <c r="Y1348" t="s">
        <v>512</v>
      </c>
      <c r="Z1348" s="9">
        <v>2.2000000000000002</v>
      </c>
      <c r="AA1348">
        <v>30</v>
      </c>
      <c r="AB1348">
        <v>32.200000000000003</v>
      </c>
      <c r="AC1348">
        <v>350</v>
      </c>
      <c r="AD1348" t="s">
        <v>147</v>
      </c>
      <c r="AE1348">
        <v>8.9999999999999993E-3</v>
      </c>
      <c r="AF1348" s="2">
        <v>36.402071713147414</v>
      </c>
      <c r="AG1348" s="2">
        <v>8.1573705179282872</v>
      </c>
      <c r="AH1348" s="2">
        <v>28.244701195219129</v>
      </c>
    </row>
    <row r="1349" spans="1:36" x14ac:dyDescent="0.35">
      <c r="A1349" t="s">
        <v>653</v>
      </c>
      <c r="B1349" t="s">
        <v>307</v>
      </c>
      <c r="C1349" t="s">
        <v>46</v>
      </c>
      <c r="D1349" t="s">
        <v>257</v>
      </c>
      <c r="E1349" t="s">
        <v>308</v>
      </c>
      <c r="F1349">
        <v>2</v>
      </c>
      <c r="G1349">
        <v>27.2</v>
      </c>
      <c r="H1349">
        <v>9.1</v>
      </c>
      <c r="I1349">
        <v>0</v>
      </c>
      <c r="J1349">
        <v>0</v>
      </c>
      <c r="K1349">
        <v>0</v>
      </c>
      <c r="L1349">
        <v>0</v>
      </c>
      <c r="M1349">
        <v>52.7</v>
      </c>
      <c r="N1349">
        <v>4.5</v>
      </c>
      <c r="O1349">
        <v>14.62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215</v>
      </c>
      <c r="V1349">
        <v>0</v>
      </c>
      <c r="W1349">
        <v>20</v>
      </c>
      <c r="X1349">
        <v>150</v>
      </c>
      <c r="Y1349" t="s">
        <v>512</v>
      </c>
      <c r="Z1349" s="9">
        <v>2.2000000000000002</v>
      </c>
      <c r="AA1349">
        <v>15</v>
      </c>
      <c r="AB1349">
        <v>17.2</v>
      </c>
      <c r="AC1349">
        <v>350</v>
      </c>
      <c r="AD1349" t="s">
        <v>147</v>
      </c>
      <c r="AE1349">
        <v>8.9999999999999993E-3</v>
      </c>
      <c r="AF1349" s="2">
        <v>34.713187250996015</v>
      </c>
      <c r="AG1349" s="2">
        <v>7.8784860557768921</v>
      </c>
      <c r="AH1349" s="2">
        <v>26.834701195219125</v>
      </c>
    </row>
    <row r="1350" spans="1:36" x14ac:dyDescent="0.35">
      <c r="A1350" t="s">
        <v>653</v>
      </c>
      <c r="B1350" t="s">
        <v>307</v>
      </c>
      <c r="C1350" t="s">
        <v>46</v>
      </c>
      <c r="D1350" t="s">
        <v>257</v>
      </c>
      <c r="E1350" t="s">
        <v>308</v>
      </c>
      <c r="F1350">
        <v>2</v>
      </c>
      <c r="G1350">
        <v>27.2</v>
      </c>
      <c r="H1350">
        <v>9.1</v>
      </c>
      <c r="I1350">
        <v>0</v>
      </c>
      <c r="J1350">
        <v>0</v>
      </c>
      <c r="K1350">
        <v>0</v>
      </c>
      <c r="L1350">
        <v>0</v>
      </c>
      <c r="M1350">
        <v>52.7</v>
      </c>
      <c r="N1350">
        <v>4.5</v>
      </c>
      <c r="O1350">
        <v>14.62</v>
      </c>
      <c r="P1350">
        <v>0</v>
      </c>
      <c r="Q1350">
        <v>0</v>
      </c>
      <c r="R1350">
        <v>0</v>
      </c>
      <c r="S1350">
        <v>0</v>
      </c>
      <c r="T1350">
        <v>0</v>
      </c>
      <c r="U1350" t="s">
        <v>215</v>
      </c>
      <c r="V1350">
        <v>0</v>
      </c>
      <c r="W1350">
        <v>20</v>
      </c>
      <c r="X1350">
        <v>150</v>
      </c>
      <c r="Y1350" t="s">
        <v>512</v>
      </c>
      <c r="Z1350" s="9">
        <v>2.2000000000000002</v>
      </c>
      <c r="AA1350">
        <v>45</v>
      </c>
      <c r="AB1350">
        <v>47.2</v>
      </c>
      <c r="AC1350">
        <v>350</v>
      </c>
      <c r="AD1350" t="s">
        <v>147</v>
      </c>
      <c r="AE1350">
        <v>8.9999999999999993E-3</v>
      </c>
      <c r="AF1350" s="2">
        <v>40.383426294820715</v>
      </c>
      <c r="AG1350" s="2">
        <v>11.99203187250996</v>
      </c>
      <c r="AH1350" s="2">
        <v>28.391394422310757</v>
      </c>
    </row>
    <row r="1351" spans="1:36" x14ac:dyDescent="0.35">
      <c r="A1351" t="s">
        <v>653</v>
      </c>
      <c r="B1351" t="s">
        <v>307</v>
      </c>
      <c r="C1351" t="s">
        <v>46</v>
      </c>
      <c r="D1351" t="s">
        <v>257</v>
      </c>
      <c r="E1351" t="s">
        <v>308</v>
      </c>
      <c r="F1351">
        <v>2</v>
      </c>
      <c r="G1351">
        <v>27.2</v>
      </c>
      <c r="H1351">
        <v>9.1</v>
      </c>
      <c r="I1351">
        <v>0</v>
      </c>
      <c r="J1351">
        <v>0</v>
      </c>
      <c r="K1351">
        <v>0</v>
      </c>
      <c r="L1351">
        <v>0</v>
      </c>
      <c r="M1351">
        <v>52.7</v>
      </c>
      <c r="N1351">
        <v>4.5</v>
      </c>
      <c r="O1351">
        <v>14.62</v>
      </c>
      <c r="P1351">
        <v>0</v>
      </c>
      <c r="Q1351">
        <v>0</v>
      </c>
      <c r="R1351">
        <v>0</v>
      </c>
      <c r="S1351">
        <v>0</v>
      </c>
      <c r="T1351">
        <v>0</v>
      </c>
      <c r="U1351" t="s">
        <v>215</v>
      </c>
      <c r="V1351">
        <v>0</v>
      </c>
      <c r="W1351">
        <v>20</v>
      </c>
      <c r="X1351">
        <v>150</v>
      </c>
      <c r="Y1351" t="s">
        <v>512</v>
      </c>
      <c r="Z1351" s="9">
        <v>2.2000000000000002</v>
      </c>
      <c r="AA1351">
        <v>60</v>
      </c>
      <c r="AB1351">
        <v>62.2</v>
      </c>
      <c r="AC1351">
        <v>350</v>
      </c>
      <c r="AD1351" t="s">
        <v>147</v>
      </c>
      <c r="AE1351">
        <v>8.9999999999999993E-3</v>
      </c>
      <c r="AF1351" s="2">
        <v>40.11649402390438</v>
      </c>
      <c r="AG1351" s="2">
        <v>14.292828685258964</v>
      </c>
      <c r="AH1351" s="2">
        <v>25.823665338645416</v>
      </c>
    </row>
    <row r="1352" spans="1:36" x14ac:dyDescent="0.35">
      <c r="A1352" t="s">
        <v>653</v>
      </c>
      <c r="B1352" t="s">
        <v>307</v>
      </c>
      <c r="C1352" t="s">
        <v>46</v>
      </c>
      <c r="D1352" t="s">
        <v>257</v>
      </c>
      <c r="E1352" t="s">
        <v>308</v>
      </c>
      <c r="F1352">
        <v>2</v>
      </c>
      <c r="G1352">
        <v>27.2</v>
      </c>
      <c r="H1352">
        <v>9.1</v>
      </c>
      <c r="I1352">
        <v>0</v>
      </c>
      <c r="J1352">
        <v>0</v>
      </c>
      <c r="K1352">
        <v>0</v>
      </c>
      <c r="L1352">
        <v>0</v>
      </c>
      <c r="M1352">
        <v>52.7</v>
      </c>
      <c r="N1352">
        <v>4.5</v>
      </c>
      <c r="O1352">
        <v>14.62</v>
      </c>
      <c r="P1352">
        <v>0</v>
      </c>
      <c r="Q1352">
        <v>0</v>
      </c>
      <c r="R1352">
        <v>0</v>
      </c>
      <c r="S1352">
        <v>0</v>
      </c>
      <c r="T1352">
        <v>0</v>
      </c>
      <c r="U1352" t="s">
        <v>215</v>
      </c>
      <c r="V1352">
        <v>0</v>
      </c>
      <c r="W1352">
        <v>9.0909090909090917</v>
      </c>
      <c r="X1352">
        <v>150</v>
      </c>
      <c r="Y1352" t="s">
        <v>512</v>
      </c>
      <c r="Z1352" s="9">
        <v>2.2000000000000002</v>
      </c>
      <c r="AA1352">
        <v>30</v>
      </c>
      <c r="AB1352">
        <v>32.200000000000003</v>
      </c>
      <c r="AC1352">
        <v>350</v>
      </c>
      <c r="AD1352" t="s">
        <v>147</v>
      </c>
      <c r="AE1352">
        <v>8.9999999999999993E-3</v>
      </c>
      <c r="AF1352" s="2">
        <v>35.939601593625497</v>
      </c>
      <c r="AG1352" s="2">
        <v>16.175298804780876</v>
      </c>
      <c r="AH1352" s="2">
        <v>19.764302788844621</v>
      </c>
    </row>
    <row r="1353" spans="1:36" x14ac:dyDescent="0.35">
      <c r="A1353" t="s">
        <v>653</v>
      </c>
      <c r="B1353" t="s">
        <v>307</v>
      </c>
      <c r="C1353" t="s">
        <v>46</v>
      </c>
      <c r="D1353" t="s">
        <v>257</v>
      </c>
      <c r="E1353" t="s">
        <v>308</v>
      </c>
      <c r="F1353">
        <v>2</v>
      </c>
      <c r="G1353">
        <v>27.2</v>
      </c>
      <c r="H1353">
        <v>9.1</v>
      </c>
      <c r="I1353">
        <v>0</v>
      </c>
      <c r="J1353">
        <v>0</v>
      </c>
      <c r="K1353">
        <v>0</v>
      </c>
      <c r="L1353">
        <v>0</v>
      </c>
      <c r="M1353">
        <v>52.7</v>
      </c>
      <c r="N1353">
        <v>4.5</v>
      </c>
      <c r="O1353">
        <v>14.62</v>
      </c>
      <c r="P1353">
        <v>0</v>
      </c>
      <c r="Q1353">
        <v>0</v>
      </c>
      <c r="R1353">
        <v>0</v>
      </c>
      <c r="S1353">
        <v>0</v>
      </c>
      <c r="T1353">
        <v>0</v>
      </c>
      <c r="U1353" t="s">
        <v>215</v>
      </c>
      <c r="V1353">
        <v>0</v>
      </c>
      <c r="W1353">
        <v>16.666666666666668</v>
      </c>
      <c r="X1353">
        <v>150</v>
      </c>
      <c r="Y1353" t="s">
        <v>512</v>
      </c>
      <c r="Z1353" s="9">
        <v>2.2000000000000002</v>
      </c>
      <c r="AA1353">
        <v>30</v>
      </c>
      <c r="AB1353">
        <v>32.200000000000003</v>
      </c>
      <c r="AC1353">
        <v>350</v>
      </c>
      <c r="AD1353" t="s">
        <v>147</v>
      </c>
      <c r="AE1353">
        <v>8.9999999999999993E-3</v>
      </c>
      <c r="AF1353" s="2">
        <v>35.986254980079678</v>
      </c>
      <c r="AG1353" s="2">
        <v>10.667330677290837</v>
      </c>
      <c r="AH1353" s="2">
        <v>25.318924302788844</v>
      </c>
    </row>
    <row r="1354" spans="1:36" x14ac:dyDescent="0.35">
      <c r="A1354" t="s">
        <v>653</v>
      </c>
      <c r="B1354" t="s">
        <v>307</v>
      </c>
      <c r="C1354" t="s">
        <v>46</v>
      </c>
      <c r="D1354" t="s">
        <v>257</v>
      </c>
      <c r="E1354" t="s">
        <v>308</v>
      </c>
      <c r="F1354">
        <v>2</v>
      </c>
      <c r="G1354">
        <v>27.2</v>
      </c>
      <c r="H1354">
        <v>9.1</v>
      </c>
      <c r="I1354">
        <v>0</v>
      </c>
      <c r="J1354">
        <v>0</v>
      </c>
      <c r="K1354">
        <v>0</v>
      </c>
      <c r="L1354">
        <v>0</v>
      </c>
      <c r="M1354">
        <v>52.7</v>
      </c>
      <c r="N1354">
        <v>4.5</v>
      </c>
      <c r="O1354">
        <v>14.62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215</v>
      </c>
      <c r="V1354">
        <v>0</v>
      </c>
      <c r="W1354">
        <v>23.076923076923077</v>
      </c>
      <c r="X1354">
        <v>150</v>
      </c>
      <c r="Y1354" t="s">
        <v>512</v>
      </c>
      <c r="Z1354" s="9">
        <v>2.2000000000000002</v>
      </c>
      <c r="AA1354">
        <v>30</v>
      </c>
      <c r="AB1354">
        <v>32.200000000000003</v>
      </c>
      <c r="AC1354">
        <v>350</v>
      </c>
      <c r="AD1354" t="s">
        <v>147</v>
      </c>
      <c r="AE1354">
        <v>8.9999999999999993E-3</v>
      </c>
      <c r="AF1354" s="2">
        <v>37.570079681274898</v>
      </c>
      <c r="AG1354" s="2">
        <v>8.2968127490039834</v>
      </c>
      <c r="AH1354" s="2">
        <v>29.273266932270914</v>
      </c>
    </row>
    <row r="1355" spans="1:36" x14ac:dyDescent="0.35">
      <c r="A1355" t="s">
        <v>654</v>
      </c>
      <c r="B1355" t="s">
        <v>309</v>
      </c>
      <c r="C1355" t="s">
        <v>46</v>
      </c>
      <c r="D1355" t="s">
        <v>310</v>
      </c>
      <c r="E1355" t="s">
        <v>119</v>
      </c>
      <c r="F1355">
        <v>2</v>
      </c>
      <c r="H1355">
        <v>29</v>
      </c>
      <c r="I1355">
        <v>0</v>
      </c>
      <c r="J1355">
        <v>0</v>
      </c>
      <c r="K1355">
        <v>0</v>
      </c>
      <c r="L1355">
        <v>0</v>
      </c>
      <c r="M1355">
        <v>11</v>
      </c>
      <c r="N1355">
        <v>53</v>
      </c>
      <c r="O1355">
        <v>7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215</v>
      </c>
      <c r="V1355">
        <v>0</v>
      </c>
      <c r="W1355">
        <v>15</v>
      </c>
      <c r="X1355">
        <v>0</v>
      </c>
      <c r="Y1355" t="s">
        <v>512</v>
      </c>
      <c r="Z1355" s="9">
        <v>0</v>
      </c>
      <c r="AA1355">
        <v>0</v>
      </c>
      <c r="AB1355">
        <v>0</v>
      </c>
      <c r="AC1355">
        <v>25</v>
      </c>
      <c r="AD1355" t="s">
        <v>32</v>
      </c>
      <c r="AE1355">
        <v>0.309</v>
      </c>
      <c r="AF1355" s="2">
        <v>95.9</v>
      </c>
      <c r="AG1355" s="2">
        <v>2.9</v>
      </c>
      <c r="AH1355" s="2">
        <v>93</v>
      </c>
      <c r="AI1355" s="2">
        <v>0</v>
      </c>
      <c r="AJ1355" s="2">
        <v>4.0999999999999943</v>
      </c>
    </row>
    <row r="1356" spans="1:36" x14ac:dyDescent="0.35">
      <c r="A1356" t="s">
        <v>654</v>
      </c>
      <c r="B1356" t="s">
        <v>309</v>
      </c>
      <c r="C1356" t="s">
        <v>46</v>
      </c>
      <c r="D1356" t="s">
        <v>310</v>
      </c>
      <c r="E1356" t="s">
        <v>119</v>
      </c>
      <c r="F1356">
        <v>2</v>
      </c>
      <c r="H1356">
        <v>29</v>
      </c>
      <c r="I1356">
        <v>0</v>
      </c>
      <c r="J1356">
        <v>0</v>
      </c>
      <c r="K1356">
        <v>0</v>
      </c>
      <c r="L1356">
        <v>0</v>
      </c>
      <c r="M1356">
        <v>11</v>
      </c>
      <c r="N1356">
        <v>53</v>
      </c>
      <c r="O1356">
        <v>7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215</v>
      </c>
      <c r="V1356">
        <v>0</v>
      </c>
      <c r="W1356">
        <v>15</v>
      </c>
      <c r="X1356">
        <v>46</v>
      </c>
      <c r="Y1356" t="s">
        <v>512</v>
      </c>
      <c r="Z1356" s="9">
        <v>5</v>
      </c>
      <c r="AA1356">
        <v>20</v>
      </c>
      <c r="AB1356">
        <v>25</v>
      </c>
      <c r="AC1356">
        <v>250</v>
      </c>
      <c r="AD1356" t="s">
        <v>32</v>
      </c>
      <c r="AE1356">
        <v>0.309</v>
      </c>
      <c r="AF1356" s="2">
        <v>35.6</v>
      </c>
      <c r="AG1356" s="2">
        <v>27</v>
      </c>
      <c r="AH1356" s="2">
        <v>8.6</v>
      </c>
      <c r="AI1356" s="2">
        <v>0</v>
      </c>
      <c r="AJ1356" s="2">
        <v>64.400000000000006</v>
      </c>
    </row>
    <row r="1357" spans="1:36" x14ac:dyDescent="0.35">
      <c r="A1357" t="s">
        <v>654</v>
      </c>
      <c r="B1357" t="s">
        <v>309</v>
      </c>
      <c r="C1357" t="s">
        <v>46</v>
      </c>
      <c r="D1357" t="s">
        <v>310</v>
      </c>
      <c r="E1357" t="s">
        <v>119</v>
      </c>
      <c r="F1357">
        <v>2</v>
      </c>
      <c r="H1357">
        <v>29</v>
      </c>
      <c r="I1357">
        <v>0</v>
      </c>
      <c r="J1357">
        <v>0</v>
      </c>
      <c r="K1357">
        <v>0</v>
      </c>
      <c r="L1357">
        <v>0</v>
      </c>
      <c r="M1357">
        <v>11</v>
      </c>
      <c r="N1357">
        <v>53</v>
      </c>
      <c r="O1357">
        <v>7</v>
      </c>
      <c r="P1357">
        <v>0</v>
      </c>
      <c r="Q1357">
        <v>0</v>
      </c>
      <c r="R1357">
        <v>0</v>
      </c>
      <c r="S1357">
        <v>0</v>
      </c>
      <c r="T1357">
        <v>0</v>
      </c>
      <c r="U1357" t="s">
        <v>215</v>
      </c>
      <c r="V1357">
        <v>0</v>
      </c>
      <c r="W1357">
        <v>15</v>
      </c>
      <c r="X1357">
        <v>46</v>
      </c>
      <c r="Y1357" t="s">
        <v>512</v>
      </c>
      <c r="Z1357" s="9">
        <v>5</v>
      </c>
      <c r="AA1357">
        <v>30</v>
      </c>
      <c r="AB1357">
        <v>35</v>
      </c>
      <c r="AC1357">
        <v>250</v>
      </c>
      <c r="AD1357" t="s">
        <v>32</v>
      </c>
      <c r="AE1357">
        <v>0.309</v>
      </c>
      <c r="AF1357" s="2">
        <v>46</v>
      </c>
      <c r="AG1357" s="2">
        <v>28</v>
      </c>
      <c r="AH1357" s="2">
        <v>18</v>
      </c>
      <c r="AI1357" s="2">
        <v>0</v>
      </c>
      <c r="AJ1357" s="2">
        <v>54</v>
      </c>
    </row>
    <row r="1358" spans="1:36" x14ac:dyDescent="0.35">
      <c r="A1358" t="s">
        <v>654</v>
      </c>
      <c r="B1358" t="s">
        <v>309</v>
      </c>
      <c r="C1358" t="s">
        <v>46</v>
      </c>
      <c r="D1358" t="s">
        <v>310</v>
      </c>
      <c r="E1358" t="s">
        <v>119</v>
      </c>
      <c r="F1358">
        <v>2</v>
      </c>
      <c r="H1358">
        <v>29</v>
      </c>
      <c r="I1358">
        <v>0</v>
      </c>
      <c r="J1358">
        <v>0</v>
      </c>
      <c r="K1358">
        <v>0</v>
      </c>
      <c r="L1358">
        <v>0</v>
      </c>
      <c r="M1358">
        <v>11</v>
      </c>
      <c r="N1358">
        <v>53</v>
      </c>
      <c r="O1358">
        <v>7</v>
      </c>
      <c r="P1358">
        <v>0</v>
      </c>
      <c r="Q1358">
        <v>0</v>
      </c>
      <c r="R1358">
        <v>0</v>
      </c>
      <c r="S1358">
        <v>0</v>
      </c>
      <c r="T1358">
        <v>0</v>
      </c>
      <c r="U1358" t="s">
        <v>215</v>
      </c>
      <c r="V1358">
        <v>0</v>
      </c>
      <c r="W1358">
        <v>15</v>
      </c>
      <c r="X1358">
        <v>46</v>
      </c>
      <c r="Y1358" t="s">
        <v>512</v>
      </c>
      <c r="Z1358" s="9">
        <v>5</v>
      </c>
      <c r="AA1358">
        <v>60</v>
      </c>
      <c r="AB1358">
        <v>65</v>
      </c>
      <c r="AC1358">
        <v>250</v>
      </c>
      <c r="AD1358" t="s">
        <v>32</v>
      </c>
      <c r="AE1358">
        <v>0.309</v>
      </c>
      <c r="AF1358" s="2">
        <v>36</v>
      </c>
      <c r="AG1358" s="2">
        <v>23</v>
      </c>
      <c r="AH1358" s="2">
        <v>13</v>
      </c>
      <c r="AI1358" s="2">
        <v>0</v>
      </c>
      <c r="AJ1358" s="2">
        <v>64</v>
      </c>
    </row>
    <row r="1359" spans="1:36" x14ac:dyDescent="0.35">
      <c r="A1359" t="s">
        <v>654</v>
      </c>
      <c r="B1359" t="s">
        <v>309</v>
      </c>
      <c r="C1359" t="s">
        <v>46</v>
      </c>
      <c r="D1359" t="s">
        <v>310</v>
      </c>
      <c r="E1359" t="s">
        <v>119</v>
      </c>
      <c r="F1359">
        <v>2</v>
      </c>
      <c r="H1359">
        <v>29</v>
      </c>
      <c r="I1359">
        <v>0</v>
      </c>
      <c r="J1359">
        <v>0</v>
      </c>
      <c r="K1359">
        <v>0</v>
      </c>
      <c r="L1359">
        <v>0</v>
      </c>
      <c r="M1359">
        <v>11</v>
      </c>
      <c r="N1359">
        <v>53</v>
      </c>
      <c r="O1359">
        <v>7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215</v>
      </c>
      <c r="V1359">
        <v>0</v>
      </c>
      <c r="W1359">
        <v>15</v>
      </c>
      <c r="X1359">
        <v>46</v>
      </c>
      <c r="Y1359" t="s">
        <v>512</v>
      </c>
      <c r="Z1359" s="9">
        <v>5</v>
      </c>
      <c r="AA1359">
        <v>90</v>
      </c>
      <c r="AB1359">
        <v>95</v>
      </c>
      <c r="AC1359">
        <v>250</v>
      </c>
      <c r="AD1359" t="s">
        <v>32</v>
      </c>
      <c r="AE1359">
        <v>0.309</v>
      </c>
      <c r="AF1359" s="2">
        <v>51</v>
      </c>
      <c r="AG1359" s="2">
        <v>27</v>
      </c>
      <c r="AH1359" s="2">
        <v>24</v>
      </c>
      <c r="AI1359" s="2">
        <v>0</v>
      </c>
      <c r="AJ1359" s="2">
        <v>49</v>
      </c>
    </row>
    <row r="1360" spans="1:36" x14ac:dyDescent="0.35">
      <c r="A1360" t="s">
        <v>654</v>
      </c>
      <c r="B1360" t="s">
        <v>309</v>
      </c>
      <c r="C1360" t="s">
        <v>46</v>
      </c>
      <c r="D1360" t="s">
        <v>310</v>
      </c>
      <c r="E1360" t="s">
        <v>119</v>
      </c>
      <c r="F1360">
        <v>2</v>
      </c>
      <c r="H1360">
        <v>29</v>
      </c>
      <c r="I1360">
        <v>0</v>
      </c>
      <c r="J1360">
        <v>0</v>
      </c>
      <c r="K1360">
        <v>0</v>
      </c>
      <c r="L1360">
        <v>0</v>
      </c>
      <c r="M1360">
        <v>11</v>
      </c>
      <c r="N1360">
        <v>53</v>
      </c>
      <c r="O1360">
        <v>7</v>
      </c>
      <c r="P1360">
        <v>0</v>
      </c>
      <c r="Q1360">
        <v>0</v>
      </c>
      <c r="R1360">
        <v>0</v>
      </c>
      <c r="S1360">
        <v>0</v>
      </c>
      <c r="T1360">
        <v>0</v>
      </c>
      <c r="U1360" t="s">
        <v>215</v>
      </c>
      <c r="V1360">
        <v>0</v>
      </c>
      <c r="W1360">
        <v>15</v>
      </c>
      <c r="X1360">
        <v>56</v>
      </c>
      <c r="Y1360" t="s">
        <v>512</v>
      </c>
      <c r="Z1360" s="9">
        <v>5</v>
      </c>
      <c r="AA1360">
        <v>10</v>
      </c>
      <c r="AB1360">
        <v>15</v>
      </c>
      <c r="AC1360">
        <v>300</v>
      </c>
      <c r="AD1360" t="s">
        <v>32</v>
      </c>
      <c r="AE1360">
        <v>0.309</v>
      </c>
      <c r="AF1360" s="2">
        <v>46</v>
      </c>
      <c r="AG1360" s="2">
        <v>30</v>
      </c>
      <c r="AH1360" s="2">
        <v>16</v>
      </c>
      <c r="AI1360" s="2">
        <v>4.3</v>
      </c>
      <c r="AJ1360" s="2">
        <v>49.7</v>
      </c>
    </row>
    <row r="1361" spans="1:36" x14ac:dyDescent="0.35">
      <c r="A1361" t="s">
        <v>654</v>
      </c>
      <c r="B1361" t="s">
        <v>309</v>
      </c>
      <c r="C1361" t="s">
        <v>46</v>
      </c>
      <c r="D1361" t="s">
        <v>310</v>
      </c>
      <c r="E1361" t="s">
        <v>119</v>
      </c>
      <c r="F1361">
        <v>2</v>
      </c>
      <c r="H1361">
        <v>29</v>
      </c>
      <c r="I1361">
        <v>0</v>
      </c>
      <c r="J1361">
        <v>0</v>
      </c>
      <c r="K1361">
        <v>0</v>
      </c>
      <c r="L1361">
        <v>0</v>
      </c>
      <c r="M1361">
        <v>11</v>
      </c>
      <c r="N1361">
        <v>53</v>
      </c>
      <c r="O1361">
        <v>7</v>
      </c>
      <c r="P1361">
        <v>0</v>
      </c>
      <c r="Q1361">
        <v>0</v>
      </c>
      <c r="R1361">
        <v>0</v>
      </c>
      <c r="S1361">
        <v>0</v>
      </c>
      <c r="T1361">
        <v>0</v>
      </c>
      <c r="U1361" t="s">
        <v>215</v>
      </c>
      <c r="V1361">
        <v>0</v>
      </c>
      <c r="W1361">
        <v>15</v>
      </c>
      <c r="X1361">
        <v>56</v>
      </c>
      <c r="Y1361" t="s">
        <v>512</v>
      </c>
      <c r="Z1361" s="9">
        <v>5</v>
      </c>
      <c r="AA1361">
        <v>20</v>
      </c>
      <c r="AB1361">
        <v>25</v>
      </c>
      <c r="AC1361">
        <v>300</v>
      </c>
      <c r="AD1361" t="s">
        <v>32</v>
      </c>
      <c r="AE1361">
        <v>0.309</v>
      </c>
      <c r="AF1361" s="2">
        <v>56</v>
      </c>
      <c r="AG1361" s="2">
        <v>43</v>
      </c>
      <c r="AH1361" s="2">
        <v>13</v>
      </c>
      <c r="AI1361" s="2">
        <v>1.5</v>
      </c>
      <c r="AJ1361" s="2">
        <v>42.5</v>
      </c>
    </row>
    <row r="1362" spans="1:36" x14ac:dyDescent="0.35">
      <c r="A1362" t="s">
        <v>654</v>
      </c>
      <c r="B1362" t="s">
        <v>309</v>
      </c>
      <c r="C1362" t="s">
        <v>46</v>
      </c>
      <c r="D1362" t="s">
        <v>310</v>
      </c>
      <c r="E1362" t="s">
        <v>119</v>
      </c>
      <c r="F1362">
        <v>2</v>
      </c>
      <c r="H1362">
        <v>29</v>
      </c>
      <c r="I1362">
        <v>0</v>
      </c>
      <c r="J1362">
        <v>0</v>
      </c>
      <c r="K1362">
        <v>0</v>
      </c>
      <c r="L1362">
        <v>0</v>
      </c>
      <c r="M1362">
        <v>11</v>
      </c>
      <c r="N1362">
        <v>53</v>
      </c>
      <c r="O1362">
        <v>7</v>
      </c>
      <c r="P1362">
        <v>0</v>
      </c>
      <c r="Q1362">
        <v>0</v>
      </c>
      <c r="R1362">
        <v>0</v>
      </c>
      <c r="S1362">
        <v>0</v>
      </c>
      <c r="T1362">
        <v>0</v>
      </c>
      <c r="U1362" t="s">
        <v>215</v>
      </c>
      <c r="V1362">
        <v>0</v>
      </c>
      <c r="W1362">
        <v>15</v>
      </c>
      <c r="X1362">
        <v>56</v>
      </c>
      <c r="Y1362" t="s">
        <v>512</v>
      </c>
      <c r="Z1362" s="9">
        <v>5</v>
      </c>
      <c r="AA1362">
        <v>40</v>
      </c>
      <c r="AB1362">
        <v>45</v>
      </c>
      <c r="AC1362">
        <v>300</v>
      </c>
      <c r="AD1362" t="s">
        <v>32</v>
      </c>
      <c r="AE1362">
        <v>0.309</v>
      </c>
      <c r="AF1362" s="2">
        <v>53.4</v>
      </c>
      <c r="AG1362" s="2">
        <v>46</v>
      </c>
      <c r="AH1362" s="2">
        <v>7.4</v>
      </c>
      <c r="AI1362" s="2">
        <v>0</v>
      </c>
      <c r="AJ1362" s="2">
        <v>46.6</v>
      </c>
    </row>
    <row r="1363" spans="1:36" x14ac:dyDescent="0.35">
      <c r="A1363" t="s">
        <v>654</v>
      </c>
      <c r="B1363" t="s">
        <v>309</v>
      </c>
      <c r="C1363" t="s">
        <v>46</v>
      </c>
      <c r="D1363" t="s">
        <v>310</v>
      </c>
      <c r="E1363" t="s">
        <v>119</v>
      </c>
      <c r="F1363">
        <v>2</v>
      </c>
      <c r="H1363">
        <v>29</v>
      </c>
      <c r="I1363">
        <v>0</v>
      </c>
      <c r="J1363">
        <v>0</v>
      </c>
      <c r="K1363">
        <v>0</v>
      </c>
      <c r="L1363">
        <v>0</v>
      </c>
      <c r="M1363">
        <v>11</v>
      </c>
      <c r="N1363">
        <v>53</v>
      </c>
      <c r="O1363">
        <v>7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215</v>
      </c>
      <c r="V1363">
        <v>0</v>
      </c>
      <c r="W1363">
        <v>15</v>
      </c>
      <c r="X1363">
        <v>56</v>
      </c>
      <c r="Y1363" t="s">
        <v>512</v>
      </c>
      <c r="Z1363" s="9">
        <v>5</v>
      </c>
      <c r="AA1363">
        <v>60</v>
      </c>
      <c r="AB1363">
        <v>65</v>
      </c>
      <c r="AC1363">
        <v>300</v>
      </c>
      <c r="AD1363" t="s">
        <v>32</v>
      </c>
      <c r="AE1363">
        <v>0.309</v>
      </c>
      <c r="AF1363" s="2">
        <v>54.4</v>
      </c>
      <c r="AG1363" s="2">
        <v>46</v>
      </c>
      <c r="AH1363" s="2">
        <v>8.4</v>
      </c>
      <c r="AI1363" s="2">
        <v>0</v>
      </c>
      <c r="AJ1363" s="2">
        <v>45.6</v>
      </c>
    </row>
    <row r="1364" spans="1:36" x14ac:dyDescent="0.35">
      <c r="A1364" t="s">
        <v>654</v>
      </c>
      <c r="B1364" t="s">
        <v>309</v>
      </c>
      <c r="C1364" t="s">
        <v>46</v>
      </c>
      <c r="D1364" t="s">
        <v>310</v>
      </c>
      <c r="E1364" t="s">
        <v>119</v>
      </c>
      <c r="F1364">
        <v>2</v>
      </c>
      <c r="H1364">
        <v>29</v>
      </c>
      <c r="I1364">
        <v>0</v>
      </c>
      <c r="J1364">
        <v>0</v>
      </c>
      <c r="K1364">
        <v>0</v>
      </c>
      <c r="L1364">
        <v>0</v>
      </c>
      <c r="M1364">
        <v>11</v>
      </c>
      <c r="N1364">
        <v>53</v>
      </c>
      <c r="O1364">
        <v>7</v>
      </c>
      <c r="P1364">
        <v>0</v>
      </c>
      <c r="Q1364">
        <v>0</v>
      </c>
      <c r="R1364">
        <v>0</v>
      </c>
      <c r="S1364">
        <v>0</v>
      </c>
      <c r="T1364">
        <v>0</v>
      </c>
      <c r="U1364" t="s">
        <v>215</v>
      </c>
      <c r="V1364">
        <v>0</v>
      </c>
      <c r="W1364">
        <v>15</v>
      </c>
      <c r="X1364">
        <v>66</v>
      </c>
      <c r="Y1364" t="s">
        <v>512</v>
      </c>
      <c r="Z1364" s="9">
        <v>5</v>
      </c>
      <c r="AA1364">
        <v>10</v>
      </c>
      <c r="AB1364">
        <v>15</v>
      </c>
      <c r="AC1364">
        <v>350</v>
      </c>
      <c r="AD1364" t="s">
        <v>32</v>
      </c>
      <c r="AE1364">
        <v>0.309</v>
      </c>
      <c r="AF1364" s="2">
        <v>49.6</v>
      </c>
      <c r="AG1364" s="2">
        <v>44</v>
      </c>
      <c r="AH1364" s="2">
        <v>5.6</v>
      </c>
      <c r="AI1364" s="2">
        <v>4.0999999999999996</v>
      </c>
      <c r="AJ1364" s="2">
        <v>46.3</v>
      </c>
    </row>
    <row r="1365" spans="1:36" x14ac:dyDescent="0.35">
      <c r="A1365" t="s">
        <v>654</v>
      </c>
      <c r="B1365" t="s">
        <v>309</v>
      </c>
      <c r="C1365" t="s">
        <v>46</v>
      </c>
      <c r="D1365" t="s">
        <v>310</v>
      </c>
      <c r="E1365" t="s">
        <v>119</v>
      </c>
      <c r="F1365">
        <v>2</v>
      </c>
      <c r="H1365">
        <v>29</v>
      </c>
      <c r="I1365">
        <v>0</v>
      </c>
      <c r="J1365">
        <v>0</v>
      </c>
      <c r="K1365">
        <v>0</v>
      </c>
      <c r="L1365">
        <v>0</v>
      </c>
      <c r="M1365">
        <v>11</v>
      </c>
      <c r="N1365">
        <v>53</v>
      </c>
      <c r="O1365">
        <v>7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215</v>
      </c>
      <c r="V1365">
        <v>0</v>
      </c>
      <c r="W1365">
        <v>15</v>
      </c>
      <c r="X1365">
        <v>66</v>
      </c>
      <c r="Y1365" t="s">
        <v>512</v>
      </c>
      <c r="Z1365" s="9">
        <v>5</v>
      </c>
      <c r="AA1365">
        <v>20</v>
      </c>
      <c r="AB1365">
        <v>25</v>
      </c>
      <c r="AC1365">
        <v>350</v>
      </c>
      <c r="AD1365" t="s">
        <v>32</v>
      </c>
      <c r="AE1365">
        <v>0.309</v>
      </c>
      <c r="AF1365" s="2">
        <v>53</v>
      </c>
      <c r="AG1365" s="2">
        <v>48</v>
      </c>
      <c r="AH1365" s="2">
        <v>5</v>
      </c>
      <c r="AI1365" s="2">
        <v>3.4</v>
      </c>
      <c r="AJ1365" s="2">
        <v>43.6</v>
      </c>
    </row>
    <row r="1366" spans="1:36" x14ac:dyDescent="0.35">
      <c r="A1366" t="s">
        <v>654</v>
      </c>
      <c r="B1366" t="s">
        <v>309</v>
      </c>
      <c r="C1366" t="s">
        <v>46</v>
      </c>
      <c r="D1366" t="s">
        <v>310</v>
      </c>
      <c r="E1366" t="s">
        <v>119</v>
      </c>
      <c r="F1366">
        <v>2</v>
      </c>
      <c r="H1366">
        <v>29</v>
      </c>
      <c r="I1366">
        <v>0</v>
      </c>
      <c r="J1366">
        <v>0</v>
      </c>
      <c r="K1366">
        <v>0</v>
      </c>
      <c r="L1366">
        <v>0</v>
      </c>
      <c r="M1366">
        <v>11</v>
      </c>
      <c r="N1366">
        <v>53</v>
      </c>
      <c r="O1366">
        <v>7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215</v>
      </c>
      <c r="V1366">
        <v>0</v>
      </c>
      <c r="W1366">
        <v>15</v>
      </c>
      <c r="X1366">
        <v>66</v>
      </c>
      <c r="Y1366" t="s">
        <v>512</v>
      </c>
      <c r="Z1366" s="9">
        <v>5</v>
      </c>
      <c r="AA1366">
        <v>40</v>
      </c>
      <c r="AB1366">
        <v>45</v>
      </c>
      <c r="AC1366">
        <v>350</v>
      </c>
      <c r="AD1366" t="s">
        <v>32</v>
      </c>
      <c r="AE1366">
        <v>0.309</v>
      </c>
      <c r="AF1366" s="2">
        <v>51</v>
      </c>
      <c r="AG1366" s="2">
        <v>46</v>
      </c>
      <c r="AH1366" s="2">
        <v>5</v>
      </c>
      <c r="AI1366" s="2">
        <v>4</v>
      </c>
      <c r="AJ1366" s="2">
        <v>45</v>
      </c>
    </row>
    <row r="1367" spans="1:36" x14ac:dyDescent="0.35">
      <c r="A1367" t="s">
        <v>654</v>
      </c>
      <c r="B1367" t="s">
        <v>309</v>
      </c>
      <c r="C1367" t="s">
        <v>46</v>
      </c>
      <c r="D1367" t="s">
        <v>310</v>
      </c>
      <c r="E1367" t="s">
        <v>119</v>
      </c>
      <c r="F1367">
        <v>2</v>
      </c>
      <c r="H1367">
        <v>29</v>
      </c>
      <c r="I1367">
        <v>0</v>
      </c>
      <c r="J1367">
        <v>0</v>
      </c>
      <c r="K1367">
        <v>0</v>
      </c>
      <c r="L1367">
        <v>0</v>
      </c>
      <c r="M1367">
        <v>11</v>
      </c>
      <c r="N1367">
        <v>53</v>
      </c>
      <c r="O1367">
        <v>7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215</v>
      </c>
      <c r="V1367">
        <v>0</v>
      </c>
      <c r="W1367">
        <v>15</v>
      </c>
      <c r="X1367">
        <v>66</v>
      </c>
      <c r="Y1367" t="s">
        <v>512</v>
      </c>
      <c r="Z1367" s="9">
        <v>5</v>
      </c>
      <c r="AA1367">
        <v>60</v>
      </c>
      <c r="AB1367">
        <v>65</v>
      </c>
      <c r="AC1367">
        <v>350</v>
      </c>
      <c r="AD1367" t="s">
        <v>32</v>
      </c>
      <c r="AE1367">
        <v>0.309</v>
      </c>
      <c r="AF1367" s="2">
        <v>48.9</v>
      </c>
      <c r="AG1367" s="2">
        <v>45</v>
      </c>
      <c r="AH1367" s="2">
        <v>3.9</v>
      </c>
      <c r="AI1367" s="2">
        <v>10</v>
      </c>
      <c r="AJ1367" s="2">
        <v>41.1</v>
      </c>
    </row>
    <row r="1368" spans="1:36" x14ac:dyDescent="0.35">
      <c r="A1368" t="s">
        <v>654</v>
      </c>
      <c r="B1368" t="s">
        <v>309</v>
      </c>
      <c r="C1368" t="s">
        <v>46</v>
      </c>
      <c r="D1368" t="s">
        <v>310</v>
      </c>
      <c r="E1368" t="s">
        <v>119</v>
      </c>
      <c r="F1368">
        <v>2</v>
      </c>
      <c r="H1368">
        <v>29</v>
      </c>
      <c r="I1368">
        <v>0</v>
      </c>
      <c r="J1368">
        <v>0</v>
      </c>
      <c r="K1368">
        <v>0</v>
      </c>
      <c r="L1368">
        <v>0</v>
      </c>
      <c r="M1368">
        <v>11</v>
      </c>
      <c r="N1368">
        <v>53</v>
      </c>
      <c r="O1368">
        <v>7</v>
      </c>
      <c r="P1368">
        <v>0</v>
      </c>
      <c r="Q1368">
        <v>0</v>
      </c>
      <c r="R1368">
        <v>0</v>
      </c>
      <c r="S1368">
        <v>0</v>
      </c>
      <c r="T1368">
        <v>0</v>
      </c>
      <c r="U1368" t="s">
        <v>215</v>
      </c>
      <c r="V1368">
        <v>0</v>
      </c>
      <c r="W1368">
        <v>15</v>
      </c>
      <c r="X1368">
        <v>76</v>
      </c>
      <c r="Y1368" t="s">
        <v>512</v>
      </c>
      <c r="Z1368" s="9">
        <v>5</v>
      </c>
      <c r="AA1368">
        <v>10</v>
      </c>
      <c r="AB1368">
        <v>15</v>
      </c>
      <c r="AC1368">
        <v>400</v>
      </c>
      <c r="AD1368" t="s">
        <v>32</v>
      </c>
      <c r="AE1368">
        <v>0.309</v>
      </c>
      <c r="AF1368" s="2">
        <v>48.1</v>
      </c>
      <c r="AG1368" s="2">
        <v>44</v>
      </c>
      <c r="AH1368" s="2">
        <v>4.0999999999999996</v>
      </c>
      <c r="AI1368" s="2">
        <v>3.1</v>
      </c>
      <c r="AJ1368" s="2">
        <v>48.8</v>
      </c>
    </row>
    <row r="1369" spans="1:36" x14ac:dyDescent="0.35">
      <c r="A1369" t="s">
        <v>654</v>
      </c>
      <c r="B1369" t="s">
        <v>309</v>
      </c>
      <c r="C1369" t="s">
        <v>46</v>
      </c>
      <c r="D1369" t="s">
        <v>310</v>
      </c>
      <c r="E1369" t="s">
        <v>119</v>
      </c>
      <c r="F1369">
        <v>2</v>
      </c>
      <c r="H1369">
        <v>29</v>
      </c>
      <c r="I1369">
        <v>0</v>
      </c>
      <c r="J1369">
        <v>0</v>
      </c>
      <c r="K1369">
        <v>0</v>
      </c>
      <c r="L1369">
        <v>0</v>
      </c>
      <c r="M1369">
        <v>11</v>
      </c>
      <c r="N1369">
        <v>53</v>
      </c>
      <c r="O1369">
        <v>7</v>
      </c>
      <c r="P1369">
        <v>0</v>
      </c>
      <c r="Q1369">
        <v>0</v>
      </c>
      <c r="R1369">
        <v>0</v>
      </c>
      <c r="S1369">
        <v>0</v>
      </c>
      <c r="T1369">
        <v>0</v>
      </c>
      <c r="U1369" t="s">
        <v>215</v>
      </c>
      <c r="V1369">
        <v>0</v>
      </c>
      <c r="W1369">
        <v>15</v>
      </c>
      <c r="X1369">
        <v>76</v>
      </c>
      <c r="Y1369" t="s">
        <v>512</v>
      </c>
      <c r="Z1369" s="9">
        <v>5</v>
      </c>
      <c r="AA1369">
        <v>20</v>
      </c>
      <c r="AB1369">
        <v>25</v>
      </c>
      <c r="AC1369">
        <v>400</v>
      </c>
      <c r="AD1369" t="s">
        <v>32</v>
      </c>
      <c r="AE1369">
        <v>0.309</v>
      </c>
      <c r="AF1369" s="2">
        <v>46.3</v>
      </c>
      <c r="AG1369" s="2">
        <v>43</v>
      </c>
      <c r="AH1369" s="2">
        <v>3.3</v>
      </c>
      <c r="AI1369" s="2">
        <v>5</v>
      </c>
      <c r="AJ1369" s="2">
        <v>48.7</v>
      </c>
    </row>
    <row r="1370" spans="1:36" x14ac:dyDescent="0.35">
      <c r="A1370" t="s">
        <v>654</v>
      </c>
      <c r="B1370" t="s">
        <v>309</v>
      </c>
      <c r="C1370" t="s">
        <v>46</v>
      </c>
      <c r="D1370" t="s">
        <v>310</v>
      </c>
      <c r="E1370" t="s">
        <v>119</v>
      </c>
      <c r="F1370">
        <v>2</v>
      </c>
      <c r="H1370">
        <v>29</v>
      </c>
      <c r="I1370">
        <v>0</v>
      </c>
      <c r="J1370">
        <v>0</v>
      </c>
      <c r="K1370">
        <v>0</v>
      </c>
      <c r="L1370">
        <v>0</v>
      </c>
      <c r="M1370">
        <v>11</v>
      </c>
      <c r="N1370">
        <v>53</v>
      </c>
      <c r="O1370">
        <v>7</v>
      </c>
      <c r="P1370">
        <v>0</v>
      </c>
      <c r="Q1370">
        <v>0</v>
      </c>
      <c r="R1370">
        <v>0</v>
      </c>
      <c r="S1370">
        <v>0</v>
      </c>
      <c r="T1370">
        <v>0</v>
      </c>
      <c r="U1370" t="s">
        <v>215</v>
      </c>
      <c r="V1370">
        <v>0</v>
      </c>
      <c r="W1370">
        <v>15</v>
      </c>
      <c r="X1370">
        <v>76</v>
      </c>
      <c r="Y1370" t="s">
        <v>512</v>
      </c>
      <c r="Z1370" s="9">
        <v>5</v>
      </c>
      <c r="AA1370">
        <v>30</v>
      </c>
      <c r="AB1370">
        <v>35</v>
      </c>
      <c r="AC1370">
        <v>400</v>
      </c>
      <c r="AD1370" t="s">
        <v>32</v>
      </c>
      <c r="AE1370">
        <v>0.309</v>
      </c>
      <c r="AF1370" s="2">
        <v>39.1</v>
      </c>
      <c r="AG1370" s="2">
        <v>35</v>
      </c>
      <c r="AH1370" s="2">
        <v>4.0999999999999996</v>
      </c>
      <c r="AI1370" s="2">
        <v>5</v>
      </c>
      <c r="AJ1370" s="2">
        <v>55.9</v>
      </c>
    </row>
    <row r="1371" spans="1:36" x14ac:dyDescent="0.35">
      <c r="A1371" t="s">
        <v>654</v>
      </c>
      <c r="B1371" t="s">
        <v>309</v>
      </c>
      <c r="C1371" t="s">
        <v>46</v>
      </c>
      <c r="D1371" t="s">
        <v>310</v>
      </c>
      <c r="E1371" t="s">
        <v>119</v>
      </c>
      <c r="F1371">
        <v>2</v>
      </c>
      <c r="H1371">
        <v>29</v>
      </c>
      <c r="I1371">
        <v>0</v>
      </c>
      <c r="J1371">
        <v>0</v>
      </c>
      <c r="K1371">
        <v>0</v>
      </c>
      <c r="L1371">
        <v>0</v>
      </c>
      <c r="M1371">
        <v>11</v>
      </c>
      <c r="N1371">
        <v>53</v>
      </c>
      <c r="O1371">
        <v>7</v>
      </c>
      <c r="P1371">
        <v>0</v>
      </c>
      <c r="Q1371">
        <v>0</v>
      </c>
      <c r="R1371">
        <v>0</v>
      </c>
      <c r="S1371">
        <v>0</v>
      </c>
      <c r="T1371">
        <v>0</v>
      </c>
      <c r="U1371" t="s">
        <v>215</v>
      </c>
      <c r="V1371">
        <v>0</v>
      </c>
      <c r="W1371">
        <v>15</v>
      </c>
      <c r="X1371">
        <v>76</v>
      </c>
      <c r="Y1371" t="s">
        <v>512</v>
      </c>
      <c r="Z1371" s="9">
        <v>5</v>
      </c>
      <c r="AA1371">
        <v>40</v>
      </c>
      <c r="AB1371">
        <v>45</v>
      </c>
      <c r="AC1371">
        <v>400</v>
      </c>
      <c r="AD1371" t="s">
        <v>32</v>
      </c>
      <c r="AE1371">
        <v>0.309</v>
      </c>
      <c r="AF1371" s="2">
        <v>43.1</v>
      </c>
      <c r="AG1371" s="2">
        <v>40</v>
      </c>
      <c r="AH1371" s="2">
        <v>3.1</v>
      </c>
      <c r="AI1371" s="2">
        <v>6.1</v>
      </c>
      <c r="AJ1371" s="2">
        <v>50.8</v>
      </c>
    </row>
    <row r="1372" spans="1:36" x14ac:dyDescent="0.35">
      <c r="A1372" t="s">
        <v>654</v>
      </c>
      <c r="B1372" t="s">
        <v>309</v>
      </c>
      <c r="C1372" t="s">
        <v>46</v>
      </c>
      <c r="D1372" t="s">
        <v>252</v>
      </c>
      <c r="E1372" t="s">
        <v>311</v>
      </c>
      <c r="F1372">
        <v>2</v>
      </c>
      <c r="H1372">
        <v>31</v>
      </c>
      <c r="I1372">
        <v>0</v>
      </c>
      <c r="J1372">
        <v>0</v>
      </c>
      <c r="K1372">
        <v>0</v>
      </c>
      <c r="L1372">
        <v>0</v>
      </c>
      <c r="M1372">
        <v>50</v>
      </c>
      <c r="N1372">
        <v>8</v>
      </c>
      <c r="O1372">
        <v>11</v>
      </c>
      <c r="P1372">
        <v>0</v>
      </c>
      <c r="Q1372">
        <v>0</v>
      </c>
      <c r="R1372">
        <v>0</v>
      </c>
      <c r="S1372">
        <v>0</v>
      </c>
      <c r="T1372">
        <v>0</v>
      </c>
      <c r="U1372" t="s">
        <v>215</v>
      </c>
      <c r="V1372">
        <v>0</v>
      </c>
      <c r="W1372">
        <v>15</v>
      </c>
      <c r="X1372">
        <v>0</v>
      </c>
      <c r="Y1372" t="s">
        <v>512</v>
      </c>
      <c r="Z1372" s="9">
        <v>0</v>
      </c>
      <c r="AA1372">
        <v>0</v>
      </c>
      <c r="AB1372">
        <v>0</v>
      </c>
      <c r="AC1372">
        <v>25</v>
      </c>
      <c r="AD1372" t="s">
        <v>32</v>
      </c>
      <c r="AE1372">
        <v>0.309</v>
      </c>
      <c r="AF1372" s="2">
        <v>97.2</v>
      </c>
      <c r="AG1372" s="2">
        <v>8.1999999999999993</v>
      </c>
      <c r="AH1372" s="2">
        <v>89</v>
      </c>
      <c r="AI1372" s="2">
        <v>0</v>
      </c>
      <c r="AJ1372" s="2">
        <v>2.7999999999999972</v>
      </c>
    </row>
    <row r="1373" spans="1:36" x14ac:dyDescent="0.35">
      <c r="A1373" t="s">
        <v>654</v>
      </c>
      <c r="B1373" t="s">
        <v>309</v>
      </c>
      <c r="C1373" t="s">
        <v>46</v>
      </c>
      <c r="D1373" t="s">
        <v>252</v>
      </c>
      <c r="E1373" t="s">
        <v>311</v>
      </c>
      <c r="F1373">
        <v>2</v>
      </c>
      <c r="H1373">
        <v>31</v>
      </c>
      <c r="I1373">
        <v>0</v>
      </c>
      <c r="J1373">
        <v>0</v>
      </c>
      <c r="K1373">
        <v>0</v>
      </c>
      <c r="L1373">
        <v>0</v>
      </c>
      <c r="M1373">
        <v>50</v>
      </c>
      <c r="N1373">
        <v>8</v>
      </c>
      <c r="O1373">
        <v>11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215</v>
      </c>
      <c r="V1373">
        <v>0</v>
      </c>
      <c r="W1373">
        <v>15</v>
      </c>
      <c r="X1373">
        <v>46</v>
      </c>
      <c r="Y1373" t="s">
        <v>512</v>
      </c>
      <c r="Z1373" s="9">
        <v>5</v>
      </c>
      <c r="AA1373">
        <v>20</v>
      </c>
      <c r="AB1373">
        <v>25</v>
      </c>
      <c r="AC1373">
        <v>250</v>
      </c>
      <c r="AD1373" t="s">
        <v>32</v>
      </c>
      <c r="AE1373">
        <v>0.309</v>
      </c>
      <c r="AF1373" s="2">
        <v>42</v>
      </c>
      <c r="AG1373" s="2">
        <v>29</v>
      </c>
      <c r="AH1373" s="2">
        <v>13</v>
      </c>
      <c r="AI1373" s="2">
        <v>0.57999999999999996</v>
      </c>
      <c r="AJ1373" s="2">
        <v>57.42</v>
      </c>
    </row>
    <row r="1374" spans="1:36" x14ac:dyDescent="0.35">
      <c r="A1374" t="s">
        <v>654</v>
      </c>
      <c r="B1374" t="s">
        <v>309</v>
      </c>
      <c r="C1374" t="s">
        <v>46</v>
      </c>
      <c r="D1374" t="s">
        <v>252</v>
      </c>
      <c r="E1374" t="s">
        <v>311</v>
      </c>
      <c r="F1374">
        <v>2</v>
      </c>
      <c r="H1374">
        <v>31</v>
      </c>
      <c r="I1374">
        <v>0</v>
      </c>
      <c r="J1374">
        <v>0</v>
      </c>
      <c r="K1374">
        <v>0</v>
      </c>
      <c r="L1374">
        <v>0</v>
      </c>
      <c r="M1374">
        <v>50</v>
      </c>
      <c r="N1374">
        <v>8</v>
      </c>
      <c r="O1374">
        <v>11</v>
      </c>
      <c r="P1374">
        <v>0</v>
      </c>
      <c r="Q1374">
        <v>0</v>
      </c>
      <c r="R1374">
        <v>0</v>
      </c>
      <c r="S1374">
        <v>0</v>
      </c>
      <c r="T1374">
        <v>0</v>
      </c>
      <c r="U1374" t="s">
        <v>215</v>
      </c>
      <c r="V1374">
        <v>0</v>
      </c>
      <c r="W1374">
        <v>15</v>
      </c>
      <c r="X1374">
        <v>46</v>
      </c>
      <c r="Y1374" t="s">
        <v>512</v>
      </c>
      <c r="Z1374" s="9">
        <v>5</v>
      </c>
      <c r="AA1374">
        <v>30</v>
      </c>
      <c r="AB1374">
        <v>35</v>
      </c>
      <c r="AC1374">
        <v>250</v>
      </c>
      <c r="AD1374" t="s">
        <v>32</v>
      </c>
      <c r="AE1374">
        <v>0.309</v>
      </c>
      <c r="AF1374" s="2">
        <v>56</v>
      </c>
      <c r="AG1374" s="2">
        <v>40</v>
      </c>
      <c r="AH1374" s="2">
        <v>16</v>
      </c>
      <c r="AI1374" s="2">
        <v>0.78</v>
      </c>
      <c r="AJ1374" s="2">
        <v>43.22</v>
      </c>
    </row>
    <row r="1375" spans="1:36" x14ac:dyDescent="0.35">
      <c r="A1375" t="s">
        <v>654</v>
      </c>
      <c r="B1375" t="s">
        <v>309</v>
      </c>
      <c r="C1375" t="s">
        <v>46</v>
      </c>
      <c r="D1375" t="s">
        <v>252</v>
      </c>
      <c r="E1375" t="s">
        <v>311</v>
      </c>
      <c r="F1375">
        <v>2</v>
      </c>
      <c r="H1375">
        <v>31</v>
      </c>
      <c r="I1375">
        <v>0</v>
      </c>
      <c r="J1375">
        <v>0</v>
      </c>
      <c r="K1375">
        <v>0</v>
      </c>
      <c r="L1375">
        <v>0</v>
      </c>
      <c r="M1375">
        <v>50</v>
      </c>
      <c r="N1375">
        <v>8</v>
      </c>
      <c r="O1375">
        <v>11</v>
      </c>
      <c r="P1375">
        <v>0</v>
      </c>
      <c r="Q1375">
        <v>0</v>
      </c>
      <c r="R1375">
        <v>0</v>
      </c>
      <c r="S1375">
        <v>0</v>
      </c>
      <c r="T1375">
        <v>0</v>
      </c>
      <c r="U1375" t="s">
        <v>215</v>
      </c>
      <c r="V1375">
        <v>0</v>
      </c>
      <c r="W1375">
        <v>15</v>
      </c>
      <c r="X1375">
        <v>46</v>
      </c>
      <c r="Y1375" t="s">
        <v>512</v>
      </c>
      <c r="Z1375" s="9">
        <v>5</v>
      </c>
      <c r="AA1375">
        <v>60</v>
      </c>
      <c r="AB1375">
        <v>65</v>
      </c>
      <c r="AC1375">
        <v>250</v>
      </c>
      <c r="AD1375" t="s">
        <v>32</v>
      </c>
      <c r="AE1375">
        <v>0.309</v>
      </c>
      <c r="AF1375" s="2">
        <v>47</v>
      </c>
      <c r="AG1375" s="2">
        <v>31</v>
      </c>
      <c r="AH1375" s="2">
        <v>16</v>
      </c>
      <c r="AI1375" s="2">
        <v>3.3</v>
      </c>
      <c r="AJ1375" s="2">
        <v>49.7</v>
      </c>
    </row>
    <row r="1376" spans="1:36" x14ac:dyDescent="0.35">
      <c r="A1376" t="s">
        <v>654</v>
      </c>
      <c r="B1376" t="s">
        <v>309</v>
      </c>
      <c r="C1376" t="s">
        <v>46</v>
      </c>
      <c r="D1376" t="s">
        <v>252</v>
      </c>
      <c r="E1376" t="s">
        <v>311</v>
      </c>
      <c r="F1376">
        <v>2</v>
      </c>
      <c r="H1376">
        <v>31</v>
      </c>
      <c r="I1376">
        <v>0</v>
      </c>
      <c r="J1376">
        <v>0</v>
      </c>
      <c r="K1376">
        <v>0</v>
      </c>
      <c r="L1376">
        <v>0</v>
      </c>
      <c r="M1376">
        <v>50</v>
      </c>
      <c r="N1376">
        <v>8</v>
      </c>
      <c r="O1376">
        <v>11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215</v>
      </c>
      <c r="V1376">
        <v>0</v>
      </c>
      <c r="W1376">
        <v>15</v>
      </c>
      <c r="X1376">
        <v>46</v>
      </c>
      <c r="Y1376" t="s">
        <v>512</v>
      </c>
      <c r="Z1376" s="9">
        <v>5</v>
      </c>
      <c r="AA1376">
        <v>90</v>
      </c>
      <c r="AB1376">
        <v>95</v>
      </c>
      <c r="AC1376">
        <v>250</v>
      </c>
      <c r="AD1376" t="s">
        <v>32</v>
      </c>
      <c r="AE1376">
        <v>0.309</v>
      </c>
      <c r="AF1376" s="2">
        <v>49</v>
      </c>
      <c r="AG1376" s="2">
        <v>38</v>
      </c>
      <c r="AH1376" s="2">
        <v>11</v>
      </c>
      <c r="AI1376" s="2">
        <v>0.47</v>
      </c>
      <c r="AJ1376" s="2">
        <v>50.53</v>
      </c>
    </row>
    <row r="1377" spans="1:36" x14ac:dyDescent="0.35">
      <c r="A1377" t="s">
        <v>654</v>
      </c>
      <c r="B1377" t="s">
        <v>309</v>
      </c>
      <c r="C1377" t="s">
        <v>46</v>
      </c>
      <c r="D1377" t="s">
        <v>252</v>
      </c>
      <c r="E1377" t="s">
        <v>311</v>
      </c>
      <c r="F1377">
        <v>2</v>
      </c>
      <c r="H1377">
        <v>31</v>
      </c>
      <c r="I1377">
        <v>0</v>
      </c>
      <c r="J1377">
        <v>0</v>
      </c>
      <c r="K1377">
        <v>0</v>
      </c>
      <c r="L1377">
        <v>0</v>
      </c>
      <c r="M1377">
        <v>50</v>
      </c>
      <c r="N1377">
        <v>8</v>
      </c>
      <c r="O1377">
        <v>11</v>
      </c>
      <c r="P1377">
        <v>0</v>
      </c>
      <c r="Q1377">
        <v>0</v>
      </c>
      <c r="R1377">
        <v>0</v>
      </c>
      <c r="S1377">
        <v>0</v>
      </c>
      <c r="T1377">
        <v>0</v>
      </c>
      <c r="U1377" t="s">
        <v>215</v>
      </c>
      <c r="V1377">
        <v>0</v>
      </c>
      <c r="W1377">
        <v>15</v>
      </c>
      <c r="X1377">
        <v>56</v>
      </c>
      <c r="Y1377" t="s">
        <v>512</v>
      </c>
      <c r="Z1377" s="9">
        <v>5</v>
      </c>
      <c r="AA1377">
        <v>10</v>
      </c>
      <c r="AB1377">
        <v>15</v>
      </c>
      <c r="AC1377">
        <v>300</v>
      </c>
      <c r="AD1377" t="s">
        <v>32</v>
      </c>
      <c r="AE1377">
        <v>0.309</v>
      </c>
      <c r="AF1377" s="2">
        <v>53</v>
      </c>
      <c r="AG1377" s="2">
        <v>39</v>
      </c>
      <c r="AH1377" s="2">
        <v>14</v>
      </c>
      <c r="AI1377" s="2">
        <v>6.3E-3</v>
      </c>
      <c r="AJ1377" s="2">
        <v>46.993699999999997</v>
      </c>
    </row>
    <row r="1378" spans="1:36" x14ac:dyDescent="0.35">
      <c r="A1378" t="s">
        <v>654</v>
      </c>
      <c r="B1378" t="s">
        <v>309</v>
      </c>
      <c r="C1378" t="s">
        <v>46</v>
      </c>
      <c r="D1378" t="s">
        <v>252</v>
      </c>
      <c r="E1378" t="s">
        <v>311</v>
      </c>
      <c r="F1378">
        <v>2</v>
      </c>
      <c r="H1378">
        <v>31</v>
      </c>
      <c r="I1378">
        <v>0</v>
      </c>
      <c r="J1378">
        <v>0</v>
      </c>
      <c r="K1378">
        <v>0</v>
      </c>
      <c r="L1378">
        <v>0</v>
      </c>
      <c r="M1378">
        <v>50</v>
      </c>
      <c r="N1378">
        <v>8</v>
      </c>
      <c r="O1378">
        <v>11</v>
      </c>
      <c r="P1378">
        <v>0</v>
      </c>
      <c r="Q1378">
        <v>0</v>
      </c>
      <c r="R1378">
        <v>0</v>
      </c>
      <c r="S1378">
        <v>0</v>
      </c>
      <c r="T1378">
        <v>0</v>
      </c>
      <c r="U1378" t="s">
        <v>215</v>
      </c>
      <c r="V1378">
        <v>0</v>
      </c>
      <c r="W1378">
        <v>15</v>
      </c>
      <c r="X1378">
        <v>56</v>
      </c>
      <c r="Y1378" t="s">
        <v>512</v>
      </c>
      <c r="Z1378" s="9">
        <v>5</v>
      </c>
      <c r="AA1378">
        <v>20</v>
      </c>
      <c r="AB1378">
        <v>25</v>
      </c>
      <c r="AC1378">
        <v>300</v>
      </c>
      <c r="AD1378" t="s">
        <v>32</v>
      </c>
      <c r="AE1378">
        <v>0.309</v>
      </c>
      <c r="AF1378" s="2">
        <v>53</v>
      </c>
      <c r="AG1378" s="2">
        <v>38</v>
      </c>
      <c r="AH1378" s="2">
        <v>15</v>
      </c>
      <c r="AI1378" s="2">
        <v>0</v>
      </c>
      <c r="AJ1378" s="2">
        <v>47</v>
      </c>
    </row>
    <row r="1379" spans="1:36" x14ac:dyDescent="0.35">
      <c r="A1379" t="s">
        <v>654</v>
      </c>
      <c r="B1379" t="s">
        <v>309</v>
      </c>
      <c r="C1379" t="s">
        <v>46</v>
      </c>
      <c r="D1379" t="s">
        <v>252</v>
      </c>
      <c r="E1379" t="s">
        <v>311</v>
      </c>
      <c r="F1379">
        <v>2</v>
      </c>
      <c r="H1379">
        <v>31</v>
      </c>
      <c r="I1379">
        <v>0</v>
      </c>
      <c r="J1379">
        <v>0</v>
      </c>
      <c r="K1379">
        <v>0</v>
      </c>
      <c r="L1379">
        <v>0</v>
      </c>
      <c r="M1379">
        <v>50</v>
      </c>
      <c r="N1379">
        <v>8</v>
      </c>
      <c r="O1379">
        <v>11</v>
      </c>
      <c r="P1379">
        <v>0</v>
      </c>
      <c r="Q1379">
        <v>0</v>
      </c>
      <c r="R1379">
        <v>0</v>
      </c>
      <c r="S1379">
        <v>0</v>
      </c>
      <c r="T1379">
        <v>0</v>
      </c>
      <c r="U1379" t="s">
        <v>215</v>
      </c>
      <c r="V1379">
        <v>0</v>
      </c>
      <c r="W1379">
        <v>15</v>
      </c>
      <c r="X1379">
        <v>56</v>
      </c>
      <c r="Y1379" t="s">
        <v>512</v>
      </c>
      <c r="Z1379" s="9">
        <v>5</v>
      </c>
      <c r="AA1379">
        <v>40</v>
      </c>
      <c r="AB1379">
        <v>45</v>
      </c>
      <c r="AC1379">
        <v>300</v>
      </c>
      <c r="AD1379" t="s">
        <v>32</v>
      </c>
      <c r="AE1379">
        <v>0.309</v>
      </c>
      <c r="AF1379" s="2">
        <v>54</v>
      </c>
      <c r="AG1379" s="2">
        <v>41</v>
      </c>
      <c r="AH1379" s="2">
        <v>13</v>
      </c>
      <c r="AI1379" s="2">
        <v>0</v>
      </c>
      <c r="AJ1379" s="2">
        <v>46</v>
      </c>
    </row>
    <row r="1380" spans="1:36" x14ac:dyDescent="0.35">
      <c r="A1380" t="s">
        <v>654</v>
      </c>
      <c r="B1380" t="s">
        <v>309</v>
      </c>
      <c r="C1380" t="s">
        <v>46</v>
      </c>
      <c r="D1380" t="s">
        <v>252</v>
      </c>
      <c r="E1380" t="s">
        <v>311</v>
      </c>
      <c r="F1380">
        <v>2</v>
      </c>
      <c r="H1380">
        <v>31</v>
      </c>
      <c r="I1380">
        <v>0</v>
      </c>
      <c r="J1380">
        <v>0</v>
      </c>
      <c r="K1380">
        <v>0</v>
      </c>
      <c r="L1380">
        <v>0</v>
      </c>
      <c r="M1380">
        <v>50</v>
      </c>
      <c r="N1380">
        <v>8</v>
      </c>
      <c r="O1380">
        <v>11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215</v>
      </c>
      <c r="V1380">
        <v>0</v>
      </c>
      <c r="W1380">
        <v>15</v>
      </c>
      <c r="X1380">
        <v>56</v>
      </c>
      <c r="Y1380" t="s">
        <v>512</v>
      </c>
      <c r="Z1380" s="9">
        <v>5</v>
      </c>
      <c r="AA1380">
        <v>60</v>
      </c>
      <c r="AB1380">
        <v>65</v>
      </c>
      <c r="AC1380">
        <v>300</v>
      </c>
      <c r="AD1380" t="s">
        <v>32</v>
      </c>
      <c r="AE1380">
        <v>0.309</v>
      </c>
      <c r="AF1380" s="2">
        <v>43.5</v>
      </c>
      <c r="AG1380" s="2">
        <v>34</v>
      </c>
      <c r="AH1380" s="2">
        <v>9.5</v>
      </c>
      <c r="AI1380" s="2">
        <v>7.7</v>
      </c>
      <c r="AJ1380" s="2">
        <v>48.8</v>
      </c>
    </row>
    <row r="1381" spans="1:36" x14ac:dyDescent="0.35">
      <c r="A1381" t="s">
        <v>654</v>
      </c>
      <c r="B1381" t="s">
        <v>309</v>
      </c>
      <c r="C1381" t="s">
        <v>46</v>
      </c>
      <c r="D1381" t="s">
        <v>252</v>
      </c>
      <c r="E1381" t="s">
        <v>311</v>
      </c>
      <c r="F1381">
        <v>2</v>
      </c>
      <c r="H1381">
        <v>31</v>
      </c>
      <c r="I1381">
        <v>0</v>
      </c>
      <c r="J1381">
        <v>0</v>
      </c>
      <c r="K1381">
        <v>0</v>
      </c>
      <c r="L1381">
        <v>0</v>
      </c>
      <c r="M1381">
        <v>50</v>
      </c>
      <c r="N1381">
        <v>8</v>
      </c>
      <c r="O1381">
        <v>11</v>
      </c>
      <c r="P1381">
        <v>0</v>
      </c>
      <c r="Q1381">
        <v>0</v>
      </c>
      <c r="R1381">
        <v>0</v>
      </c>
      <c r="S1381">
        <v>0</v>
      </c>
      <c r="T1381">
        <v>0</v>
      </c>
      <c r="U1381" t="s">
        <v>215</v>
      </c>
      <c r="V1381">
        <v>0</v>
      </c>
      <c r="W1381">
        <v>15</v>
      </c>
      <c r="X1381">
        <v>66</v>
      </c>
      <c r="Y1381" t="s">
        <v>512</v>
      </c>
      <c r="Z1381" s="9">
        <v>5</v>
      </c>
      <c r="AA1381">
        <v>10</v>
      </c>
      <c r="AB1381">
        <v>15</v>
      </c>
      <c r="AC1381">
        <v>350</v>
      </c>
      <c r="AD1381" t="s">
        <v>32</v>
      </c>
      <c r="AE1381">
        <v>0.309</v>
      </c>
      <c r="AF1381" s="2">
        <v>50.6</v>
      </c>
      <c r="AG1381" s="2">
        <v>41</v>
      </c>
      <c r="AH1381" s="2">
        <v>9.6</v>
      </c>
      <c r="AI1381" s="2">
        <v>1.9</v>
      </c>
      <c r="AJ1381" s="2">
        <v>47.5</v>
      </c>
    </row>
    <row r="1382" spans="1:36" x14ac:dyDescent="0.35">
      <c r="A1382" t="s">
        <v>654</v>
      </c>
      <c r="B1382" t="s">
        <v>309</v>
      </c>
      <c r="C1382" t="s">
        <v>46</v>
      </c>
      <c r="D1382" t="s">
        <v>252</v>
      </c>
      <c r="E1382" t="s">
        <v>311</v>
      </c>
      <c r="F1382">
        <v>2</v>
      </c>
      <c r="H1382">
        <v>31</v>
      </c>
      <c r="I1382">
        <v>0</v>
      </c>
      <c r="J1382">
        <v>0</v>
      </c>
      <c r="K1382">
        <v>0</v>
      </c>
      <c r="L1382">
        <v>0</v>
      </c>
      <c r="M1382">
        <v>50</v>
      </c>
      <c r="N1382">
        <v>8</v>
      </c>
      <c r="O1382">
        <v>11</v>
      </c>
      <c r="P1382">
        <v>0</v>
      </c>
      <c r="Q1382">
        <v>0</v>
      </c>
      <c r="R1382">
        <v>0</v>
      </c>
      <c r="S1382">
        <v>0</v>
      </c>
      <c r="T1382">
        <v>0</v>
      </c>
      <c r="U1382" t="s">
        <v>215</v>
      </c>
      <c r="V1382">
        <v>0</v>
      </c>
      <c r="W1382">
        <v>15</v>
      </c>
      <c r="X1382">
        <v>66</v>
      </c>
      <c r="Y1382" t="s">
        <v>512</v>
      </c>
      <c r="Z1382" s="9">
        <v>5</v>
      </c>
      <c r="AA1382">
        <v>20</v>
      </c>
      <c r="AB1382">
        <v>25</v>
      </c>
      <c r="AC1382">
        <v>350</v>
      </c>
      <c r="AD1382" t="s">
        <v>32</v>
      </c>
      <c r="AE1382">
        <v>0.309</v>
      </c>
      <c r="AF1382" s="2">
        <v>45</v>
      </c>
      <c r="AG1382" s="2">
        <v>35</v>
      </c>
      <c r="AH1382" s="2">
        <v>10</v>
      </c>
      <c r="AI1382" s="2">
        <v>3.3</v>
      </c>
      <c r="AJ1382" s="2">
        <v>51.7</v>
      </c>
    </row>
    <row r="1383" spans="1:36" x14ac:dyDescent="0.35">
      <c r="A1383" t="s">
        <v>654</v>
      </c>
      <c r="B1383" t="s">
        <v>309</v>
      </c>
      <c r="C1383" t="s">
        <v>46</v>
      </c>
      <c r="D1383" t="s">
        <v>252</v>
      </c>
      <c r="E1383" t="s">
        <v>311</v>
      </c>
      <c r="F1383">
        <v>2</v>
      </c>
      <c r="H1383">
        <v>31</v>
      </c>
      <c r="I1383">
        <v>0</v>
      </c>
      <c r="J1383">
        <v>0</v>
      </c>
      <c r="K1383">
        <v>0</v>
      </c>
      <c r="L1383">
        <v>0</v>
      </c>
      <c r="M1383">
        <v>50</v>
      </c>
      <c r="N1383">
        <v>8</v>
      </c>
      <c r="O1383">
        <v>11</v>
      </c>
      <c r="P1383">
        <v>0</v>
      </c>
      <c r="Q1383">
        <v>0</v>
      </c>
      <c r="R1383">
        <v>0</v>
      </c>
      <c r="S1383">
        <v>0</v>
      </c>
      <c r="T1383">
        <v>0</v>
      </c>
      <c r="U1383" t="s">
        <v>215</v>
      </c>
      <c r="V1383">
        <v>0</v>
      </c>
      <c r="W1383">
        <v>15</v>
      </c>
      <c r="X1383">
        <v>66</v>
      </c>
      <c r="Y1383" t="s">
        <v>512</v>
      </c>
      <c r="Z1383" s="9">
        <v>5</v>
      </c>
      <c r="AA1383">
        <v>40</v>
      </c>
      <c r="AB1383">
        <v>45</v>
      </c>
      <c r="AC1383">
        <v>350</v>
      </c>
      <c r="AD1383" t="s">
        <v>32</v>
      </c>
      <c r="AE1383">
        <v>0.309</v>
      </c>
      <c r="AF1383" s="2">
        <v>45.4</v>
      </c>
      <c r="AG1383" s="2">
        <v>37</v>
      </c>
      <c r="AH1383" s="2">
        <v>8.4</v>
      </c>
      <c r="AI1383" s="2">
        <v>1.9</v>
      </c>
      <c r="AJ1383" s="2">
        <v>52.7</v>
      </c>
    </row>
    <row r="1384" spans="1:36" x14ac:dyDescent="0.35">
      <c r="A1384" t="s">
        <v>654</v>
      </c>
      <c r="B1384" t="s">
        <v>309</v>
      </c>
      <c r="C1384" t="s">
        <v>46</v>
      </c>
      <c r="D1384" t="s">
        <v>252</v>
      </c>
      <c r="E1384" t="s">
        <v>311</v>
      </c>
      <c r="F1384">
        <v>2</v>
      </c>
      <c r="H1384">
        <v>31</v>
      </c>
      <c r="I1384">
        <v>0</v>
      </c>
      <c r="J1384">
        <v>0</v>
      </c>
      <c r="K1384">
        <v>0</v>
      </c>
      <c r="L1384">
        <v>0</v>
      </c>
      <c r="M1384">
        <v>50</v>
      </c>
      <c r="N1384">
        <v>8</v>
      </c>
      <c r="O1384">
        <v>11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215</v>
      </c>
      <c r="V1384">
        <v>0</v>
      </c>
      <c r="W1384">
        <v>15</v>
      </c>
      <c r="X1384">
        <v>66</v>
      </c>
      <c r="Y1384" t="s">
        <v>512</v>
      </c>
      <c r="Z1384" s="9">
        <v>5</v>
      </c>
      <c r="AA1384">
        <v>60</v>
      </c>
      <c r="AB1384">
        <v>65</v>
      </c>
      <c r="AC1384">
        <v>350</v>
      </c>
      <c r="AD1384" t="s">
        <v>32</v>
      </c>
      <c r="AE1384">
        <v>0.309</v>
      </c>
      <c r="AF1384" s="2">
        <v>53</v>
      </c>
      <c r="AG1384" s="2">
        <v>42</v>
      </c>
      <c r="AH1384" s="2">
        <v>11</v>
      </c>
      <c r="AI1384" s="2">
        <v>3.7</v>
      </c>
      <c r="AJ1384" s="2">
        <v>43.3</v>
      </c>
    </row>
    <row r="1385" spans="1:36" x14ac:dyDescent="0.35">
      <c r="A1385" t="s">
        <v>654</v>
      </c>
      <c r="B1385" t="s">
        <v>309</v>
      </c>
      <c r="C1385" t="s">
        <v>46</v>
      </c>
      <c r="D1385" t="s">
        <v>252</v>
      </c>
      <c r="E1385" t="s">
        <v>311</v>
      </c>
      <c r="F1385">
        <v>2</v>
      </c>
      <c r="H1385">
        <v>31</v>
      </c>
      <c r="I1385">
        <v>0</v>
      </c>
      <c r="J1385">
        <v>0</v>
      </c>
      <c r="K1385">
        <v>0</v>
      </c>
      <c r="L1385">
        <v>0</v>
      </c>
      <c r="M1385">
        <v>50</v>
      </c>
      <c r="N1385">
        <v>8</v>
      </c>
      <c r="O1385">
        <v>11</v>
      </c>
      <c r="P1385">
        <v>0</v>
      </c>
      <c r="Q1385">
        <v>0</v>
      </c>
      <c r="R1385">
        <v>0</v>
      </c>
      <c r="S1385">
        <v>0</v>
      </c>
      <c r="T1385">
        <v>0</v>
      </c>
      <c r="U1385" t="s">
        <v>215</v>
      </c>
      <c r="V1385">
        <v>0</v>
      </c>
      <c r="W1385">
        <v>15</v>
      </c>
      <c r="X1385">
        <v>76</v>
      </c>
      <c r="Y1385" t="s">
        <v>512</v>
      </c>
      <c r="Z1385" s="9">
        <v>5</v>
      </c>
      <c r="AA1385">
        <v>10</v>
      </c>
      <c r="AB1385">
        <v>15</v>
      </c>
      <c r="AC1385">
        <v>400</v>
      </c>
      <c r="AD1385" t="s">
        <v>32</v>
      </c>
      <c r="AE1385">
        <v>0.309</v>
      </c>
      <c r="AF1385" s="2">
        <v>40.1</v>
      </c>
      <c r="AG1385" s="2">
        <v>34</v>
      </c>
      <c r="AH1385" s="2">
        <v>6.1</v>
      </c>
      <c r="AI1385" s="2">
        <v>8.4</v>
      </c>
      <c r="AJ1385" s="2">
        <v>51.5</v>
      </c>
    </row>
    <row r="1386" spans="1:36" x14ac:dyDescent="0.35">
      <c r="A1386" t="s">
        <v>654</v>
      </c>
      <c r="B1386" t="s">
        <v>309</v>
      </c>
      <c r="C1386" t="s">
        <v>46</v>
      </c>
      <c r="D1386" t="s">
        <v>252</v>
      </c>
      <c r="E1386" t="s">
        <v>311</v>
      </c>
      <c r="F1386">
        <v>2</v>
      </c>
      <c r="H1386">
        <v>31</v>
      </c>
      <c r="I1386">
        <v>0</v>
      </c>
      <c r="J1386">
        <v>0</v>
      </c>
      <c r="K1386">
        <v>0</v>
      </c>
      <c r="L1386">
        <v>0</v>
      </c>
      <c r="M1386">
        <v>50</v>
      </c>
      <c r="N1386">
        <v>8</v>
      </c>
      <c r="O1386">
        <v>11</v>
      </c>
      <c r="P1386">
        <v>0</v>
      </c>
      <c r="Q1386">
        <v>0</v>
      </c>
      <c r="R1386">
        <v>0</v>
      </c>
      <c r="S1386">
        <v>0</v>
      </c>
      <c r="T1386">
        <v>0</v>
      </c>
      <c r="U1386" t="s">
        <v>215</v>
      </c>
      <c r="V1386">
        <v>0</v>
      </c>
      <c r="W1386">
        <v>15</v>
      </c>
      <c r="X1386">
        <v>76</v>
      </c>
      <c r="Y1386" t="s">
        <v>512</v>
      </c>
      <c r="Z1386" s="9">
        <v>5</v>
      </c>
      <c r="AA1386">
        <v>20</v>
      </c>
      <c r="AB1386">
        <v>25</v>
      </c>
      <c r="AC1386">
        <v>400</v>
      </c>
      <c r="AD1386" t="s">
        <v>32</v>
      </c>
      <c r="AE1386">
        <v>0.309</v>
      </c>
      <c r="AF1386" s="2">
        <v>42</v>
      </c>
      <c r="AG1386" s="2">
        <v>31</v>
      </c>
      <c r="AH1386" s="2">
        <v>11</v>
      </c>
      <c r="AI1386" s="2">
        <v>9.6999999999999993</v>
      </c>
      <c r="AJ1386" s="2">
        <v>48.3</v>
      </c>
    </row>
    <row r="1387" spans="1:36" x14ac:dyDescent="0.35">
      <c r="A1387" t="s">
        <v>654</v>
      </c>
      <c r="B1387" t="s">
        <v>309</v>
      </c>
      <c r="C1387" t="s">
        <v>46</v>
      </c>
      <c r="D1387" t="s">
        <v>252</v>
      </c>
      <c r="E1387" t="s">
        <v>311</v>
      </c>
      <c r="F1387">
        <v>2</v>
      </c>
      <c r="H1387">
        <v>31</v>
      </c>
      <c r="I1387">
        <v>0</v>
      </c>
      <c r="J1387">
        <v>0</v>
      </c>
      <c r="K1387">
        <v>0</v>
      </c>
      <c r="L1387">
        <v>0</v>
      </c>
      <c r="M1387">
        <v>50</v>
      </c>
      <c r="N1387">
        <v>8</v>
      </c>
      <c r="O1387">
        <v>11</v>
      </c>
      <c r="P1387">
        <v>0</v>
      </c>
      <c r="Q1387">
        <v>0</v>
      </c>
      <c r="R1387">
        <v>0</v>
      </c>
      <c r="S1387">
        <v>0</v>
      </c>
      <c r="T1387">
        <v>0</v>
      </c>
      <c r="U1387" t="s">
        <v>215</v>
      </c>
      <c r="V1387">
        <v>0</v>
      </c>
      <c r="W1387">
        <v>15</v>
      </c>
      <c r="X1387">
        <v>76</v>
      </c>
      <c r="Y1387" t="s">
        <v>512</v>
      </c>
      <c r="Z1387" s="9">
        <v>5</v>
      </c>
      <c r="AA1387">
        <v>30</v>
      </c>
      <c r="AB1387">
        <v>35</v>
      </c>
      <c r="AC1387">
        <v>400</v>
      </c>
      <c r="AD1387" t="s">
        <v>32</v>
      </c>
      <c r="AE1387">
        <v>0.309</v>
      </c>
      <c r="AF1387" s="2">
        <v>36.299999999999997</v>
      </c>
      <c r="AG1387" s="2">
        <v>30</v>
      </c>
      <c r="AH1387" s="2">
        <v>6.3</v>
      </c>
      <c r="AI1387" s="2">
        <v>0.92</v>
      </c>
      <c r="AJ1387" s="2">
        <v>62.78</v>
      </c>
    </row>
    <row r="1388" spans="1:36" x14ac:dyDescent="0.35">
      <c r="A1388" t="s">
        <v>654</v>
      </c>
      <c r="B1388" t="s">
        <v>309</v>
      </c>
      <c r="C1388" t="s">
        <v>46</v>
      </c>
      <c r="D1388" t="s">
        <v>252</v>
      </c>
      <c r="E1388" t="s">
        <v>311</v>
      </c>
      <c r="F1388">
        <v>2</v>
      </c>
      <c r="H1388">
        <v>31</v>
      </c>
      <c r="I1388">
        <v>0</v>
      </c>
      <c r="J1388">
        <v>0</v>
      </c>
      <c r="K1388">
        <v>0</v>
      </c>
      <c r="L1388">
        <v>0</v>
      </c>
      <c r="M1388">
        <v>50</v>
      </c>
      <c r="N1388">
        <v>8</v>
      </c>
      <c r="O1388">
        <v>11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215</v>
      </c>
      <c r="V1388">
        <v>0</v>
      </c>
      <c r="W1388">
        <v>15</v>
      </c>
      <c r="X1388">
        <v>76</v>
      </c>
      <c r="Y1388" t="s">
        <v>512</v>
      </c>
      <c r="Z1388" s="9">
        <v>5</v>
      </c>
      <c r="AA1388">
        <v>40</v>
      </c>
      <c r="AB1388">
        <v>45</v>
      </c>
      <c r="AC1388">
        <v>400</v>
      </c>
      <c r="AD1388" t="s">
        <v>32</v>
      </c>
      <c r="AE1388">
        <v>0.309</v>
      </c>
      <c r="AF1388" s="2">
        <v>37.1</v>
      </c>
      <c r="AG1388" s="2">
        <v>29</v>
      </c>
      <c r="AH1388" s="2">
        <v>8.1</v>
      </c>
      <c r="AI1388" s="2">
        <v>0.18</v>
      </c>
      <c r="AJ1388" s="2">
        <v>62.72</v>
      </c>
    </row>
    <row r="1389" spans="1:36" x14ac:dyDescent="0.35">
      <c r="A1389" t="s">
        <v>654</v>
      </c>
      <c r="B1389" t="s">
        <v>309</v>
      </c>
      <c r="C1389" t="s">
        <v>46</v>
      </c>
      <c r="D1389" t="s">
        <v>120</v>
      </c>
      <c r="E1389" t="s">
        <v>312</v>
      </c>
      <c r="F1389">
        <v>2</v>
      </c>
      <c r="H1389">
        <v>32</v>
      </c>
      <c r="I1389">
        <v>0</v>
      </c>
      <c r="J1389">
        <v>0</v>
      </c>
      <c r="K1389">
        <v>0</v>
      </c>
      <c r="L1389">
        <v>0</v>
      </c>
      <c r="M1389">
        <v>56</v>
      </c>
      <c r="N1389">
        <v>9</v>
      </c>
      <c r="O1389">
        <v>3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215</v>
      </c>
      <c r="V1389">
        <v>0</v>
      </c>
      <c r="W1389">
        <v>15</v>
      </c>
      <c r="X1389">
        <v>46</v>
      </c>
      <c r="Y1389" t="s">
        <v>512</v>
      </c>
      <c r="Z1389" s="9">
        <v>5</v>
      </c>
      <c r="AA1389">
        <v>0</v>
      </c>
      <c r="AB1389">
        <v>5</v>
      </c>
      <c r="AC1389">
        <v>250</v>
      </c>
      <c r="AD1389" t="s">
        <v>32</v>
      </c>
      <c r="AE1389">
        <v>0.309</v>
      </c>
      <c r="AF1389" s="2">
        <v>88.520179372197305</v>
      </c>
      <c r="AG1389" s="2">
        <v>8.52017937219731</v>
      </c>
      <c r="AH1389" s="2">
        <v>80</v>
      </c>
      <c r="AI1389" s="2">
        <v>0</v>
      </c>
      <c r="AJ1389" s="2">
        <v>11.479820627802695</v>
      </c>
    </row>
    <row r="1390" spans="1:36" x14ac:dyDescent="0.35">
      <c r="A1390" t="s">
        <v>654</v>
      </c>
      <c r="B1390" t="s">
        <v>309</v>
      </c>
      <c r="C1390" t="s">
        <v>46</v>
      </c>
      <c r="D1390" t="s">
        <v>120</v>
      </c>
      <c r="E1390" t="s">
        <v>312</v>
      </c>
      <c r="F1390">
        <v>2</v>
      </c>
      <c r="H1390">
        <v>32</v>
      </c>
      <c r="I1390">
        <v>0</v>
      </c>
      <c r="J1390">
        <v>0</v>
      </c>
      <c r="K1390">
        <v>0</v>
      </c>
      <c r="L1390">
        <v>0</v>
      </c>
      <c r="M1390">
        <v>56</v>
      </c>
      <c r="N1390">
        <v>9</v>
      </c>
      <c r="O1390">
        <v>3</v>
      </c>
      <c r="P1390">
        <v>0</v>
      </c>
      <c r="Q1390">
        <v>0</v>
      </c>
      <c r="R1390">
        <v>0</v>
      </c>
      <c r="S1390">
        <v>0</v>
      </c>
      <c r="T1390">
        <v>0</v>
      </c>
      <c r="U1390" t="s">
        <v>215</v>
      </c>
      <c r="V1390">
        <v>0</v>
      </c>
      <c r="W1390">
        <v>15</v>
      </c>
      <c r="X1390">
        <v>38.333333333333336</v>
      </c>
      <c r="Y1390" t="s">
        <v>512</v>
      </c>
      <c r="Z1390" s="9">
        <v>6</v>
      </c>
      <c r="AA1390">
        <v>20</v>
      </c>
      <c r="AB1390">
        <v>26</v>
      </c>
      <c r="AC1390">
        <v>250</v>
      </c>
      <c r="AD1390" t="s">
        <v>32</v>
      </c>
      <c r="AE1390">
        <v>0.309</v>
      </c>
      <c r="AF1390" s="2">
        <v>53.892773892773896</v>
      </c>
      <c r="AG1390" s="2">
        <v>33.333333333333336</v>
      </c>
      <c r="AH1390" s="2">
        <v>20.55944055944056</v>
      </c>
      <c r="AI1390" s="2">
        <v>0</v>
      </c>
      <c r="AJ1390" s="2">
        <v>46.107226107226104</v>
      </c>
    </row>
    <row r="1391" spans="1:36" x14ac:dyDescent="0.35">
      <c r="A1391" t="s">
        <v>654</v>
      </c>
      <c r="B1391" t="s">
        <v>309</v>
      </c>
      <c r="C1391" t="s">
        <v>46</v>
      </c>
      <c r="D1391" t="s">
        <v>120</v>
      </c>
      <c r="E1391" t="s">
        <v>312</v>
      </c>
      <c r="F1391">
        <v>2</v>
      </c>
      <c r="H1391">
        <v>32</v>
      </c>
      <c r="I1391">
        <v>0</v>
      </c>
      <c r="J1391">
        <v>0</v>
      </c>
      <c r="K1391">
        <v>0</v>
      </c>
      <c r="L1391">
        <v>0</v>
      </c>
      <c r="M1391">
        <v>56</v>
      </c>
      <c r="N1391">
        <v>9</v>
      </c>
      <c r="O1391">
        <v>3</v>
      </c>
      <c r="P1391">
        <v>0</v>
      </c>
      <c r="Q1391">
        <v>0</v>
      </c>
      <c r="R1391">
        <v>0</v>
      </c>
      <c r="S1391">
        <v>0</v>
      </c>
      <c r="T1391">
        <v>0</v>
      </c>
      <c r="U1391" t="s">
        <v>215</v>
      </c>
      <c r="V1391">
        <v>0</v>
      </c>
      <c r="W1391">
        <v>15</v>
      </c>
      <c r="X1391">
        <v>32.857142857142854</v>
      </c>
      <c r="Y1391" t="s">
        <v>512</v>
      </c>
      <c r="Z1391" s="9">
        <v>7</v>
      </c>
      <c r="AA1391">
        <v>30</v>
      </c>
      <c r="AB1391">
        <v>37</v>
      </c>
      <c r="AC1391">
        <v>250</v>
      </c>
      <c r="AD1391" t="s">
        <v>32</v>
      </c>
      <c r="AE1391">
        <v>0.309</v>
      </c>
      <c r="AF1391" s="2">
        <v>46.361315814230615</v>
      </c>
      <c r="AG1391" s="2">
        <v>34.529147982062781</v>
      </c>
      <c r="AH1391" s="2">
        <v>11.832167832167832</v>
      </c>
      <c r="AI1391" s="2">
        <v>0.75923392612859097</v>
      </c>
      <c r="AJ1391" s="2">
        <v>52.879450259640791</v>
      </c>
    </row>
    <row r="1392" spans="1:36" x14ac:dyDescent="0.35">
      <c r="A1392" t="s">
        <v>654</v>
      </c>
      <c r="B1392" t="s">
        <v>309</v>
      </c>
      <c r="C1392" t="s">
        <v>46</v>
      </c>
      <c r="D1392" t="s">
        <v>120</v>
      </c>
      <c r="E1392" t="s">
        <v>312</v>
      </c>
      <c r="F1392">
        <v>2</v>
      </c>
      <c r="H1392">
        <v>32</v>
      </c>
      <c r="I1392">
        <v>0</v>
      </c>
      <c r="J1392">
        <v>0</v>
      </c>
      <c r="K1392">
        <v>0</v>
      </c>
      <c r="L1392">
        <v>0</v>
      </c>
      <c r="M1392">
        <v>56</v>
      </c>
      <c r="N1392">
        <v>9</v>
      </c>
      <c r="O1392">
        <v>3</v>
      </c>
      <c r="P1392">
        <v>0</v>
      </c>
      <c r="Q1392">
        <v>0</v>
      </c>
      <c r="R1392">
        <v>0</v>
      </c>
      <c r="S1392">
        <v>0</v>
      </c>
      <c r="T1392">
        <v>0</v>
      </c>
      <c r="U1392" t="s">
        <v>215</v>
      </c>
      <c r="V1392">
        <v>0</v>
      </c>
      <c r="W1392">
        <v>15</v>
      </c>
      <c r="X1392">
        <v>25.555555555555557</v>
      </c>
      <c r="Y1392" t="s">
        <v>512</v>
      </c>
      <c r="Z1392" s="9">
        <v>9</v>
      </c>
      <c r="AA1392">
        <v>60</v>
      </c>
      <c r="AB1392">
        <v>69</v>
      </c>
      <c r="AC1392">
        <v>250</v>
      </c>
      <c r="AD1392" t="s">
        <v>32</v>
      </c>
      <c r="AE1392">
        <v>0.309</v>
      </c>
      <c r="AF1392" s="2">
        <v>49.783582635600567</v>
      </c>
      <c r="AG1392" s="2">
        <v>41.85351270553064</v>
      </c>
      <c r="AH1392" s="2">
        <v>7.93006993006993</v>
      </c>
      <c r="AI1392" s="2">
        <v>0.3898768809849521</v>
      </c>
      <c r="AJ1392" s="2">
        <v>49.826540483414483</v>
      </c>
    </row>
    <row r="1393" spans="1:36" x14ac:dyDescent="0.35">
      <c r="A1393" t="s">
        <v>654</v>
      </c>
      <c r="B1393" t="s">
        <v>309</v>
      </c>
      <c r="C1393" t="s">
        <v>46</v>
      </c>
      <c r="D1393" t="s">
        <v>120</v>
      </c>
      <c r="E1393" t="s">
        <v>312</v>
      </c>
      <c r="F1393">
        <v>2</v>
      </c>
      <c r="H1393">
        <v>32</v>
      </c>
      <c r="I1393">
        <v>0</v>
      </c>
      <c r="J1393">
        <v>0</v>
      </c>
      <c r="K1393">
        <v>0</v>
      </c>
      <c r="L1393">
        <v>0</v>
      </c>
      <c r="M1393">
        <v>56</v>
      </c>
      <c r="N1393">
        <v>9</v>
      </c>
      <c r="O1393">
        <v>3</v>
      </c>
      <c r="P1393">
        <v>0</v>
      </c>
      <c r="Q1393">
        <v>0</v>
      </c>
      <c r="R1393">
        <v>0</v>
      </c>
      <c r="S1393">
        <v>0</v>
      </c>
      <c r="T1393">
        <v>0</v>
      </c>
      <c r="U1393" t="s">
        <v>215</v>
      </c>
      <c r="V1393">
        <v>0</v>
      </c>
      <c r="W1393">
        <v>15</v>
      </c>
      <c r="X1393">
        <v>23</v>
      </c>
      <c r="Y1393" t="s">
        <v>512</v>
      </c>
      <c r="Z1393" s="9">
        <v>10</v>
      </c>
      <c r="AA1393">
        <v>90</v>
      </c>
      <c r="AB1393">
        <v>100</v>
      </c>
      <c r="AC1393">
        <v>250</v>
      </c>
      <c r="AD1393" t="s">
        <v>32</v>
      </c>
      <c r="AE1393">
        <v>0.309</v>
      </c>
      <c r="AF1393" s="2">
        <v>39.12747342343755</v>
      </c>
      <c r="AG1393" s="2">
        <v>32.959641255605383</v>
      </c>
      <c r="AH1393" s="2">
        <v>6.1678321678321675</v>
      </c>
      <c r="AI1393" s="2">
        <v>0.67715458276333784</v>
      </c>
      <c r="AJ1393" s="2">
        <v>60.195371993799114</v>
      </c>
    </row>
    <row r="1394" spans="1:36" x14ac:dyDescent="0.35">
      <c r="A1394" t="s">
        <v>654</v>
      </c>
      <c r="B1394" t="s">
        <v>309</v>
      </c>
      <c r="C1394" t="s">
        <v>46</v>
      </c>
      <c r="D1394" t="s">
        <v>120</v>
      </c>
      <c r="E1394" t="s">
        <v>312</v>
      </c>
      <c r="F1394">
        <v>2</v>
      </c>
      <c r="H1394">
        <v>32</v>
      </c>
      <c r="I1394">
        <v>0</v>
      </c>
      <c r="J1394">
        <v>0</v>
      </c>
      <c r="K1394">
        <v>0</v>
      </c>
      <c r="L1394">
        <v>0</v>
      </c>
      <c r="M1394">
        <v>56</v>
      </c>
      <c r="N1394">
        <v>9</v>
      </c>
      <c r="O1394">
        <v>3</v>
      </c>
      <c r="P1394">
        <v>0</v>
      </c>
      <c r="Q1394">
        <v>0</v>
      </c>
      <c r="R1394">
        <v>0</v>
      </c>
      <c r="S1394">
        <v>0</v>
      </c>
      <c r="T1394">
        <v>0</v>
      </c>
      <c r="U1394" t="s">
        <v>215</v>
      </c>
      <c r="V1394">
        <v>0</v>
      </c>
      <c r="W1394">
        <v>15</v>
      </c>
      <c r="X1394">
        <v>25.454545454545453</v>
      </c>
      <c r="Y1394" t="s">
        <v>512</v>
      </c>
      <c r="Z1394" s="9">
        <v>11</v>
      </c>
      <c r="AA1394">
        <v>0</v>
      </c>
      <c r="AB1394">
        <v>11</v>
      </c>
      <c r="AC1394">
        <v>300</v>
      </c>
      <c r="AD1394" t="s">
        <v>32</v>
      </c>
      <c r="AE1394">
        <v>0.309</v>
      </c>
      <c r="AF1394" s="2">
        <v>89.342301943198805</v>
      </c>
      <c r="AG1394" s="2">
        <v>9.3423019431988035</v>
      </c>
      <c r="AH1394" s="2">
        <v>80</v>
      </c>
      <c r="AI1394" s="2">
        <v>0</v>
      </c>
      <c r="AJ1394" s="2">
        <v>10.657698056801195</v>
      </c>
    </row>
    <row r="1395" spans="1:36" x14ac:dyDescent="0.35">
      <c r="A1395" t="s">
        <v>654</v>
      </c>
      <c r="B1395" t="s">
        <v>309</v>
      </c>
      <c r="C1395" t="s">
        <v>46</v>
      </c>
      <c r="D1395" t="s">
        <v>120</v>
      </c>
      <c r="E1395" t="s">
        <v>312</v>
      </c>
      <c r="F1395">
        <v>2</v>
      </c>
      <c r="H1395">
        <v>32</v>
      </c>
      <c r="I1395">
        <v>0</v>
      </c>
      <c r="J1395">
        <v>0</v>
      </c>
      <c r="K1395">
        <v>0</v>
      </c>
      <c r="L1395">
        <v>0</v>
      </c>
      <c r="M1395">
        <v>56</v>
      </c>
      <c r="N1395">
        <v>9</v>
      </c>
      <c r="O1395">
        <v>3</v>
      </c>
      <c r="P1395">
        <v>0</v>
      </c>
      <c r="Q1395">
        <v>0</v>
      </c>
      <c r="R1395">
        <v>0</v>
      </c>
      <c r="S1395">
        <v>0</v>
      </c>
      <c r="T1395">
        <v>0</v>
      </c>
      <c r="U1395" t="s">
        <v>215</v>
      </c>
      <c r="V1395">
        <v>0</v>
      </c>
      <c r="W1395">
        <v>15</v>
      </c>
      <c r="X1395">
        <v>23.333333333333332</v>
      </c>
      <c r="Y1395" t="s">
        <v>512</v>
      </c>
      <c r="Z1395" s="9">
        <v>12</v>
      </c>
      <c r="AA1395">
        <v>10</v>
      </c>
      <c r="AB1395">
        <v>22</v>
      </c>
      <c r="AC1395">
        <v>300</v>
      </c>
      <c r="AD1395" t="s">
        <v>32</v>
      </c>
      <c r="AE1395">
        <v>0.309</v>
      </c>
      <c r="AF1395" s="2">
        <v>54.754366709523659</v>
      </c>
      <c r="AG1395" s="2">
        <v>49.551569506726459</v>
      </c>
      <c r="AH1395" s="2">
        <v>5.2027972027972025</v>
      </c>
      <c r="AI1395" s="2">
        <v>1.1901504787961696</v>
      </c>
      <c r="AJ1395" s="2">
        <v>44.055482811680172</v>
      </c>
    </row>
    <row r="1396" spans="1:36" x14ac:dyDescent="0.35">
      <c r="A1396" t="s">
        <v>654</v>
      </c>
      <c r="B1396" t="s">
        <v>309</v>
      </c>
      <c r="C1396" t="s">
        <v>46</v>
      </c>
      <c r="D1396" t="s">
        <v>120</v>
      </c>
      <c r="E1396" t="s">
        <v>312</v>
      </c>
      <c r="F1396">
        <v>2</v>
      </c>
      <c r="H1396">
        <v>32</v>
      </c>
      <c r="I1396">
        <v>0</v>
      </c>
      <c r="J1396">
        <v>0</v>
      </c>
      <c r="K1396">
        <v>0</v>
      </c>
      <c r="L1396">
        <v>0</v>
      </c>
      <c r="M1396">
        <v>56</v>
      </c>
      <c r="N1396">
        <v>9</v>
      </c>
      <c r="O1396">
        <v>3</v>
      </c>
      <c r="P1396">
        <v>0</v>
      </c>
      <c r="Q1396">
        <v>0</v>
      </c>
      <c r="R1396">
        <v>0</v>
      </c>
      <c r="S1396">
        <v>0</v>
      </c>
      <c r="T1396">
        <v>0</v>
      </c>
      <c r="U1396" t="s">
        <v>215</v>
      </c>
      <c r="V1396">
        <v>0</v>
      </c>
      <c r="W1396">
        <v>15</v>
      </c>
      <c r="X1396">
        <v>21.53846153846154</v>
      </c>
      <c r="Y1396" t="s">
        <v>512</v>
      </c>
      <c r="Z1396" s="9">
        <v>13</v>
      </c>
      <c r="AA1396">
        <v>20</v>
      </c>
      <c r="AB1396">
        <v>33</v>
      </c>
      <c r="AC1396">
        <v>300</v>
      </c>
      <c r="AD1396" t="s">
        <v>32</v>
      </c>
      <c r="AE1396">
        <v>0.309</v>
      </c>
      <c r="AF1396" s="2">
        <v>54.597029278643625</v>
      </c>
      <c r="AG1396" s="2">
        <v>50.149476831091178</v>
      </c>
      <c r="AH1396" s="2">
        <v>4.4475524475524475</v>
      </c>
      <c r="AI1396" s="2">
        <v>1.1080711354309165</v>
      </c>
      <c r="AJ1396" s="2">
        <v>44.294899585925457</v>
      </c>
    </row>
    <row r="1397" spans="1:36" x14ac:dyDescent="0.35">
      <c r="A1397" t="s">
        <v>654</v>
      </c>
      <c r="B1397" t="s">
        <v>309</v>
      </c>
      <c r="C1397" t="s">
        <v>46</v>
      </c>
      <c r="D1397" t="s">
        <v>120</v>
      </c>
      <c r="E1397" t="s">
        <v>312</v>
      </c>
      <c r="F1397">
        <v>2</v>
      </c>
      <c r="H1397">
        <v>32</v>
      </c>
      <c r="I1397">
        <v>0</v>
      </c>
      <c r="J1397">
        <v>0</v>
      </c>
      <c r="K1397">
        <v>0</v>
      </c>
      <c r="L1397">
        <v>0</v>
      </c>
      <c r="M1397">
        <v>56</v>
      </c>
      <c r="N1397">
        <v>9</v>
      </c>
      <c r="O1397">
        <v>3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215</v>
      </c>
      <c r="V1397">
        <v>0</v>
      </c>
      <c r="W1397">
        <v>15</v>
      </c>
      <c r="X1397">
        <v>18.666666666666668</v>
      </c>
      <c r="Y1397" t="s">
        <v>512</v>
      </c>
      <c r="Z1397" s="9">
        <v>15</v>
      </c>
      <c r="AA1397">
        <v>40</v>
      </c>
      <c r="AB1397">
        <v>55</v>
      </c>
      <c r="AC1397">
        <v>300</v>
      </c>
      <c r="AD1397" t="s">
        <v>32</v>
      </c>
      <c r="AE1397">
        <v>0.309</v>
      </c>
      <c r="AF1397" s="2">
        <v>50.386779140142366</v>
      </c>
      <c r="AG1397" s="2">
        <v>47.533632286995513</v>
      </c>
      <c r="AH1397" s="2">
        <v>2.8531468531468533</v>
      </c>
      <c r="AI1397" s="2">
        <v>1.3543091655266757</v>
      </c>
      <c r="AJ1397" s="2">
        <v>48.258911694330962</v>
      </c>
    </row>
    <row r="1398" spans="1:36" x14ac:dyDescent="0.35">
      <c r="A1398" t="s">
        <v>654</v>
      </c>
      <c r="B1398" t="s">
        <v>309</v>
      </c>
      <c r="C1398" t="s">
        <v>46</v>
      </c>
      <c r="D1398" t="s">
        <v>120</v>
      </c>
      <c r="E1398" t="s">
        <v>312</v>
      </c>
      <c r="F1398">
        <v>2</v>
      </c>
      <c r="H1398">
        <v>32</v>
      </c>
      <c r="I1398">
        <v>0</v>
      </c>
      <c r="J1398">
        <v>0</v>
      </c>
      <c r="K1398">
        <v>0</v>
      </c>
      <c r="L1398">
        <v>0</v>
      </c>
      <c r="M1398">
        <v>56</v>
      </c>
      <c r="N1398">
        <v>9</v>
      </c>
      <c r="O1398">
        <v>3</v>
      </c>
      <c r="P1398">
        <v>0</v>
      </c>
      <c r="Q1398">
        <v>0</v>
      </c>
      <c r="R1398">
        <v>0</v>
      </c>
      <c r="S1398">
        <v>0</v>
      </c>
      <c r="T1398">
        <v>0</v>
      </c>
      <c r="U1398" t="s">
        <v>215</v>
      </c>
      <c r="V1398">
        <v>0</v>
      </c>
      <c r="W1398">
        <v>15</v>
      </c>
      <c r="X1398">
        <v>17.5</v>
      </c>
      <c r="Y1398" t="s">
        <v>512</v>
      </c>
      <c r="Z1398" s="9">
        <v>16</v>
      </c>
      <c r="AA1398">
        <v>60</v>
      </c>
      <c r="AB1398">
        <v>76</v>
      </c>
      <c r="AC1398">
        <v>300</v>
      </c>
      <c r="AD1398" t="s">
        <v>32</v>
      </c>
      <c r="AE1398">
        <v>0.309</v>
      </c>
      <c r="AF1398" s="2">
        <v>42.478932129156348</v>
      </c>
      <c r="AG1398" s="2">
        <v>39.835575485799701</v>
      </c>
      <c r="AH1398" s="2">
        <v>2.6433566433566433</v>
      </c>
      <c r="AI1398" s="2">
        <v>1.6415868673050615</v>
      </c>
      <c r="AJ1398" s="2">
        <v>55.879481003538594</v>
      </c>
    </row>
    <row r="1399" spans="1:36" x14ac:dyDescent="0.35">
      <c r="A1399" t="s">
        <v>654</v>
      </c>
      <c r="B1399" t="s">
        <v>309</v>
      </c>
      <c r="C1399" t="s">
        <v>46</v>
      </c>
      <c r="D1399" t="s">
        <v>120</v>
      </c>
      <c r="E1399" t="s">
        <v>312</v>
      </c>
      <c r="F1399">
        <v>2</v>
      </c>
      <c r="H1399">
        <v>32</v>
      </c>
      <c r="I1399">
        <v>0</v>
      </c>
      <c r="J1399">
        <v>0</v>
      </c>
      <c r="K1399">
        <v>0</v>
      </c>
      <c r="L1399">
        <v>0</v>
      </c>
      <c r="M1399">
        <v>56</v>
      </c>
      <c r="N1399">
        <v>9</v>
      </c>
      <c r="O1399">
        <v>3</v>
      </c>
      <c r="P1399">
        <v>0</v>
      </c>
      <c r="Q1399">
        <v>0</v>
      </c>
      <c r="R1399">
        <v>0</v>
      </c>
      <c r="S1399">
        <v>0</v>
      </c>
      <c r="T1399">
        <v>0</v>
      </c>
      <c r="U1399" t="s">
        <v>215</v>
      </c>
      <c r="V1399">
        <v>0</v>
      </c>
      <c r="W1399">
        <v>15</v>
      </c>
      <c r="X1399">
        <v>16.470588235294116</v>
      </c>
      <c r="Y1399" t="s">
        <v>512</v>
      </c>
      <c r="Z1399" s="9">
        <v>17</v>
      </c>
      <c r="AA1399">
        <v>90</v>
      </c>
      <c r="AB1399">
        <v>107</v>
      </c>
      <c r="AC1399">
        <v>300</v>
      </c>
      <c r="AD1399" t="s">
        <v>32</v>
      </c>
      <c r="AE1399">
        <v>0.309</v>
      </c>
      <c r="AF1399" s="2">
        <v>41.933477583701801</v>
      </c>
      <c r="AG1399" s="2">
        <v>39.835575485799701</v>
      </c>
      <c r="AH1399" s="2">
        <v>2.0979020979020979</v>
      </c>
      <c r="AI1399" s="2">
        <v>3.4268125854993161</v>
      </c>
      <c r="AJ1399" s="2">
        <v>54.639709830798886</v>
      </c>
    </row>
    <row r="1400" spans="1:36" x14ac:dyDescent="0.35">
      <c r="A1400" t="s">
        <v>654</v>
      </c>
      <c r="B1400" t="s">
        <v>309</v>
      </c>
      <c r="C1400" t="s">
        <v>46</v>
      </c>
      <c r="D1400" t="s">
        <v>120</v>
      </c>
      <c r="E1400" t="s">
        <v>312</v>
      </c>
      <c r="F1400">
        <v>2</v>
      </c>
      <c r="H1400">
        <v>32</v>
      </c>
      <c r="I1400">
        <v>0</v>
      </c>
      <c r="J1400">
        <v>0</v>
      </c>
      <c r="K1400">
        <v>0</v>
      </c>
      <c r="L1400">
        <v>0</v>
      </c>
      <c r="M1400">
        <v>56</v>
      </c>
      <c r="N1400">
        <v>9</v>
      </c>
      <c r="O1400">
        <v>3</v>
      </c>
      <c r="P1400">
        <v>0</v>
      </c>
      <c r="Q1400">
        <v>0</v>
      </c>
      <c r="R1400">
        <v>0</v>
      </c>
      <c r="S1400">
        <v>0</v>
      </c>
      <c r="T1400">
        <v>0</v>
      </c>
      <c r="U1400" t="s">
        <v>215</v>
      </c>
      <c r="V1400">
        <v>0</v>
      </c>
      <c r="W1400">
        <v>15</v>
      </c>
      <c r="X1400">
        <v>18.333333333333332</v>
      </c>
      <c r="Y1400" t="s">
        <v>512</v>
      </c>
      <c r="Z1400" s="9">
        <v>18</v>
      </c>
      <c r="AA1400">
        <v>0</v>
      </c>
      <c r="AB1400">
        <v>18</v>
      </c>
      <c r="AC1400">
        <v>350</v>
      </c>
      <c r="AD1400" t="s">
        <v>32</v>
      </c>
      <c r="AE1400">
        <v>0.309</v>
      </c>
      <c r="AF1400" s="2">
        <v>93.378176382660683</v>
      </c>
      <c r="AG1400" s="2">
        <v>13.378176382660687</v>
      </c>
      <c r="AH1400" s="2">
        <v>80</v>
      </c>
      <c r="AI1400" s="2">
        <v>0</v>
      </c>
      <c r="AJ1400" s="2">
        <v>6.6218236173393166</v>
      </c>
    </row>
    <row r="1401" spans="1:36" x14ac:dyDescent="0.35">
      <c r="A1401" t="s">
        <v>654</v>
      </c>
      <c r="B1401" t="s">
        <v>309</v>
      </c>
      <c r="C1401" t="s">
        <v>46</v>
      </c>
      <c r="D1401" t="s">
        <v>120</v>
      </c>
      <c r="E1401" t="s">
        <v>312</v>
      </c>
      <c r="F1401">
        <v>2</v>
      </c>
      <c r="H1401">
        <v>32</v>
      </c>
      <c r="I1401">
        <v>0</v>
      </c>
      <c r="J1401">
        <v>0</v>
      </c>
      <c r="K1401">
        <v>0</v>
      </c>
      <c r="L1401">
        <v>0</v>
      </c>
      <c r="M1401">
        <v>56</v>
      </c>
      <c r="N1401">
        <v>9</v>
      </c>
      <c r="O1401">
        <v>3</v>
      </c>
      <c r="P1401">
        <v>0</v>
      </c>
      <c r="Q1401">
        <v>0</v>
      </c>
      <c r="R1401">
        <v>0</v>
      </c>
      <c r="S1401">
        <v>0</v>
      </c>
      <c r="T1401">
        <v>0</v>
      </c>
      <c r="U1401" t="s">
        <v>215</v>
      </c>
      <c r="V1401">
        <v>0</v>
      </c>
      <c r="W1401">
        <v>15</v>
      </c>
      <c r="X1401">
        <v>17.368421052631579</v>
      </c>
      <c r="Y1401" t="s">
        <v>512</v>
      </c>
      <c r="Z1401" s="9">
        <v>19</v>
      </c>
      <c r="AA1401">
        <v>10</v>
      </c>
      <c r="AB1401">
        <v>29</v>
      </c>
      <c r="AC1401">
        <v>350</v>
      </c>
      <c r="AD1401" t="s">
        <v>32</v>
      </c>
      <c r="AE1401">
        <v>0.309</v>
      </c>
      <c r="AF1401" s="2">
        <v>46.864875035278622</v>
      </c>
      <c r="AG1401" s="2">
        <v>41.704035874439462</v>
      </c>
      <c r="AH1401" s="2">
        <v>5.1608391608391608</v>
      </c>
      <c r="AI1401" s="2">
        <v>2.8522571819425444</v>
      </c>
      <c r="AJ1401" s="2">
        <v>50.282867782778837</v>
      </c>
    </row>
    <row r="1402" spans="1:36" x14ac:dyDescent="0.35">
      <c r="A1402" t="s">
        <v>654</v>
      </c>
      <c r="B1402" t="s">
        <v>309</v>
      </c>
      <c r="C1402" t="s">
        <v>46</v>
      </c>
      <c r="D1402" t="s">
        <v>120</v>
      </c>
      <c r="E1402" t="s">
        <v>312</v>
      </c>
      <c r="F1402">
        <v>2</v>
      </c>
      <c r="H1402">
        <v>32</v>
      </c>
      <c r="I1402">
        <v>0</v>
      </c>
      <c r="J1402">
        <v>0</v>
      </c>
      <c r="K1402">
        <v>0</v>
      </c>
      <c r="L1402">
        <v>0</v>
      </c>
      <c r="M1402">
        <v>56</v>
      </c>
      <c r="N1402">
        <v>9</v>
      </c>
      <c r="O1402">
        <v>3</v>
      </c>
      <c r="P1402">
        <v>0</v>
      </c>
      <c r="Q1402">
        <v>0</v>
      </c>
      <c r="R1402">
        <v>0</v>
      </c>
      <c r="S1402">
        <v>0</v>
      </c>
      <c r="T1402">
        <v>0</v>
      </c>
      <c r="U1402" t="s">
        <v>215</v>
      </c>
      <c r="V1402">
        <v>0</v>
      </c>
      <c r="W1402">
        <v>15</v>
      </c>
      <c r="X1402">
        <v>16.5</v>
      </c>
      <c r="Y1402" t="s">
        <v>512</v>
      </c>
      <c r="Z1402" s="9">
        <v>20</v>
      </c>
      <c r="AA1402">
        <v>20</v>
      </c>
      <c r="AB1402">
        <v>40</v>
      </c>
      <c r="AC1402">
        <v>350</v>
      </c>
      <c r="AD1402" t="s">
        <v>32</v>
      </c>
      <c r="AE1402">
        <v>0.309</v>
      </c>
      <c r="AF1402" s="2">
        <v>41.755150678917495</v>
      </c>
      <c r="AG1402" s="2">
        <v>39.237668161434975</v>
      </c>
      <c r="AH1402" s="2">
        <v>2.5174825174825175</v>
      </c>
      <c r="AI1402" s="2">
        <v>2.6675786593707249</v>
      </c>
      <c r="AJ1402" s="2">
        <v>55.577270661711779</v>
      </c>
    </row>
    <row r="1403" spans="1:36" x14ac:dyDescent="0.35">
      <c r="A1403" t="s">
        <v>654</v>
      </c>
      <c r="B1403" t="s">
        <v>309</v>
      </c>
      <c r="C1403" t="s">
        <v>46</v>
      </c>
      <c r="D1403" t="s">
        <v>120</v>
      </c>
      <c r="E1403" t="s">
        <v>312</v>
      </c>
      <c r="F1403">
        <v>2</v>
      </c>
      <c r="H1403">
        <v>32</v>
      </c>
      <c r="I1403">
        <v>0</v>
      </c>
      <c r="J1403">
        <v>0</v>
      </c>
      <c r="K1403">
        <v>0</v>
      </c>
      <c r="L1403">
        <v>0</v>
      </c>
      <c r="M1403">
        <v>56</v>
      </c>
      <c r="N1403">
        <v>9</v>
      </c>
      <c r="O1403">
        <v>3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215</v>
      </c>
      <c r="V1403">
        <v>0</v>
      </c>
      <c r="W1403">
        <v>15</v>
      </c>
      <c r="X1403">
        <v>15</v>
      </c>
      <c r="Y1403" t="s">
        <v>512</v>
      </c>
      <c r="Z1403" s="9">
        <v>22</v>
      </c>
      <c r="AA1403">
        <v>40</v>
      </c>
      <c r="AB1403">
        <v>62</v>
      </c>
      <c r="AC1403">
        <v>350</v>
      </c>
      <c r="AD1403" t="s">
        <v>32</v>
      </c>
      <c r="AE1403">
        <v>0.309</v>
      </c>
      <c r="AF1403" s="2">
        <v>46.535775136672001</v>
      </c>
      <c r="AG1403" s="2">
        <v>42.675635276532141</v>
      </c>
      <c r="AH1403" s="2">
        <v>3.86013986013986</v>
      </c>
      <c r="AI1403" s="2">
        <v>4.2270861833105338</v>
      </c>
      <c r="AJ1403" s="2">
        <v>49.237138680017466</v>
      </c>
    </row>
    <row r="1404" spans="1:36" x14ac:dyDescent="0.35">
      <c r="A1404" t="s">
        <v>654</v>
      </c>
      <c r="B1404" t="s">
        <v>309</v>
      </c>
      <c r="C1404" t="s">
        <v>46</v>
      </c>
      <c r="D1404" t="s">
        <v>120</v>
      </c>
      <c r="E1404" t="s">
        <v>312</v>
      </c>
      <c r="F1404">
        <v>2</v>
      </c>
      <c r="H1404">
        <v>32</v>
      </c>
      <c r="I1404">
        <v>0</v>
      </c>
      <c r="J1404">
        <v>0</v>
      </c>
      <c r="K1404">
        <v>0</v>
      </c>
      <c r="L1404">
        <v>0</v>
      </c>
      <c r="M1404">
        <v>56</v>
      </c>
      <c r="N1404">
        <v>9</v>
      </c>
      <c r="O1404">
        <v>3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215</v>
      </c>
      <c r="V1404">
        <v>0</v>
      </c>
      <c r="W1404">
        <v>15</v>
      </c>
      <c r="X1404">
        <v>14.347826086956522</v>
      </c>
      <c r="Y1404" t="s">
        <v>512</v>
      </c>
      <c r="Z1404" s="9">
        <v>23</v>
      </c>
      <c r="AA1404">
        <v>60</v>
      </c>
      <c r="AB1404">
        <v>83</v>
      </c>
      <c r="AC1404">
        <v>350</v>
      </c>
      <c r="AD1404" t="s">
        <v>32</v>
      </c>
      <c r="AE1404">
        <v>0.309</v>
      </c>
      <c r="AF1404" s="2">
        <v>42.746422486332797</v>
      </c>
      <c r="AG1404" s="2">
        <v>40.732436472346784</v>
      </c>
      <c r="AH1404" s="2">
        <v>2.0139860139860142</v>
      </c>
      <c r="AI1404" s="2">
        <v>5.9917920656634749</v>
      </c>
      <c r="AJ1404" s="2">
        <v>51.261785448003728</v>
      </c>
    </row>
    <row r="1405" spans="1:36" x14ac:dyDescent="0.35">
      <c r="A1405" t="s">
        <v>654</v>
      </c>
      <c r="B1405" t="s">
        <v>309</v>
      </c>
      <c r="C1405" t="s">
        <v>46</v>
      </c>
      <c r="D1405" t="s">
        <v>120</v>
      </c>
      <c r="E1405" t="s">
        <v>312</v>
      </c>
      <c r="F1405">
        <v>2</v>
      </c>
      <c r="H1405">
        <v>32</v>
      </c>
      <c r="I1405">
        <v>0</v>
      </c>
      <c r="J1405">
        <v>0</v>
      </c>
      <c r="K1405">
        <v>0</v>
      </c>
      <c r="L1405">
        <v>0</v>
      </c>
      <c r="M1405">
        <v>56</v>
      </c>
      <c r="N1405">
        <v>9</v>
      </c>
      <c r="O1405">
        <v>3</v>
      </c>
      <c r="P1405">
        <v>0</v>
      </c>
      <c r="Q1405">
        <v>0</v>
      </c>
      <c r="R1405">
        <v>0</v>
      </c>
      <c r="S1405">
        <v>0</v>
      </c>
      <c r="T1405">
        <v>0</v>
      </c>
      <c r="U1405" t="s">
        <v>215</v>
      </c>
      <c r="V1405">
        <v>0</v>
      </c>
      <c r="W1405">
        <v>15</v>
      </c>
      <c r="X1405">
        <v>13.75</v>
      </c>
      <c r="Y1405" t="s">
        <v>512</v>
      </c>
      <c r="Z1405" s="9">
        <v>24</v>
      </c>
      <c r="AA1405">
        <v>90</v>
      </c>
      <c r="AB1405">
        <v>114</v>
      </c>
      <c r="AC1405">
        <v>350</v>
      </c>
      <c r="AD1405" t="s">
        <v>32</v>
      </c>
      <c r="AE1405">
        <v>0.309</v>
      </c>
      <c r="AF1405" s="2">
        <v>44.026153218978337</v>
      </c>
      <c r="AG1405" s="2">
        <v>41.928251121076237</v>
      </c>
      <c r="AH1405" s="2">
        <v>2.0979020979020979</v>
      </c>
      <c r="AI1405" s="2">
        <v>7.6333789329685366</v>
      </c>
      <c r="AJ1405" s="2">
        <v>48.340467848053123</v>
      </c>
    </row>
    <row r="1406" spans="1:36" x14ac:dyDescent="0.35">
      <c r="A1406" t="s">
        <v>654</v>
      </c>
      <c r="B1406" t="s">
        <v>309</v>
      </c>
      <c r="C1406" t="s">
        <v>46</v>
      </c>
      <c r="D1406" t="s">
        <v>120</v>
      </c>
      <c r="E1406" t="s">
        <v>312</v>
      </c>
      <c r="F1406">
        <v>2</v>
      </c>
      <c r="H1406">
        <v>32</v>
      </c>
      <c r="I1406">
        <v>0</v>
      </c>
      <c r="J1406">
        <v>0</v>
      </c>
      <c r="K1406">
        <v>0</v>
      </c>
      <c r="L1406">
        <v>0</v>
      </c>
      <c r="M1406">
        <v>56</v>
      </c>
      <c r="N1406">
        <v>9</v>
      </c>
      <c r="O1406">
        <v>3</v>
      </c>
      <c r="P1406">
        <v>0</v>
      </c>
      <c r="Q1406">
        <v>0</v>
      </c>
      <c r="R1406">
        <v>0</v>
      </c>
      <c r="S1406">
        <v>0</v>
      </c>
      <c r="T1406">
        <v>0</v>
      </c>
      <c r="U1406" t="s">
        <v>215</v>
      </c>
      <c r="V1406">
        <v>0</v>
      </c>
      <c r="W1406">
        <v>15</v>
      </c>
      <c r="X1406">
        <v>15.2</v>
      </c>
      <c r="Y1406" t="s">
        <v>512</v>
      </c>
      <c r="Z1406" s="9">
        <v>25</v>
      </c>
      <c r="AA1406">
        <v>0</v>
      </c>
      <c r="AB1406">
        <v>25</v>
      </c>
      <c r="AC1406">
        <v>400</v>
      </c>
      <c r="AD1406" t="s">
        <v>32</v>
      </c>
      <c r="AE1406">
        <v>0.309</v>
      </c>
      <c r="AF1406" s="2">
        <v>89.118086696562031</v>
      </c>
      <c r="AG1406" s="2">
        <v>9.1180866965620329</v>
      </c>
      <c r="AH1406" s="2">
        <v>80</v>
      </c>
      <c r="AI1406" s="2">
        <v>0</v>
      </c>
      <c r="AJ1406" s="2">
        <v>10.881913303437969</v>
      </c>
    </row>
    <row r="1407" spans="1:36" x14ac:dyDescent="0.35">
      <c r="A1407" t="s">
        <v>654</v>
      </c>
      <c r="B1407" t="s">
        <v>309</v>
      </c>
      <c r="C1407" t="s">
        <v>46</v>
      </c>
      <c r="D1407" t="s">
        <v>120</v>
      </c>
      <c r="E1407" t="s">
        <v>312</v>
      </c>
      <c r="F1407">
        <v>2</v>
      </c>
      <c r="H1407">
        <v>32</v>
      </c>
      <c r="I1407">
        <v>0</v>
      </c>
      <c r="J1407">
        <v>0</v>
      </c>
      <c r="K1407">
        <v>0</v>
      </c>
      <c r="L1407">
        <v>0</v>
      </c>
      <c r="M1407">
        <v>56</v>
      </c>
      <c r="N1407">
        <v>9</v>
      </c>
      <c r="O1407">
        <v>3</v>
      </c>
      <c r="P1407">
        <v>0</v>
      </c>
      <c r="Q1407">
        <v>0</v>
      </c>
      <c r="R1407">
        <v>0</v>
      </c>
      <c r="S1407">
        <v>0</v>
      </c>
      <c r="T1407">
        <v>0</v>
      </c>
      <c r="U1407" t="s">
        <v>215</v>
      </c>
      <c r="V1407">
        <v>0</v>
      </c>
      <c r="W1407">
        <v>15</v>
      </c>
      <c r="X1407">
        <v>14.615384615384615</v>
      </c>
      <c r="Y1407" t="s">
        <v>512</v>
      </c>
      <c r="Z1407" s="9">
        <v>26</v>
      </c>
      <c r="AA1407">
        <v>10</v>
      </c>
      <c r="AB1407">
        <v>36</v>
      </c>
      <c r="AC1407">
        <v>400</v>
      </c>
      <c r="AD1407" t="s">
        <v>32</v>
      </c>
      <c r="AE1407">
        <v>0.309</v>
      </c>
      <c r="AF1407" s="2">
        <v>42.573322044174063</v>
      </c>
      <c r="AG1407" s="2">
        <v>38.041853512705529</v>
      </c>
      <c r="AH1407" s="2">
        <v>4.5314685314685317</v>
      </c>
      <c r="AI1407" s="2">
        <v>11.511627906976743</v>
      </c>
      <c r="AJ1407" s="2">
        <v>45.915050048849196</v>
      </c>
    </row>
    <row r="1408" spans="1:36" x14ac:dyDescent="0.35">
      <c r="A1408" t="s">
        <v>654</v>
      </c>
      <c r="B1408" t="s">
        <v>309</v>
      </c>
      <c r="C1408" t="s">
        <v>46</v>
      </c>
      <c r="D1408" t="s">
        <v>120</v>
      </c>
      <c r="E1408" t="s">
        <v>312</v>
      </c>
      <c r="F1408">
        <v>2</v>
      </c>
      <c r="H1408">
        <v>32</v>
      </c>
      <c r="I1408">
        <v>0</v>
      </c>
      <c r="J1408">
        <v>0</v>
      </c>
      <c r="K1408">
        <v>0</v>
      </c>
      <c r="L1408">
        <v>0</v>
      </c>
      <c r="M1408">
        <v>56</v>
      </c>
      <c r="N1408">
        <v>9</v>
      </c>
      <c r="O1408">
        <v>3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215</v>
      </c>
      <c r="V1408">
        <v>0</v>
      </c>
      <c r="W1408">
        <v>15</v>
      </c>
      <c r="X1408">
        <v>14.074074074074074</v>
      </c>
      <c r="Y1408" t="s">
        <v>512</v>
      </c>
      <c r="Z1408" s="9">
        <v>27</v>
      </c>
      <c r="AA1408">
        <v>20</v>
      </c>
      <c r="AB1408">
        <v>47</v>
      </c>
      <c r="AC1408">
        <v>400</v>
      </c>
      <c r="AD1408" t="s">
        <v>32</v>
      </c>
      <c r="AE1408">
        <v>0.309</v>
      </c>
      <c r="AF1408" s="2">
        <v>41.249020038257711</v>
      </c>
      <c r="AG1408" s="2">
        <v>37.892376681614351</v>
      </c>
      <c r="AH1408" s="2">
        <v>3.3566433566433567</v>
      </c>
      <c r="AI1408" s="2">
        <v>10.218878248974008</v>
      </c>
      <c r="AJ1408" s="2">
        <v>48.532101712768281</v>
      </c>
    </row>
    <row r="1409" spans="1:36" x14ac:dyDescent="0.35">
      <c r="A1409" t="s">
        <v>654</v>
      </c>
      <c r="B1409" t="s">
        <v>309</v>
      </c>
      <c r="C1409" t="s">
        <v>46</v>
      </c>
      <c r="D1409" t="s">
        <v>120</v>
      </c>
      <c r="E1409" t="s">
        <v>312</v>
      </c>
      <c r="F1409">
        <v>2</v>
      </c>
      <c r="H1409">
        <v>32</v>
      </c>
      <c r="I1409">
        <v>0</v>
      </c>
      <c r="J1409">
        <v>0</v>
      </c>
      <c r="K1409">
        <v>0</v>
      </c>
      <c r="L1409">
        <v>0</v>
      </c>
      <c r="M1409">
        <v>56</v>
      </c>
      <c r="N1409">
        <v>9</v>
      </c>
      <c r="O1409">
        <v>3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215</v>
      </c>
      <c r="V1409">
        <v>0</v>
      </c>
      <c r="W1409">
        <v>15</v>
      </c>
      <c r="X1409">
        <v>13.571428571428571</v>
      </c>
      <c r="Y1409" t="s">
        <v>512</v>
      </c>
      <c r="Z1409" s="9">
        <v>28</v>
      </c>
      <c r="AA1409">
        <v>30</v>
      </c>
      <c r="AB1409">
        <v>58</v>
      </c>
      <c r="AC1409">
        <v>400</v>
      </c>
      <c r="AD1409" t="s">
        <v>32</v>
      </c>
      <c r="AE1409">
        <v>0.309</v>
      </c>
      <c r="AF1409" s="2">
        <v>35.212267553074732</v>
      </c>
      <c r="AG1409" s="2">
        <v>33.408071748878925</v>
      </c>
      <c r="AH1409" s="2">
        <v>1.8041958041958042</v>
      </c>
      <c r="AI1409" s="2">
        <v>9.2339261285909711</v>
      </c>
      <c r="AJ1409" s="2">
        <v>55.553806318334303</v>
      </c>
    </row>
    <row r="1410" spans="1:36" x14ac:dyDescent="0.35">
      <c r="A1410" t="s">
        <v>654</v>
      </c>
      <c r="B1410" t="s">
        <v>309</v>
      </c>
      <c r="C1410" t="s">
        <v>46</v>
      </c>
      <c r="D1410" t="s">
        <v>120</v>
      </c>
      <c r="E1410" t="s">
        <v>312</v>
      </c>
      <c r="F1410">
        <v>2</v>
      </c>
      <c r="H1410">
        <v>32</v>
      </c>
      <c r="I1410">
        <v>0</v>
      </c>
      <c r="J1410">
        <v>0</v>
      </c>
      <c r="K1410">
        <v>0</v>
      </c>
      <c r="L1410">
        <v>0</v>
      </c>
      <c r="M1410">
        <v>56</v>
      </c>
      <c r="N1410">
        <v>9</v>
      </c>
      <c r="O1410">
        <v>3</v>
      </c>
      <c r="P1410">
        <v>0</v>
      </c>
      <c r="Q1410">
        <v>0</v>
      </c>
      <c r="R1410">
        <v>0</v>
      </c>
      <c r="S1410">
        <v>0</v>
      </c>
      <c r="T1410">
        <v>0</v>
      </c>
      <c r="U1410" t="s">
        <v>215</v>
      </c>
      <c r="V1410">
        <v>0</v>
      </c>
      <c r="W1410">
        <v>15</v>
      </c>
      <c r="X1410">
        <v>13.103448275862069</v>
      </c>
      <c r="Y1410" t="s">
        <v>512</v>
      </c>
      <c r="Z1410" s="9">
        <v>29</v>
      </c>
      <c r="AA1410">
        <v>40</v>
      </c>
      <c r="AB1410">
        <v>69</v>
      </c>
      <c r="AC1410">
        <v>400</v>
      </c>
      <c r="AD1410" t="s">
        <v>32</v>
      </c>
      <c r="AE1410">
        <v>0.309</v>
      </c>
      <c r="AF1410" s="2">
        <v>34.585510155016884</v>
      </c>
      <c r="AG1410" s="2">
        <v>32.361733931240657</v>
      </c>
      <c r="AH1410" s="2">
        <v>2.2237762237762237</v>
      </c>
      <c r="AI1410" s="2">
        <v>12.845417236662106</v>
      </c>
      <c r="AJ1410" s="2">
        <v>52.569072608321001</v>
      </c>
    </row>
    <row r="1411" spans="1:36" x14ac:dyDescent="0.35">
      <c r="A1411" t="s">
        <v>654</v>
      </c>
      <c r="B1411" t="s">
        <v>309</v>
      </c>
      <c r="C1411" t="s">
        <v>46</v>
      </c>
      <c r="D1411" t="s">
        <v>120</v>
      </c>
      <c r="E1411" t="s">
        <v>312</v>
      </c>
      <c r="F1411">
        <v>2</v>
      </c>
      <c r="H1411">
        <v>32</v>
      </c>
      <c r="I1411">
        <v>0</v>
      </c>
      <c r="J1411">
        <v>0</v>
      </c>
      <c r="K1411">
        <v>0</v>
      </c>
      <c r="L1411">
        <v>0</v>
      </c>
      <c r="M1411">
        <v>56</v>
      </c>
      <c r="N1411">
        <v>9</v>
      </c>
      <c r="O1411">
        <v>3</v>
      </c>
      <c r="P1411">
        <v>0</v>
      </c>
      <c r="Q1411">
        <v>0</v>
      </c>
      <c r="R1411">
        <v>0</v>
      </c>
      <c r="S1411">
        <v>0</v>
      </c>
      <c r="T1411">
        <v>0</v>
      </c>
      <c r="U1411" t="s">
        <v>215</v>
      </c>
      <c r="V1411">
        <v>0</v>
      </c>
      <c r="W1411">
        <v>5</v>
      </c>
      <c r="X1411">
        <v>11</v>
      </c>
      <c r="Y1411" t="s">
        <v>512</v>
      </c>
      <c r="Z1411" s="9">
        <v>30</v>
      </c>
      <c r="AA1411">
        <v>60</v>
      </c>
      <c r="AB1411">
        <v>90</v>
      </c>
      <c r="AC1411">
        <v>350</v>
      </c>
      <c r="AD1411" t="s">
        <v>32</v>
      </c>
      <c r="AE1411">
        <v>0.309</v>
      </c>
      <c r="AF1411" s="2">
        <v>40.521126760563376</v>
      </c>
      <c r="AG1411" s="2">
        <v>37.16901408450704</v>
      </c>
      <c r="AH1411" s="2">
        <v>3.352112676056338</v>
      </c>
    </row>
    <row r="1412" spans="1:36" x14ac:dyDescent="0.35">
      <c r="A1412" t="s">
        <v>654</v>
      </c>
      <c r="B1412" t="s">
        <v>309</v>
      </c>
      <c r="C1412" t="s">
        <v>46</v>
      </c>
      <c r="D1412" t="s">
        <v>120</v>
      </c>
      <c r="E1412" t="s">
        <v>312</v>
      </c>
      <c r="F1412">
        <v>2</v>
      </c>
      <c r="H1412">
        <v>32</v>
      </c>
      <c r="I1412">
        <v>0</v>
      </c>
      <c r="J1412">
        <v>0</v>
      </c>
      <c r="K1412">
        <v>0</v>
      </c>
      <c r="L1412">
        <v>0</v>
      </c>
      <c r="M1412">
        <v>56</v>
      </c>
      <c r="N1412">
        <v>9</v>
      </c>
      <c r="O1412">
        <v>3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215</v>
      </c>
      <c r="V1412">
        <v>0</v>
      </c>
      <c r="W1412">
        <v>10</v>
      </c>
      <c r="X1412">
        <v>10.64516129032258</v>
      </c>
      <c r="Y1412" t="s">
        <v>512</v>
      </c>
      <c r="Z1412" s="9">
        <v>31</v>
      </c>
      <c r="AA1412">
        <v>60</v>
      </c>
      <c r="AB1412">
        <v>91</v>
      </c>
      <c r="AC1412">
        <v>350</v>
      </c>
      <c r="AD1412" t="s">
        <v>32</v>
      </c>
      <c r="AE1412">
        <v>0.309</v>
      </c>
      <c r="AF1412" s="2">
        <v>38.25352112676056</v>
      </c>
      <c r="AG1412" s="2">
        <v>36.08450704225352</v>
      </c>
      <c r="AH1412" s="2">
        <v>2.1690140845070425</v>
      </c>
    </row>
    <row r="1413" spans="1:36" x14ac:dyDescent="0.35">
      <c r="A1413" t="s">
        <v>654</v>
      </c>
      <c r="B1413" t="s">
        <v>309</v>
      </c>
      <c r="C1413" t="s">
        <v>46</v>
      </c>
      <c r="D1413" t="s">
        <v>120</v>
      </c>
      <c r="E1413" t="s">
        <v>312</v>
      </c>
      <c r="F1413">
        <v>2</v>
      </c>
      <c r="H1413">
        <v>32</v>
      </c>
      <c r="I1413">
        <v>0</v>
      </c>
      <c r="J1413">
        <v>0</v>
      </c>
      <c r="K1413">
        <v>0</v>
      </c>
      <c r="L1413">
        <v>0</v>
      </c>
      <c r="M1413">
        <v>56</v>
      </c>
      <c r="N1413">
        <v>9</v>
      </c>
      <c r="O1413">
        <v>3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215</v>
      </c>
      <c r="V1413">
        <v>0</v>
      </c>
      <c r="W1413">
        <v>15</v>
      </c>
      <c r="X1413">
        <v>10.3125</v>
      </c>
      <c r="Y1413" t="s">
        <v>512</v>
      </c>
      <c r="Z1413" s="9">
        <v>32</v>
      </c>
      <c r="AA1413">
        <v>60</v>
      </c>
      <c r="AB1413">
        <v>92</v>
      </c>
      <c r="AC1413">
        <v>350</v>
      </c>
      <c r="AD1413" t="s">
        <v>32</v>
      </c>
      <c r="AE1413">
        <v>0.309</v>
      </c>
      <c r="AF1413" s="2">
        <v>46.732394366197184</v>
      </c>
      <c r="AG1413" s="2">
        <v>41.112676056338032</v>
      </c>
      <c r="AH1413" s="2">
        <v>5.619718309859155</v>
      </c>
    </row>
    <row r="1414" spans="1:36" x14ac:dyDescent="0.35">
      <c r="A1414" t="s">
        <v>654</v>
      </c>
      <c r="B1414" t="s">
        <v>309</v>
      </c>
      <c r="C1414" t="s">
        <v>46</v>
      </c>
      <c r="D1414" t="s">
        <v>120</v>
      </c>
      <c r="E1414" t="s">
        <v>312</v>
      </c>
      <c r="F1414">
        <v>2</v>
      </c>
      <c r="H1414">
        <v>32</v>
      </c>
      <c r="I1414">
        <v>0</v>
      </c>
      <c r="J1414">
        <v>0</v>
      </c>
      <c r="K1414">
        <v>0</v>
      </c>
      <c r="L1414">
        <v>0</v>
      </c>
      <c r="M1414">
        <v>56</v>
      </c>
      <c r="N1414">
        <v>9</v>
      </c>
      <c r="O1414">
        <v>3</v>
      </c>
      <c r="P1414">
        <v>0</v>
      </c>
      <c r="Q1414">
        <v>0</v>
      </c>
      <c r="R1414">
        <v>0</v>
      </c>
      <c r="S1414">
        <v>0</v>
      </c>
      <c r="T1414">
        <v>0</v>
      </c>
      <c r="U1414" t="s">
        <v>215</v>
      </c>
      <c r="V1414">
        <v>0</v>
      </c>
      <c r="W1414">
        <v>20</v>
      </c>
      <c r="X1414">
        <v>10</v>
      </c>
      <c r="Y1414" t="s">
        <v>512</v>
      </c>
      <c r="Z1414" s="9">
        <v>33</v>
      </c>
      <c r="AA1414">
        <v>60</v>
      </c>
      <c r="AB1414">
        <v>93</v>
      </c>
      <c r="AC1414">
        <v>350</v>
      </c>
      <c r="AD1414" t="s">
        <v>32</v>
      </c>
      <c r="AE1414">
        <v>0.309</v>
      </c>
      <c r="AF1414" s="2">
        <v>45.154929577464785</v>
      </c>
      <c r="AG1414" s="2">
        <v>40.225352112676056</v>
      </c>
      <c r="AH1414" s="2">
        <v>4.929577464788732</v>
      </c>
    </row>
    <row r="1415" spans="1:36" x14ac:dyDescent="0.35">
      <c r="A1415" t="s">
        <v>654</v>
      </c>
      <c r="B1415" t="s">
        <v>309</v>
      </c>
      <c r="C1415" t="s">
        <v>46</v>
      </c>
      <c r="D1415" t="s">
        <v>120</v>
      </c>
      <c r="E1415" t="s">
        <v>312</v>
      </c>
      <c r="F1415">
        <v>2</v>
      </c>
      <c r="H1415">
        <v>32</v>
      </c>
      <c r="I1415">
        <v>0</v>
      </c>
      <c r="J1415">
        <v>0</v>
      </c>
      <c r="K1415">
        <v>0</v>
      </c>
      <c r="L1415">
        <v>0</v>
      </c>
      <c r="M1415">
        <v>56</v>
      </c>
      <c r="N1415">
        <v>9</v>
      </c>
      <c r="O1415">
        <v>3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215</v>
      </c>
      <c r="V1415">
        <v>0</v>
      </c>
      <c r="W1415">
        <v>35</v>
      </c>
      <c r="X1415">
        <v>9.4285714285714288</v>
      </c>
      <c r="Y1415" t="s">
        <v>512</v>
      </c>
      <c r="Z1415" s="9">
        <v>35</v>
      </c>
      <c r="AA1415">
        <v>60</v>
      </c>
      <c r="AB1415">
        <v>95</v>
      </c>
      <c r="AC1415">
        <v>350</v>
      </c>
      <c r="AD1415" t="s">
        <v>32</v>
      </c>
      <c r="AE1415">
        <v>0.309</v>
      </c>
      <c r="AF1415" s="2">
        <v>48.112676056338024</v>
      </c>
      <c r="AG1415" s="2">
        <v>45.450704225352112</v>
      </c>
      <c r="AH1415" s="2">
        <v>2.6619718309859155</v>
      </c>
    </row>
    <row r="1416" spans="1:36" x14ac:dyDescent="0.35">
      <c r="A1416" t="s">
        <v>654</v>
      </c>
      <c r="B1416" t="s">
        <v>309</v>
      </c>
      <c r="C1416" t="s">
        <v>46</v>
      </c>
      <c r="D1416" t="s">
        <v>120</v>
      </c>
      <c r="E1416" t="s">
        <v>313</v>
      </c>
      <c r="F1416">
        <v>2</v>
      </c>
      <c r="H1416">
        <v>32</v>
      </c>
      <c r="I1416">
        <v>0</v>
      </c>
      <c r="J1416">
        <v>0</v>
      </c>
      <c r="K1416">
        <v>0</v>
      </c>
      <c r="L1416">
        <v>0</v>
      </c>
      <c r="M1416">
        <v>56</v>
      </c>
      <c r="N1416">
        <v>9</v>
      </c>
      <c r="O1416">
        <v>3</v>
      </c>
      <c r="P1416">
        <v>0</v>
      </c>
      <c r="Q1416">
        <v>0</v>
      </c>
      <c r="R1416">
        <v>0</v>
      </c>
      <c r="S1416">
        <v>0</v>
      </c>
      <c r="T1416">
        <v>0</v>
      </c>
      <c r="U1416" t="s">
        <v>215</v>
      </c>
      <c r="V1416">
        <v>0</v>
      </c>
      <c r="W1416">
        <v>15</v>
      </c>
      <c r="X1416">
        <v>10.555555555555555</v>
      </c>
      <c r="Y1416" t="s">
        <v>512</v>
      </c>
      <c r="Z1416" s="9">
        <v>36</v>
      </c>
      <c r="AA1416">
        <v>10</v>
      </c>
      <c r="AB1416">
        <v>46</v>
      </c>
      <c r="AC1416">
        <v>400</v>
      </c>
      <c r="AD1416" t="s">
        <v>32</v>
      </c>
      <c r="AE1416">
        <v>0.309</v>
      </c>
      <c r="AF1416" s="2">
        <v>42.699999999999996</v>
      </c>
      <c r="AG1416" s="2">
        <v>40.299999999999997</v>
      </c>
      <c r="AH1416" s="2">
        <v>2.4</v>
      </c>
      <c r="AI1416" s="2">
        <v>5.0999999999999996</v>
      </c>
      <c r="AJ1416" s="2">
        <v>52.2</v>
      </c>
    </row>
    <row r="1417" spans="1:36" x14ac:dyDescent="0.35">
      <c r="A1417" t="s">
        <v>654</v>
      </c>
      <c r="B1417" t="s">
        <v>309</v>
      </c>
      <c r="C1417" t="s">
        <v>46</v>
      </c>
      <c r="D1417" t="s">
        <v>120</v>
      </c>
      <c r="E1417" t="s">
        <v>313</v>
      </c>
      <c r="F1417">
        <v>2</v>
      </c>
      <c r="H1417">
        <v>32</v>
      </c>
      <c r="I1417">
        <v>0</v>
      </c>
      <c r="J1417">
        <v>0</v>
      </c>
      <c r="K1417">
        <v>0</v>
      </c>
      <c r="L1417">
        <v>0</v>
      </c>
      <c r="M1417">
        <v>56</v>
      </c>
      <c r="N1417">
        <v>9</v>
      </c>
      <c r="O1417">
        <v>3</v>
      </c>
      <c r="P1417">
        <v>0</v>
      </c>
      <c r="Q1417">
        <v>0</v>
      </c>
      <c r="R1417">
        <v>0</v>
      </c>
      <c r="S1417">
        <v>0</v>
      </c>
      <c r="T1417">
        <v>0</v>
      </c>
      <c r="U1417" t="s">
        <v>215</v>
      </c>
      <c r="V1417">
        <v>0</v>
      </c>
      <c r="W1417">
        <v>15</v>
      </c>
      <c r="X1417">
        <v>10.27027027027027</v>
      </c>
      <c r="Y1417" t="s">
        <v>512</v>
      </c>
      <c r="Z1417" s="9">
        <v>37</v>
      </c>
      <c r="AA1417">
        <v>20</v>
      </c>
      <c r="AB1417">
        <v>57</v>
      </c>
      <c r="AC1417">
        <v>400</v>
      </c>
      <c r="AD1417" t="s">
        <v>32</v>
      </c>
      <c r="AE1417">
        <v>0.309</v>
      </c>
      <c r="AF1417" s="2">
        <v>36.599999999999994</v>
      </c>
      <c r="AG1417" s="2">
        <v>34.799999999999997</v>
      </c>
      <c r="AH1417" s="2">
        <v>1.8</v>
      </c>
      <c r="AI1417" s="2">
        <v>5.3</v>
      </c>
      <c r="AJ1417" s="2">
        <v>58.100000000000009</v>
      </c>
    </row>
    <row r="1418" spans="1:36" x14ac:dyDescent="0.35">
      <c r="A1418" t="s">
        <v>654</v>
      </c>
      <c r="B1418" t="s">
        <v>309</v>
      </c>
      <c r="C1418" t="s">
        <v>46</v>
      </c>
      <c r="D1418" t="s">
        <v>120</v>
      </c>
      <c r="E1418" t="s">
        <v>313</v>
      </c>
      <c r="F1418">
        <v>2</v>
      </c>
      <c r="H1418">
        <v>32</v>
      </c>
      <c r="I1418">
        <v>0</v>
      </c>
      <c r="J1418">
        <v>0</v>
      </c>
      <c r="K1418">
        <v>0</v>
      </c>
      <c r="L1418">
        <v>0</v>
      </c>
      <c r="M1418">
        <v>56</v>
      </c>
      <c r="N1418">
        <v>9</v>
      </c>
      <c r="O1418">
        <v>3</v>
      </c>
      <c r="P1418">
        <v>0</v>
      </c>
      <c r="Q1418">
        <v>0</v>
      </c>
      <c r="R1418">
        <v>0</v>
      </c>
      <c r="S1418">
        <v>0</v>
      </c>
      <c r="T1418">
        <v>0</v>
      </c>
      <c r="U1418" t="s">
        <v>215</v>
      </c>
      <c r="V1418">
        <v>0</v>
      </c>
      <c r="W1418">
        <v>15</v>
      </c>
      <c r="X1418">
        <v>10</v>
      </c>
      <c r="Y1418" t="s">
        <v>512</v>
      </c>
      <c r="Z1418" s="9">
        <v>38</v>
      </c>
      <c r="AA1418">
        <v>30</v>
      </c>
      <c r="AB1418">
        <v>68</v>
      </c>
      <c r="AC1418">
        <v>400</v>
      </c>
      <c r="AD1418" t="s">
        <v>32</v>
      </c>
      <c r="AE1418">
        <v>0.309</v>
      </c>
      <c r="AF1418" s="2">
        <v>32.5</v>
      </c>
      <c r="AG1418" s="2">
        <v>31</v>
      </c>
      <c r="AH1418" s="2">
        <v>1.5</v>
      </c>
      <c r="AI1418" s="2">
        <v>8.3000000000000007</v>
      </c>
      <c r="AJ1418" s="2">
        <v>59.2</v>
      </c>
    </row>
    <row r="1419" spans="1:36" x14ac:dyDescent="0.35">
      <c r="A1419" t="s">
        <v>654</v>
      </c>
      <c r="B1419" t="s">
        <v>309</v>
      </c>
      <c r="C1419" t="s">
        <v>46</v>
      </c>
      <c r="D1419" t="s">
        <v>120</v>
      </c>
      <c r="E1419" t="s">
        <v>313</v>
      </c>
      <c r="F1419">
        <v>2</v>
      </c>
      <c r="H1419">
        <v>32</v>
      </c>
      <c r="I1419">
        <v>0</v>
      </c>
      <c r="J1419">
        <v>0</v>
      </c>
      <c r="K1419">
        <v>0</v>
      </c>
      <c r="L1419">
        <v>0</v>
      </c>
      <c r="M1419">
        <v>56</v>
      </c>
      <c r="N1419">
        <v>9</v>
      </c>
      <c r="O1419">
        <v>3</v>
      </c>
      <c r="P1419">
        <v>0</v>
      </c>
      <c r="Q1419">
        <v>0</v>
      </c>
      <c r="R1419">
        <v>0</v>
      </c>
      <c r="S1419">
        <v>0</v>
      </c>
      <c r="T1419">
        <v>0</v>
      </c>
      <c r="U1419" t="s">
        <v>215</v>
      </c>
      <c r="V1419">
        <v>0</v>
      </c>
      <c r="W1419">
        <v>15</v>
      </c>
      <c r="X1419">
        <v>9.7435897435897427</v>
      </c>
      <c r="Y1419" t="s">
        <v>512</v>
      </c>
      <c r="Z1419" s="9">
        <v>39</v>
      </c>
      <c r="AA1419">
        <v>40</v>
      </c>
      <c r="AB1419">
        <v>79</v>
      </c>
      <c r="AC1419">
        <v>400</v>
      </c>
      <c r="AD1419" t="s">
        <v>32</v>
      </c>
      <c r="AE1419">
        <v>0.309</v>
      </c>
      <c r="AF1419" s="2">
        <v>37.1</v>
      </c>
      <c r="AG1419" s="2">
        <v>35.4</v>
      </c>
      <c r="AH1419" s="2">
        <v>1.7</v>
      </c>
      <c r="AI1419" s="2">
        <v>7.2</v>
      </c>
      <c r="AJ1419" s="2">
        <v>55.699999999999996</v>
      </c>
    </row>
    <row r="1420" spans="1:36" x14ac:dyDescent="0.35">
      <c r="A1420" t="s">
        <v>654</v>
      </c>
      <c r="B1420" t="s">
        <v>309</v>
      </c>
      <c r="C1420" t="s">
        <v>46</v>
      </c>
      <c r="D1420" t="s">
        <v>120</v>
      </c>
      <c r="E1420" t="s">
        <v>314</v>
      </c>
      <c r="F1420">
        <v>2</v>
      </c>
      <c r="H1420">
        <v>32</v>
      </c>
      <c r="I1420">
        <v>0</v>
      </c>
      <c r="J1420">
        <v>0</v>
      </c>
      <c r="K1420">
        <v>0</v>
      </c>
      <c r="L1420">
        <v>0</v>
      </c>
      <c r="M1420">
        <v>56</v>
      </c>
      <c r="N1420">
        <v>9</v>
      </c>
      <c r="O1420">
        <v>3</v>
      </c>
      <c r="P1420">
        <v>0</v>
      </c>
      <c r="Q1420">
        <v>0</v>
      </c>
      <c r="R1420">
        <v>0</v>
      </c>
      <c r="S1420">
        <v>0</v>
      </c>
      <c r="T1420">
        <v>0</v>
      </c>
      <c r="U1420" t="s">
        <v>215</v>
      </c>
      <c r="V1420">
        <v>0</v>
      </c>
      <c r="W1420">
        <v>15</v>
      </c>
      <c r="X1420">
        <v>9.5</v>
      </c>
      <c r="Y1420" t="s">
        <v>512</v>
      </c>
      <c r="Z1420" s="9">
        <v>40</v>
      </c>
      <c r="AA1420">
        <v>10</v>
      </c>
      <c r="AB1420">
        <v>50</v>
      </c>
      <c r="AC1420">
        <v>400</v>
      </c>
      <c r="AD1420" t="s">
        <v>32</v>
      </c>
      <c r="AE1420">
        <v>0.309</v>
      </c>
      <c r="AF1420" s="2">
        <v>42.9</v>
      </c>
      <c r="AG1420" s="2">
        <v>39</v>
      </c>
      <c r="AH1420" s="2">
        <v>3.9</v>
      </c>
      <c r="AI1420" s="2">
        <v>5.5</v>
      </c>
      <c r="AJ1420" s="2">
        <v>51.6</v>
      </c>
    </row>
    <row r="1421" spans="1:36" x14ac:dyDescent="0.35">
      <c r="A1421" t="s">
        <v>654</v>
      </c>
      <c r="B1421" t="s">
        <v>309</v>
      </c>
      <c r="C1421" t="s">
        <v>46</v>
      </c>
      <c r="D1421" t="s">
        <v>120</v>
      </c>
      <c r="E1421" t="s">
        <v>314</v>
      </c>
      <c r="F1421">
        <v>2</v>
      </c>
      <c r="H1421">
        <v>32</v>
      </c>
      <c r="I1421">
        <v>0</v>
      </c>
      <c r="J1421">
        <v>0</v>
      </c>
      <c r="K1421">
        <v>0</v>
      </c>
      <c r="L1421">
        <v>0</v>
      </c>
      <c r="M1421">
        <v>56</v>
      </c>
      <c r="N1421">
        <v>9</v>
      </c>
      <c r="O1421">
        <v>3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215</v>
      </c>
      <c r="V1421">
        <v>0</v>
      </c>
      <c r="W1421">
        <v>15</v>
      </c>
      <c r="X1421">
        <v>9.2682926829268286</v>
      </c>
      <c r="Y1421" t="s">
        <v>512</v>
      </c>
      <c r="Z1421" s="9">
        <v>41</v>
      </c>
      <c r="AA1421">
        <v>20</v>
      </c>
      <c r="AB1421">
        <v>61</v>
      </c>
      <c r="AC1421">
        <v>400</v>
      </c>
      <c r="AD1421" t="s">
        <v>32</v>
      </c>
      <c r="AE1421">
        <v>0.309</v>
      </c>
      <c r="AF1421" s="2">
        <v>38.4</v>
      </c>
      <c r="AG1421" s="2">
        <v>34.799999999999997</v>
      </c>
      <c r="AH1421" s="2">
        <v>3.6</v>
      </c>
      <c r="AI1421" s="2">
        <v>9.4</v>
      </c>
      <c r="AJ1421" s="2">
        <v>52.2</v>
      </c>
    </row>
    <row r="1422" spans="1:36" x14ac:dyDescent="0.35">
      <c r="A1422" t="s">
        <v>654</v>
      </c>
      <c r="B1422" t="s">
        <v>309</v>
      </c>
      <c r="C1422" t="s">
        <v>46</v>
      </c>
      <c r="D1422" t="s">
        <v>120</v>
      </c>
      <c r="E1422" t="s">
        <v>314</v>
      </c>
      <c r="F1422">
        <v>2</v>
      </c>
      <c r="H1422">
        <v>32</v>
      </c>
      <c r="I1422">
        <v>0</v>
      </c>
      <c r="J1422">
        <v>0</v>
      </c>
      <c r="K1422">
        <v>0</v>
      </c>
      <c r="L1422">
        <v>0</v>
      </c>
      <c r="M1422">
        <v>56</v>
      </c>
      <c r="N1422">
        <v>9</v>
      </c>
      <c r="O1422">
        <v>3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215</v>
      </c>
      <c r="V1422">
        <v>0</v>
      </c>
      <c r="W1422">
        <v>15</v>
      </c>
      <c r="X1422">
        <v>9.0476190476190474</v>
      </c>
      <c r="Y1422" t="s">
        <v>512</v>
      </c>
      <c r="Z1422" s="9">
        <v>42</v>
      </c>
      <c r="AA1422">
        <v>30</v>
      </c>
      <c r="AB1422">
        <v>72</v>
      </c>
      <c r="AC1422">
        <v>400</v>
      </c>
      <c r="AD1422" t="s">
        <v>32</v>
      </c>
      <c r="AE1422">
        <v>0.309</v>
      </c>
      <c r="AF1422" s="2">
        <v>40.5</v>
      </c>
      <c r="AG1422" s="2">
        <v>36.200000000000003</v>
      </c>
      <c r="AH1422" s="2">
        <v>4.3</v>
      </c>
      <c r="AI1422" s="2">
        <v>8</v>
      </c>
      <c r="AJ1422" s="2">
        <v>51.5</v>
      </c>
    </row>
    <row r="1423" spans="1:36" x14ac:dyDescent="0.35">
      <c r="A1423" t="s">
        <v>654</v>
      </c>
      <c r="B1423" t="s">
        <v>309</v>
      </c>
      <c r="C1423" t="s">
        <v>46</v>
      </c>
      <c r="D1423" t="s">
        <v>120</v>
      </c>
      <c r="E1423" t="s">
        <v>314</v>
      </c>
      <c r="F1423">
        <v>2</v>
      </c>
      <c r="H1423">
        <v>32</v>
      </c>
      <c r="I1423">
        <v>0</v>
      </c>
      <c r="J1423">
        <v>0</v>
      </c>
      <c r="K1423">
        <v>0</v>
      </c>
      <c r="L1423">
        <v>0</v>
      </c>
      <c r="M1423">
        <v>56</v>
      </c>
      <c r="N1423">
        <v>9</v>
      </c>
      <c r="O1423">
        <v>3</v>
      </c>
      <c r="P1423">
        <v>0</v>
      </c>
      <c r="Q1423">
        <v>0</v>
      </c>
      <c r="R1423">
        <v>0</v>
      </c>
      <c r="S1423">
        <v>0</v>
      </c>
      <c r="T1423">
        <v>0</v>
      </c>
      <c r="U1423" t="s">
        <v>215</v>
      </c>
      <c r="V1423">
        <v>0</v>
      </c>
      <c r="W1423">
        <v>15</v>
      </c>
      <c r="X1423">
        <v>8.8372093023255811</v>
      </c>
      <c r="Y1423" t="s">
        <v>512</v>
      </c>
      <c r="Z1423" s="9">
        <v>43</v>
      </c>
      <c r="AA1423">
        <v>40</v>
      </c>
      <c r="AB1423">
        <v>83</v>
      </c>
      <c r="AC1423">
        <v>400</v>
      </c>
      <c r="AD1423" t="s">
        <v>32</v>
      </c>
      <c r="AE1423">
        <v>0.309</v>
      </c>
      <c r="AF1423" s="2">
        <v>39.300000000000004</v>
      </c>
      <c r="AG1423" s="2">
        <v>35.1</v>
      </c>
      <c r="AH1423" s="2">
        <v>4.2</v>
      </c>
      <c r="AI1423" s="2">
        <v>6.9</v>
      </c>
      <c r="AJ1423" s="2">
        <v>53.8</v>
      </c>
    </row>
    <row r="1424" spans="1:36" x14ac:dyDescent="0.35">
      <c r="A1424" t="s">
        <v>655</v>
      </c>
      <c r="B1424" t="s">
        <v>315</v>
      </c>
      <c r="C1424" t="s">
        <v>46</v>
      </c>
      <c r="D1424" t="s">
        <v>120</v>
      </c>
      <c r="E1424" t="s">
        <v>312</v>
      </c>
      <c r="F1424">
        <v>2</v>
      </c>
      <c r="H1424">
        <v>32</v>
      </c>
      <c r="I1424">
        <v>0</v>
      </c>
      <c r="J1424">
        <v>0</v>
      </c>
      <c r="K1424">
        <v>0</v>
      </c>
      <c r="L1424">
        <v>0</v>
      </c>
      <c r="M1424">
        <v>56</v>
      </c>
      <c r="N1424">
        <v>9</v>
      </c>
      <c r="O1424">
        <v>3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215</v>
      </c>
      <c r="V1424">
        <v>0</v>
      </c>
      <c r="W1424">
        <v>15</v>
      </c>
      <c r="X1424">
        <v>46</v>
      </c>
      <c r="Y1424" t="s">
        <v>512</v>
      </c>
      <c r="Z1424" s="9">
        <v>5</v>
      </c>
      <c r="AA1424">
        <v>0</v>
      </c>
      <c r="AB1424">
        <v>5</v>
      </c>
      <c r="AC1424">
        <v>250</v>
      </c>
      <c r="AD1424" t="s">
        <v>147</v>
      </c>
      <c r="AE1424">
        <v>8.9999999999999993E-3</v>
      </c>
      <c r="AF1424" s="2">
        <v>88.520179372197305</v>
      </c>
      <c r="AG1424" s="2">
        <v>6.0628742514970062</v>
      </c>
      <c r="AH1424" s="2">
        <v>82.457305120700298</v>
      </c>
      <c r="AI1424" s="2">
        <v>0</v>
      </c>
      <c r="AJ1424" s="2">
        <v>11.479820627802695</v>
      </c>
    </row>
    <row r="1425" spans="1:36" x14ac:dyDescent="0.35">
      <c r="A1425" t="s">
        <v>655</v>
      </c>
      <c r="B1425" t="s">
        <v>315</v>
      </c>
      <c r="C1425" t="s">
        <v>46</v>
      </c>
      <c r="D1425" t="s">
        <v>120</v>
      </c>
      <c r="E1425" t="s">
        <v>312</v>
      </c>
      <c r="F1425">
        <v>2</v>
      </c>
      <c r="H1425">
        <v>32</v>
      </c>
      <c r="I1425">
        <v>0</v>
      </c>
      <c r="J1425">
        <v>0</v>
      </c>
      <c r="K1425">
        <v>0</v>
      </c>
      <c r="L1425">
        <v>0</v>
      </c>
      <c r="M1425">
        <v>56</v>
      </c>
      <c r="N1425">
        <v>9</v>
      </c>
      <c r="O1425">
        <v>3</v>
      </c>
      <c r="P1425">
        <v>0</v>
      </c>
      <c r="Q1425">
        <v>0</v>
      </c>
      <c r="R1425">
        <v>0</v>
      </c>
      <c r="S1425">
        <v>0</v>
      </c>
      <c r="T1425">
        <v>0</v>
      </c>
      <c r="U1425" t="s">
        <v>215</v>
      </c>
      <c r="V1425">
        <v>0</v>
      </c>
      <c r="W1425">
        <v>15</v>
      </c>
      <c r="X1425">
        <v>38.333333333333336</v>
      </c>
      <c r="Y1425" t="s">
        <v>512</v>
      </c>
      <c r="Z1425" s="9">
        <v>6</v>
      </c>
      <c r="AA1425">
        <v>20</v>
      </c>
      <c r="AB1425">
        <v>26</v>
      </c>
      <c r="AC1425">
        <v>250</v>
      </c>
      <c r="AD1425" t="s">
        <v>147</v>
      </c>
      <c r="AE1425">
        <v>8.9999999999999993E-3</v>
      </c>
      <c r="AF1425" s="2">
        <v>53.892773892773896</v>
      </c>
      <c r="AG1425" s="2">
        <v>16.317365269461078</v>
      </c>
      <c r="AH1425" s="2">
        <v>37.575408623312818</v>
      </c>
      <c r="AI1425" s="2">
        <v>0</v>
      </c>
      <c r="AJ1425" s="2">
        <v>46.107226107226104</v>
      </c>
    </row>
    <row r="1426" spans="1:36" x14ac:dyDescent="0.35">
      <c r="A1426" t="s">
        <v>655</v>
      </c>
      <c r="B1426" t="s">
        <v>315</v>
      </c>
      <c r="C1426" t="s">
        <v>46</v>
      </c>
      <c r="D1426" t="s">
        <v>120</v>
      </c>
      <c r="E1426" t="s">
        <v>312</v>
      </c>
      <c r="F1426">
        <v>2</v>
      </c>
      <c r="H1426">
        <v>32</v>
      </c>
      <c r="I1426">
        <v>0</v>
      </c>
      <c r="J1426">
        <v>0</v>
      </c>
      <c r="K1426">
        <v>0</v>
      </c>
      <c r="L1426">
        <v>0</v>
      </c>
      <c r="M1426">
        <v>56</v>
      </c>
      <c r="N1426">
        <v>9</v>
      </c>
      <c r="O1426">
        <v>3</v>
      </c>
      <c r="P1426">
        <v>0</v>
      </c>
      <c r="Q1426">
        <v>0</v>
      </c>
      <c r="R1426">
        <v>0</v>
      </c>
      <c r="S1426">
        <v>0</v>
      </c>
      <c r="T1426">
        <v>0</v>
      </c>
      <c r="U1426" t="s">
        <v>215</v>
      </c>
      <c r="V1426">
        <v>0</v>
      </c>
      <c r="W1426">
        <v>15</v>
      </c>
      <c r="X1426">
        <v>32.857142857142854</v>
      </c>
      <c r="Y1426" t="s">
        <v>512</v>
      </c>
      <c r="Z1426" s="9">
        <v>7</v>
      </c>
      <c r="AA1426">
        <v>30</v>
      </c>
      <c r="AB1426">
        <v>37</v>
      </c>
      <c r="AC1426">
        <v>250</v>
      </c>
      <c r="AD1426" t="s">
        <v>147</v>
      </c>
      <c r="AE1426">
        <v>8.9999999999999993E-3</v>
      </c>
      <c r="AF1426" s="2">
        <v>46.361315814230615</v>
      </c>
      <c r="AG1426" s="2">
        <v>16.504491017964071</v>
      </c>
      <c r="AH1426" s="2">
        <v>29.856824796266544</v>
      </c>
      <c r="AI1426" s="2">
        <v>0.75923392612859097</v>
      </c>
      <c r="AJ1426" s="2">
        <v>52.879450259640791</v>
      </c>
    </row>
    <row r="1427" spans="1:36" x14ac:dyDescent="0.35">
      <c r="A1427" t="s">
        <v>655</v>
      </c>
      <c r="B1427" t="s">
        <v>315</v>
      </c>
      <c r="C1427" t="s">
        <v>46</v>
      </c>
      <c r="D1427" t="s">
        <v>120</v>
      </c>
      <c r="E1427" t="s">
        <v>312</v>
      </c>
      <c r="F1427">
        <v>2</v>
      </c>
      <c r="H1427">
        <v>32</v>
      </c>
      <c r="I1427">
        <v>0</v>
      </c>
      <c r="J1427">
        <v>0</v>
      </c>
      <c r="K1427">
        <v>0</v>
      </c>
      <c r="L1427">
        <v>0</v>
      </c>
      <c r="M1427">
        <v>56</v>
      </c>
      <c r="N1427">
        <v>9</v>
      </c>
      <c r="O1427">
        <v>3</v>
      </c>
      <c r="P1427">
        <v>0</v>
      </c>
      <c r="Q1427">
        <v>0</v>
      </c>
      <c r="R1427">
        <v>0</v>
      </c>
      <c r="S1427">
        <v>0</v>
      </c>
      <c r="T1427">
        <v>0</v>
      </c>
      <c r="U1427" t="s">
        <v>215</v>
      </c>
      <c r="V1427">
        <v>0</v>
      </c>
      <c r="W1427">
        <v>15</v>
      </c>
      <c r="X1427">
        <v>25.555555555555557</v>
      </c>
      <c r="Y1427" t="s">
        <v>512</v>
      </c>
      <c r="Z1427" s="9">
        <v>9</v>
      </c>
      <c r="AA1427">
        <v>60</v>
      </c>
      <c r="AB1427">
        <v>69</v>
      </c>
      <c r="AC1427">
        <v>250</v>
      </c>
      <c r="AD1427" t="s">
        <v>147</v>
      </c>
      <c r="AE1427">
        <v>8.9999999999999993E-3</v>
      </c>
      <c r="AF1427" s="2">
        <v>49.783582635600567</v>
      </c>
      <c r="AG1427" s="2">
        <v>18.07634730538922</v>
      </c>
      <c r="AH1427" s="2">
        <v>31.707235330211351</v>
      </c>
      <c r="AI1427" s="2">
        <v>0.3898768809849521</v>
      </c>
      <c r="AJ1427" s="2">
        <v>49.826540483414483</v>
      </c>
    </row>
    <row r="1428" spans="1:36" x14ac:dyDescent="0.35">
      <c r="A1428" t="s">
        <v>655</v>
      </c>
      <c r="B1428" t="s">
        <v>315</v>
      </c>
      <c r="C1428" t="s">
        <v>46</v>
      </c>
      <c r="D1428" t="s">
        <v>120</v>
      </c>
      <c r="E1428" t="s">
        <v>312</v>
      </c>
      <c r="F1428">
        <v>2</v>
      </c>
      <c r="H1428">
        <v>32</v>
      </c>
      <c r="I1428">
        <v>0</v>
      </c>
      <c r="J1428">
        <v>0</v>
      </c>
      <c r="K1428">
        <v>0</v>
      </c>
      <c r="L1428">
        <v>0</v>
      </c>
      <c r="M1428">
        <v>56</v>
      </c>
      <c r="N1428">
        <v>9</v>
      </c>
      <c r="O1428">
        <v>3</v>
      </c>
      <c r="P1428">
        <v>0</v>
      </c>
      <c r="Q1428">
        <v>0</v>
      </c>
      <c r="R1428">
        <v>0</v>
      </c>
      <c r="S1428">
        <v>0</v>
      </c>
      <c r="T1428">
        <v>0</v>
      </c>
      <c r="U1428" t="s">
        <v>215</v>
      </c>
      <c r="V1428">
        <v>0</v>
      </c>
      <c r="W1428">
        <v>15</v>
      </c>
      <c r="X1428">
        <v>23</v>
      </c>
      <c r="Y1428" t="s">
        <v>512</v>
      </c>
      <c r="Z1428" s="9">
        <v>10</v>
      </c>
      <c r="AA1428">
        <v>90</v>
      </c>
      <c r="AB1428">
        <v>100</v>
      </c>
      <c r="AC1428">
        <v>250</v>
      </c>
      <c r="AD1428" t="s">
        <v>147</v>
      </c>
      <c r="AE1428">
        <v>8.9999999999999993E-3</v>
      </c>
      <c r="AF1428" s="2">
        <v>39.12747342343755</v>
      </c>
      <c r="AG1428" s="2">
        <v>12.687125748502995</v>
      </c>
      <c r="AH1428" s="2">
        <v>26.440347674934557</v>
      </c>
      <c r="AI1428" s="2">
        <v>0.67715458276333784</v>
      </c>
      <c r="AJ1428" s="2">
        <v>60.195371993799114</v>
      </c>
    </row>
    <row r="1429" spans="1:36" x14ac:dyDescent="0.35">
      <c r="A1429" t="s">
        <v>655</v>
      </c>
      <c r="B1429" t="s">
        <v>315</v>
      </c>
      <c r="C1429" t="s">
        <v>46</v>
      </c>
      <c r="D1429" t="s">
        <v>120</v>
      </c>
      <c r="E1429" t="s">
        <v>312</v>
      </c>
      <c r="F1429">
        <v>2</v>
      </c>
      <c r="H1429">
        <v>32</v>
      </c>
      <c r="I1429">
        <v>0</v>
      </c>
      <c r="J1429">
        <v>0</v>
      </c>
      <c r="K1429">
        <v>0</v>
      </c>
      <c r="L1429">
        <v>0</v>
      </c>
      <c r="M1429">
        <v>56</v>
      </c>
      <c r="N1429">
        <v>9</v>
      </c>
      <c r="O1429">
        <v>3</v>
      </c>
      <c r="P1429">
        <v>0</v>
      </c>
      <c r="Q1429">
        <v>0</v>
      </c>
      <c r="R1429">
        <v>0</v>
      </c>
      <c r="S1429">
        <v>0</v>
      </c>
      <c r="T1429">
        <v>0</v>
      </c>
      <c r="U1429" t="s">
        <v>215</v>
      </c>
      <c r="V1429">
        <v>0</v>
      </c>
      <c r="W1429">
        <v>15</v>
      </c>
      <c r="X1429">
        <v>25.454545454545453</v>
      </c>
      <c r="Y1429" t="s">
        <v>512</v>
      </c>
      <c r="Z1429" s="9">
        <v>11</v>
      </c>
      <c r="AA1429">
        <v>0</v>
      </c>
      <c r="AB1429">
        <v>11</v>
      </c>
      <c r="AC1429">
        <v>300</v>
      </c>
      <c r="AD1429" t="s">
        <v>147</v>
      </c>
      <c r="AE1429">
        <v>8.9999999999999993E-3</v>
      </c>
      <c r="AF1429" s="2">
        <v>89.342301943198805</v>
      </c>
      <c r="AG1429" s="2">
        <v>6.4371257485029938</v>
      </c>
      <c r="AH1429" s="2">
        <v>82.905176194695812</v>
      </c>
      <c r="AI1429" s="2">
        <v>0</v>
      </c>
      <c r="AJ1429" s="2">
        <v>10.657698056801195</v>
      </c>
    </row>
    <row r="1430" spans="1:36" x14ac:dyDescent="0.35">
      <c r="A1430" t="s">
        <v>655</v>
      </c>
      <c r="B1430" t="s">
        <v>315</v>
      </c>
      <c r="C1430" t="s">
        <v>46</v>
      </c>
      <c r="D1430" t="s">
        <v>120</v>
      </c>
      <c r="E1430" t="s">
        <v>312</v>
      </c>
      <c r="F1430">
        <v>2</v>
      </c>
      <c r="H1430">
        <v>32</v>
      </c>
      <c r="I1430">
        <v>0</v>
      </c>
      <c r="J1430">
        <v>0</v>
      </c>
      <c r="K1430">
        <v>0</v>
      </c>
      <c r="L1430">
        <v>0</v>
      </c>
      <c r="M1430">
        <v>56</v>
      </c>
      <c r="N1430">
        <v>9</v>
      </c>
      <c r="O1430">
        <v>3</v>
      </c>
      <c r="P1430">
        <v>0</v>
      </c>
      <c r="Q1430">
        <v>0</v>
      </c>
      <c r="R1430">
        <v>0</v>
      </c>
      <c r="S1430">
        <v>0</v>
      </c>
      <c r="T1430">
        <v>0</v>
      </c>
      <c r="U1430" t="s">
        <v>215</v>
      </c>
      <c r="V1430">
        <v>0</v>
      </c>
      <c r="W1430">
        <v>15</v>
      </c>
      <c r="X1430">
        <v>23.333333333333332</v>
      </c>
      <c r="Y1430" t="s">
        <v>512</v>
      </c>
      <c r="Z1430" s="9">
        <v>12</v>
      </c>
      <c r="AA1430">
        <v>10</v>
      </c>
      <c r="AB1430">
        <v>22</v>
      </c>
      <c r="AC1430">
        <v>300</v>
      </c>
      <c r="AD1430" t="s">
        <v>147</v>
      </c>
      <c r="AE1430">
        <v>8.9999999999999993E-3</v>
      </c>
      <c r="AF1430" s="2">
        <v>54.754366709523659</v>
      </c>
      <c r="AG1430" s="2">
        <v>20.845808383233532</v>
      </c>
      <c r="AH1430" s="2">
        <v>33.908558326290127</v>
      </c>
      <c r="AI1430" s="2">
        <v>1.1901504787961696</v>
      </c>
      <c r="AJ1430" s="2">
        <v>44.055482811680172</v>
      </c>
    </row>
    <row r="1431" spans="1:36" x14ac:dyDescent="0.35">
      <c r="A1431" t="s">
        <v>655</v>
      </c>
      <c r="B1431" t="s">
        <v>315</v>
      </c>
      <c r="C1431" t="s">
        <v>46</v>
      </c>
      <c r="D1431" t="s">
        <v>120</v>
      </c>
      <c r="E1431" t="s">
        <v>312</v>
      </c>
      <c r="F1431">
        <v>2</v>
      </c>
      <c r="H1431">
        <v>32</v>
      </c>
      <c r="I1431">
        <v>0</v>
      </c>
      <c r="J1431">
        <v>0</v>
      </c>
      <c r="K1431">
        <v>0</v>
      </c>
      <c r="L1431">
        <v>0</v>
      </c>
      <c r="M1431">
        <v>56</v>
      </c>
      <c r="N1431">
        <v>9</v>
      </c>
      <c r="O1431">
        <v>3</v>
      </c>
      <c r="P1431">
        <v>0</v>
      </c>
      <c r="Q1431">
        <v>0</v>
      </c>
      <c r="R1431">
        <v>0</v>
      </c>
      <c r="S1431">
        <v>0</v>
      </c>
      <c r="T1431">
        <v>0</v>
      </c>
      <c r="U1431" t="s">
        <v>215</v>
      </c>
      <c r="V1431">
        <v>0</v>
      </c>
      <c r="W1431">
        <v>15</v>
      </c>
      <c r="X1431">
        <v>21.53846153846154</v>
      </c>
      <c r="Y1431" t="s">
        <v>512</v>
      </c>
      <c r="Z1431" s="9">
        <v>13</v>
      </c>
      <c r="AA1431">
        <v>20</v>
      </c>
      <c r="AB1431">
        <v>33</v>
      </c>
      <c r="AC1431">
        <v>300</v>
      </c>
      <c r="AD1431" t="s">
        <v>147</v>
      </c>
      <c r="AE1431">
        <v>8.9999999999999993E-3</v>
      </c>
      <c r="AF1431" s="2">
        <v>54.597029278643632</v>
      </c>
      <c r="AG1431" s="2">
        <v>21.145209580838323</v>
      </c>
      <c r="AH1431" s="2">
        <v>33.451819697805306</v>
      </c>
      <c r="AI1431" s="2">
        <v>1.1080711354309165</v>
      </c>
      <c r="AJ1431" s="2">
        <v>44.29489958592545</v>
      </c>
    </row>
    <row r="1432" spans="1:36" x14ac:dyDescent="0.35">
      <c r="A1432" t="s">
        <v>655</v>
      </c>
      <c r="B1432" t="s">
        <v>315</v>
      </c>
      <c r="C1432" t="s">
        <v>46</v>
      </c>
      <c r="D1432" t="s">
        <v>120</v>
      </c>
      <c r="E1432" t="s">
        <v>312</v>
      </c>
      <c r="F1432">
        <v>2</v>
      </c>
      <c r="H1432">
        <v>32</v>
      </c>
      <c r="I1432">
        <v>0</v>
      </c>
      <c r="J1432">
        <v>0</v>
      </c>
      <c r="K1432">
        <v>0</v>
      </c>
      <c r="L1432">
        <v>0</v>
      </c>
      <c r="M1432">
        <v>56</v>
      </c>
      <c r="N1432">
        <v>9</v>
      </c>
      <c r="O1432">
        <v>3</v>
      </c>
      <c r="P1432">
        <v>0</v>
      </c>
      <c r="Q1432">
        <v>0</v>
      </c>
      <c r="R1432">
        <v>0</v>
      </c>
      <c r="S1432">
        <v>0</v>
      </c>
      <c r="T1432">
        <v>0</v>
      </c>
      <c r="U1432" t="s">
        <v>215</v>
      </c>
      <c r="V1432">
        <v>0</v>
      </c>
      <c r="W1432">
        <v>15</v>
      </c>
      <c r="X1432">
        <v>18.666666666666668</v>
      </c>
      <c r="Y1432" t="s">
        <v>512</v>
      </c>
      <c r="Z1432" s="9">
        <v>15</v>
      </c>
      <c r="AA1432">
        <v>40</v>
      </c>
      <c r="AB1432">
        <v>55</v>
      </c>
      <c r="AC1432">
        <v>300</v>
      </c>
      <c r="AD1432" t="s">
        <v>147</v>
      </c>
      <c r="AE1432">
        <v>8.9999999999999993E-3</v>
      </c>
      <c r="AF1432" s="2">
        <v>50.386779140142366</v>
      </c>
      <c r="AG1432" s="2">
        <v>21.482035928143713</v>
      </c>
      <c r="AH1432" s="2">
        <v>28.904743211998653</v>
      </c>
      <c r="AI1432" s="2">
        <v>1.3543091655266757</v>
      </c>
      <c r="AJ1432" s="2">
        <v>48.258911694330962</v>
      </c>
    </row>
    <row r="1433" spans="1:36" x14ac:dyDescent="0.35">
      <c r="A1433" t="s">
        <v>655</v>
      </c>
      <c r="B1433" t="s">
        <v>315</v>
      </c>
      <c r="C1433" t="s">
        <v>46</v>
      </c>
      <c r="D1433" t="s">
        <v>120</v>
      </c>
      <c r="E1433" t="s">
        <v>312</v>
      </c>
      <c r="F1433">
        <v>2</v>
      </c>
      <c r="H1433">
        <v>32</v>
      </c>
      <c r="I1433">
        <v>0</v>
      </c>
      <c r="J1433">
        <v>0</v>
      </c>
      <c r="K1433">
        <v>0</v>
      </c>
      <c r="L1433">
        <v>0</v>
      </c>
      <c r="M1433">
        <v>56</v>
      </c>
      <c r="N1433">
        <v>9</v>
      </c>
      <c r="O1433">
        <v>3</v>
      </c>
      <c r="P1433">
        <v>0</v>
      </c>
      <c r="Q1433">
        <v>0</v>
      </c>
      <c r="R1433">
        <v>0</v>
      </c>
      <c r="S1433">
        <v>0</v>
      </c>
      <c r="T1433">
        <v>0</v>
      </c>
      <c r="U1433" t="s">
        <v>215</v>
      </c>
      <c r="V1433">
        <v>0</v>
      </c>
      <c r="W1433">
        <v>15</v>
      </c>
      <c r="X1433">
        <v>17.5</v>
      </c>
      <c r="Y1433" t="s">
        <v>512</v>
      </c>
      <c r="Z1433" s="9">
        <v>16</v>
      </c>
      <c r="AA1433">
        <v>60</v>
      </c>
      <c r="AB1433">
        <v>76</v>
      </c>
      <c r="AC1433">
        <v>300</v>
      </c>
      <c r="AD1433" t="s">
        <v>147</v>
      </c>
      <c r="AE1433">
        <v>8.9999999999999993E-3</v>
      </c>
      <c r="AF1433" s="2">
        <v>42.478932129156348</v>
      </c>
      <c r="AG1433" s="2">
        <v>19.610778443113773</v>
      </c>
      <c r="AH1433" s="2">
        <v>22.868153686042572</v>
      </c>
      <c r="AI1433" s="2">
        <v>1.6415868673050615</v>
      </c>
      <c r="AJ1433" s="2">
        <v>55.879481003538594</v>
      </c>
    </row>
    <row r="1434" spans="1:36" x14ac:dyDescent="0.35">
      <c r="A1434" t="s">
        <v>655</v>
      </c>
      <c r="B1434" t="s">
        <v>315</v>
      </c>
      <c r="C1434" t="s">
        <v>46</v>
      </c>
      <c r="D1434" t="s">
        <v>120</v>
      </c>
      <c r="E1434" t="s">
        <v>312</v>
      </c>
      <c r="F1434">
        <v>2</v>
      </c>
      <c r="H1434">
        <v>32</v>
      </c>
      <c r="I1434">
        <v>0</v>
      </c>
      <c r="J1434">
        <v>0</v>
      </c>
      <c r="K1434">
        <v>0</v>
      </c>
      <c r="L1434">
        <v>0</v>
      </c>
      <c r="M1434">
        <v>56</v>
      </c>
      <c r="N1434">
        <v>9</v>
      </c>
      <c r="O1434">
        <v>3</v>
      </c>
      <c r="P1434">
        <v>0</v>
      </c>
      <c r="Q1434">
        <v>0</v>
      </c>
      <c r="R1434">
        <v>0</v>
      </c>
      <c r="S1434">
        <v>0</v>
      </c>
      <c r="T1434">
        <v>0</v>
      </c>
      <c r="U1434" t="s">
        <v>215</v>
      </c>
      <c r="V1434">
        <v>0</v>
      </c>
      <c r="W1434">
        <v>15</v>
      </c>
      <c r="X1434">
        <v>16.470588235294116</v>
      </c>
      <c r="Y1434" t="s">
        <v>512</v>
      </c>
      <c r="Z1434" s="9">
        <v>17</v>
      </c>
      <c r="AA1434">
        <v>90</v>
      </c>
      <c r="AB1434">
        <v>107</v>
      </c>
      <c r="AC1434">
        <v>300</v>
      </c>
      <c r="AD1434" t="s">
        <v>147</v>
      </c>
      <c r="AE1434">
        <v>8.9999999999999993E-3</v>
      </c>
      <c r="AF1434" s="2">
        <v>41.933477583701801</v>
      </c>
      <c r="AG1434" s="2">
        <v>19.760479041916167</v>
      </c>
      <c r="AH1434" s="2">
        <v>22.172998541785631</v>
      </c>
      <c r="AI1434" s="2">
        <v>3.4268125854993161</v>
      </c>
      <c r="AJ1434" s="2">
        <v>54.639709830798886</v>
      </c>
    </row>
    <row r="1435" spans="1:36" x14ac:dyDescent="0.35">
      <c r="A1435" t="s">
        <v>655</v>
      </c>
      <c r="B1435" t="s">
        <v>315</v>
      </c>
      <c r="C1435" t="s">
        <v>46</v>
      </c>
      <c r="D1435" t="s">
        <v>120</v>
      </c>
      <c r="E1435" t="s">
        <v>312</v>
      </c>
      <c r="F1435">
        <v>2</v>
      </c>
      <c r="H1435">
        <v>32</v>
      </c>
      <c r="I1435">
        <v>0</v>
      </c>
      <c r="J1435">
        <v>0</v>
      </c>
      <c r="K1435">
        <v>0</v>
      </c>
      <c r="L1435">
        <v>0</v>
      </c>
      <c r="M1435">
        <v>56</v>
      </c>
      <c r="N1435">
        <v>9</v>
      </c>
      <c r="O1435">
        <v>3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215</v>
      </c>
      <c r="V1435">
        <v>0</v>
      </c>
      <c r="W1435">
        <v>15</v>
      </c>
      <c r="X1435">
        <v>18.333333333333332</v>
      </c>
      <c r="Y1435" t="s">
        <v>512</v>
      </c>
      <c r="Z1435" s="9">
        <v>18</v>
      </c>
      <c r="AA1435">
        <v>0</v>
      </c>
      <c r="AB1435">
        <v>18</v>
      </c>
      <c r="AC1435">
        <v>350</v>
      </c>
      <c r="AD1435" t="s">
        <v>147</v>
      </c>
      <c r="AE1435">
        <v>8.9999999999999993E-3</v>
      </c>
      <c r="AF1435" s="2">
        <v>93.378176382660683</v>
      </c>
      <c r="AG1435" s="2">
        <v>8.8323353293413174</v>
      </c>
      <c r="AH1435" s="2">
        <v>84.545841053319364</v>
      </c>
      <c r="AI1435" s="2">
        <v>0</v>
      </c>
      <c r="AJ1435" s="2">
        <v>6.6218236173393166</v>
      </c>
    </row>
    <row r="1436" spans="1:36" x14ac:dyDescent="0.35">
      <c r="A1436" t="s">
        <v>655</v>
      </c>
      <c r="B1436" t="s">
        <v>315</v>
      </c>
      <c r="C1436" t="s">
        <v>46</v>
      </c>
      <c r="D1436" t="s">
        <v>120</v>
      </c>
      <c r="E1436" t="s">
        <v>312</v>
      </c>
      <c r="F1436">
        <v>2</v>
      </c>
      <c r="H1436">
        <v>32</v>
      </c>
      <c r="I1436">
        <v>0</v>
      </c>
      <c r="J1436">
        <v>0</v>
      </c>
      <c r="K1436">
        <v>0</v>
      </c>
      <c r="L1436">
        <v>0</v>
      </c>
      <c r="M1436">
        <v>56</v>
      </c>
      <c r="N1436">
        <v>9</v>
      </c>
      <c r="O1436">
        <v>3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215</v>
      </c>
      <c r="V1436">
        <v>0</v>
      </c>
      <c r="W1436">
        <v>15</v>
      </c>
      <c r="X1436">
        <v>17.368421052631579</v>
      </c>
      <c r="Y1436" t="s">
        <v>512</v>
      </c>
      <c r="Z1436" s="9">
        <v>19</v>
      </c>
      <c r="AA1436">
        <v>10</v>
      </c>
      <c r="AB1436">
        <v>29</v>
      </c>
      <c r="AC1436">
        <v>350</v>
      </c>
      <c r="AD1436" t="s">
        <v>147</v>
      </c>
      <c r="AE1436">
        <v>8.9999999999999993E-3</v>
      </c>
      <c r="AF1436" s="2">
        <v>46.864875035278622</v>
      </c>
      <c r="AG1436" s="2">
        <v>17.702095808383234</v>
      </c>
      <c r="AH1436" s="2">
        <v>29.162779226895388</v>
      </c>
      <c r="AI1436" s="2">
        <v>2.8522571819425444</v>
      </c>
      <c r="AJ1436" s="2">
        <v>50.282867782778837</v>
      </c>
    </row>
    <row r="1437" spans="1:36" x14ac:dyDescent="0.35">
      <c r="A1437" t="s">
        <v>655</v>
      </c>
      <c r="B1437" t="s">
        <v>315</v>
      </c>
      <c r="C1437" t="s">
        <v>46</v>
      </c>
      <c r="D1437" t="s">
        <v>120</v>
      </c>
      <c r="E1437" t="s">
        <v>312</v>
      </c>
      <c r="F1437">
        <v>2</v>
      </c>
      <c r="H1437">
        <v>32</v>
      </c>
      <c r="I1437">
        <v>0</v>
      </c>
      <c r="J1437">
        <v>0</v>
      </c>
      <c r="K1437">
        <v>0</v>
      </c>
      <c r="L1437">
        <v>0</v>
      </c>
      <c r="M1437">
        <v>56</v>
      </c>
      <c r="N1437">
        <v>9</v>
      </c>
      <c r="O1437">
        <v>3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215</v>
      </c>
      <c r="V1437">
        <v>0</v>
      </c>
      <c r="W1437">
        <v>15</v>
      </c>
      <c r="X1437">
        <v>16.5</v>
      </c>
      <c r="Y1437" t="s">
        <v>512</v>
      </c>
      <c r="Z1437" s="9">
        <v>20</v>
      </c>
      <c r="AA1437">
        <v>20</v>
      </c>
      <c r="AB1437">
        <v>40</v>
      </c>
      <c r="AC1437">
        <v>350</v>
      </c>
      <c r="AD1437" t="s">
        <v>147</v>
      </c>
      <c r="AE1437">
        <v>8.9999999999999993E-3</v>
      </c>
      <c r="AF1437" s="2">
        <v>41.755150678917488</v>
      </c>
      <c r="AG1437" s="2">
        <v>17.926646706586826</v>
      </c>
      <c r="AH1437" s="2">
        <v>23.828503972330665</v>
      </c>
      <c r="AI1437" s="2">
        <v>2.6675786593707249</v>
      </c>
      <c r="AJ1437" s="2">
        <v>55.577270661711786</v>
      </c>
    </row>
    <row r="1438" spans="1:36" x14ac:dyDescent="0.35">
      <c r="A1438" t="s">
        <v>655</v>
      </c>
      <c r="B1438" t="s">
        <v>315</v>
      </c>
      <c r="C1438" t="s">
        <v>46</v>
      </c>
      <c r="D1438" t="s">
        <v>120</v>
      </c>
      <c r="E1438" t="s">
        <v>312</v>
      </c>
      <c r="F1438">
        <v>2</v>
      </c>
      <c r="H1438">
        <v>32</v>
      </c>
      <c r="I1438">
        <v>0</v>
      </c>
      <c r="J1438">
        <v>0</v>
      </c>
      <c r="K1438">
        <v>0</v>
      </c>
      <c r="L1438">
        <v>0</v>
      </c>
      <c r="M1438">
        <v>56</v>
      </c>
      <c r="N1438">
        <v>9</v>
      </c>
      <c r="O1438">
        <v>3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215</v>
      </c>
      <c r="V1438">
        <v>0</v>
      </c>
      <c r="W1438">
        <v>15</v>
      </c>
      <c r="X1438">
        <v>15</v>
      </c>
      <c r="Y1438" t="s">
        <v>512</v>
      </c>
      <c r="Z1438" s="9">
        <v>22</v>
      </c>
      <c r="AA1438">
        <v>40</v>
      </c>
      <c r="AB1438">
        <v>62</v>
      </c>
      <c r="AC1438">
        <v>350</v>
      </c>
      <c r="AD1438" t="s">
        <v>147</v>
      </c>
      <c r="AE1438">
        <v>8.9999999999999993E-3</v>
      </c>
      <c r="AF1438" s="2">
        <v>46.535775136672001</v>
      </c>
      <c r="AG1438" s="2">
        <v>21.556886227544911</v>
      </c>
      <c r="AH1438" s="2">
        <v>24.97888890912709</v>
      </c>
      <c r="AI1438" s="2">
        <v>4.2270861833105338</v>
      </c>
      <c r="AJ1438" s="2">
        <v>49.237138680017466</v>
      </c>
    </row>
    <row r="1439" spans="1:36" x14ac:dyDescent="0.35">
      <c r="A1439" t="s">
        <v>655</v>
      </c>
      <c r="B1439" t="s">
        <v>315</v>
      </c>
      <c r="C1439" t="s">
        <v>46</v>
      </c>
      <c r="D1439" t="s">
        <v>120</v>
      </c>
      <c r="E1439" t="s">
        <v>312</v>
      </c>
      <c r="F1439">
        <v>2</v>
      </c>
      <c r="H1439">
        <v>32</v>
      </c>
      <c r="I1439">
        <v>0</v>
      </c>
      <c r="J1439">
        <v>0</v>
      </c>
      <c r="K1439">
        <v>0</v>
      </c>
      <c r="L1439">
        <v>0</v>
      </c>
      <c r="M1439">
        <v>56</v>
      </c>
      <c r="N1439">
        <v>9</v>
      </c>
      <c r="O1439">
        <v>3</v>
      </c>
      <c r="P1439">
        <v>0</v>
      </c>
      <c r="Q1439">
        <v>0</v>
      </c>
      <c r="R1439">
        <v>0</v>
      </c>
      <c r="S1439">
        <v>0</v>
      </c>
      <c r="T1439">
        <v>0</v>
      </c>
      <c r="U1439" t="s">
        <v>215</v>
      </c>
      <c r="V1439">
        <v>0</v>
      </c>
      <c r="W1439">
        <v>15</v>
      </c>
      <c r="X1439">
        <v>14.347826086956522</v>
      </c>
      <c r="Y1439" t="s">
        <v>512</v>
      </c>
      <c r="Z1439" s="9">
        <v>23</v>
      </c>
      <c r="AA1439">
        <v>60</v>
      </c>
      <c r="AB1439">
        <v>83</v>
      </c>
      <c r="AC1439">
        <v>350</v>
      </c>
      <c r="AD1439" t="s">
        <v>147</v>
      </c>
      <c r="AE1439">
        <v>8.9999999999999993E-3</v>
      </c>
      <c r="AF1439" s="2">
        <v>42.746422486332797</v>
      </c>
      <c r="AG1439" s="2">
        <v>23.652694610778443</v>
      </c>
      <c r="AH1439" s="2">
        <v>19.093727875554354</v>
      </c>
      <c r="AI1439" s="2">
        <v>5.9917920656634749</v>
      </c>
      <c r="AJ1439" s="2">
        <v>51.261785448003728</v>
      </c>
    </row>
    <row r="1440" spans="1:36" x14ac:dyDescent="0.35">
      <c r="A1440" t="s">
        <v>655</v>
      </c>
      <c r="B1440" t="s">
        <v>315</v>
      </c>
      <c r="C1440" t="s">
        <v>46</v>
      </c>
      <c r="D1440" t="s">
        <v>120</v>
      </c>
      <c r="E1440" t="s">
        <v>312</v>
      </c>
      <c r="F1440">
        <v>2</v>
      </c>
      <c r="H1440">
        <v>32</v>
      </c>
      <c r="I1440">
        <v>0</v>
      </c>
      <c r="J1440">
        <v>0</v>
      </c>
      <c r="K1440">
        <v>0</v>
      </c>
      <c r="L1440">
        <v>0</v>
      </c>
      <c r="M1440">
        <v>56</v>
      </c>
      <c r="N1440">
        <v>9</v>
      </c>
      <c r="O1440">
        <v>3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215</v>
      </c>
      <c r="V1440">
        <v>0</v>
      </c>
      <c r="W1440">
        <v>15</v>
      </c>
      <c r="X1440">
        <v>13.75</v>
      </c>
      <c r="Y1440" t="s">
        <v>512</v>
      </c>
      <c r="Z1440" s="9">
        <v>24</v>
      </c>
      <c r="AA1440">
        <v>90</v>
      </c>
      <c r="AB1440">
        <v>114</v>
      </c>
      <c r="AC1440">
        <v>350</v>
      </c>
      <c r="AD1440" t="s">
        <v>147</v>
      </c>
      <c r="AE1440">
        <v>8.9999999999999993E-3</v>
      </c>
      <c r="AF1440" s="2">
        <v>44.026153218978337</v>
      </c>
      <c r="AG1440" s="2">
        <v>23.540419161676645</v>
      </c>
      <c r="AH1440" s="2">
        <v>20.485734057301688</v>
      </c>
      <c r="AI1440" s="2">
        <v>7.6333789329685366</v>
      </c>
      <c r="AJ1440" s="2">
        <v>48.340467848053123</v>
      </c>
    </row>
    <row r="1441" spans="1:36" x14ac:dyDescent="0.35">
      <c r="A1441" t="s">
        <v>655</v>
      </c>
      <c r="B1441" t="s">
        <v>315</v>
      </c>
      <c r="C1441" t="s">
        <v>46</v>
      </c>
      <c r="D1441" t="s">
        <v>120</v>
      </c>
      <c r="E1441" t="s">
        <v>312</v>
      </c>
      <c r="F1441">
        <v>2</v>
      </c>
      <c r="H1441">
        <v>32</v>
      </c>
      <c r="I1441">
        <v>0</v>
      </c>
      <c r="J1441">
        <v>0</v>
      </c>
      <c r="K1441">
        <v>0</v>
      </c>
      <c r="L1441">
        <v>0</v>
      </c>
      <c r="M1441">
        <v>56</v>
      </c>
      <c r="N1441">
        <v>9</v>
      </c>
      <c r="O1441">
        <v>3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215</v>
      </c>
      <c r="V1441">
        <v>0</v>
      </c>
      <c r="W1441">
        <v>15</v>
      </c>
      <c r="X1441">
        <v>15.2</v>
      </c>
      <c r="Y1441" t="s">
        <v>512</v>
      </c>
      <c r="Z1441" s="9">
        <v>25</v>
      </c>
      <c r="AA1441">
        <v>0</v>
      </c>
      <c r="AB1441">
        <v>25</v>
      </c>
      <c r="AC1441">
        <v>400</v>
      </c>
      <c r="AD1441" t="s">
        <v>147</v>
      </c>
      <c r="AE1441">
        <v>8.9999999999999993E-3</v>
      </c>
      <c r="AF1441" s="2">
        <v>89.118086696562031</v>
      </c>
      <c r="AG1441" s="2">
        <v>4.6781437125748502</v>
      </c>
      <c r="AH1441" s="2">
        <v>84.43994298398718</v>
      </c>
      <c r="AI1441" s="2">
        <v>0</v>
      </c>
      <c r="AJ1441" s="2">
        <v>10.881913303437969</v>
      </c>
    </row>
    <row r="1442" spans="1:36" x14ac:dyDescent="0.35">
      <c r="A1442" t="s">
        <v>655</v>
      </c>
      <c r="B1442" t="s">
        <v>315</v>
      </c>
      <c r="C1442" t="s">
        <v>46</v>
      </c>
      <c r="D1442" t="s">
        <v>120</v>
      </c>
      <c r="E1442" t="s">
        <v>312</v>
      </c>
      <c r="F1442">
        <v>2</v>
      </c>
      <c r="H1442">
        <v>32</v>
      </c>
      <c r="I1442">
        <v>0</v>
      </c>
      <c r="J1442">
        <v>0</v>
      </c>
      <c r="K1442">
        <v>0</v>
      </c>
      <c r="L1442">
        <v>0</v>
      </c>
      <c r="M1442">
        <v>56</v>
      </c>
      <c r="N1442">
        <v>9</v>
      </c>
      <c r="O1442">
        <v>3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215</v>
      </c>
      <c r="V1442">
        <v>0</v>
      </c>
      <c r="W1442">
        <v>15</v>
      </c>
      <c r="X1442">
        <v>14.615384615384615</v>
      </c>
      <c r="Y1442" t="s">
        <v>512</v>
      </c>
      <c r="Z1442" s="9">
        <v>26</v>
      </c>
      <c r="AA1442">
        <v>10</v>
      </c>
      <c r="AB1442">
        <v>36</v>
      </c>
      <c r="AC1442">
        <v>400</v>
      </c>
      <c r="AD1442" t="s">
        <v>147</v>
      </c>
      <c r="AE1442">
        <v>8.9999999999999993E-3</v>
      </c>
      <c r="AF1442" s="2">
        <v>42.573322044174063</v>
      </c>
      <c r="AG1442" s="2">
        <v>22.642215568862277</v>
      </c>
      <c r="AH1442" s="2">
        <v>19.931106475311786</v>
      </c>
      <c r="AI1442" s="2">
        <v>11.511627906976743</v>
      </c>
      <c r="AJ1442" s="2">
        <v>45.915050048849196</v>
      </c>
    </row>
    <row r="1443" spans="1:36" x14ac:dyDescent="0.35">
      <c r="A1443" t="s">
        <v>655</v>
      </c>
      <c r="B1443" t="s">
        <v>315</v>
      </c>
      <c r="C1443" t="s">
        <v>46</v>
      </c>
      <c r="D1443" t="s">
        <v>120</v>
      </c>
      <c r="E1443" t="s">
        <v>312</v>
      </c>
      <c r="F1443">
        <v>2</v>
      </c>
      <c r="H1443">
        <v>32</v>
      </c>
      <c r="I1443">
        <v>0</v>
      </c>
      <c r="J1443">
        <v>0</v>
      </c>
      <c r="K1443">
        <v>0</v>
      </c>
      <c r="L1443">
        <v>0</v>
      </c>
      <c r="M1443">
        <v>56</v>
      </c>
      <c r="N1443">
        <v>9</v>
      </c>
      <c r="O1443">
        <v>3</v>
      </c>
      <c r="P1443">
        <v>0</v>
      </c>
      <c r="Q1443">
        <v>0</v>
      </c>
      <c r="R1443">
        <v>0</v>
      </c>
      <c r="S1443">
        <v>0</v>
      </c>
      <c r="T1443">
        <v>0</v>
      </c>
      <c r="U1443" t="s">
        <v>215</v>
      </c>
      <c r="V1443">
        <v>0</v>
      </c>
      <c r="W1443">
        <v>15</v>
      </c>
      <c r="X1443">
        <v>14.074074074074074</v>
      </c>
      <c r="Y1443" t="s">
        <v>512</v>
      </c>
      <c r="Z1443" s="9">
        <v>27</v>
      </c>
      <c r="AA1443">
        <v>20</v>
      </c>
      <c r="AB1443">
        <v>47</v>
      </c>
      <c r="AC1443">
        <v>400</v>
      </c>
      <c r="AD1443" t="s">
        <v>147</v>
      </c>
      <c r="AE1443">
        <v>8.9999999999999993E-3</v>
      </c>
      <c r="AF1443" s="2">
        <v>41.249020038257711</v>
      </c>
      <c r="AG1443" s="2">
        <v>25.67365269461078</v>
      </c>
      <c r="AH1443" s="2">
        <v>15.575367343646928</v>
      </c>
      <c r="AI1443" s="2">
        <v>10.218878248974008</v>
      </c>
      <c r="AJ1443" s="2">
        <v>48.532101712768281</v>
      </c>
    </row>
    <row r="1444" spans="1:36" x14ac:dyDescent="0.35">
      <c r="A1444" t="s">
        <v>655</v>
      </c>
      <c r="B1444" t="s">
        <v>315</v>
      </c>
      <c r="C1444" t="s">
        <v>46</v>
      </c>
      <c r="D1444" t="s">
        <v>120</v>
      </c>
      <c r="E1444" t="s">
        <v>312</v>
      </c>
      <c r="F1444">
        <v>2</v>
      </c>
      <c r="H1444">
        <v>32</v>
      </c>
      <c r="I1444">
        <v>0</v>
      </c>
      <c r="J1444">
        <v>0</v>
      </c>
      <c r="K1444">
        <v>0</v>
      </c>
      <c r="L1444">
        <v>0</v>
      </c>
      <c r="M1444">
        <v>56</v>
      </c>
      <c r="N1444">
        <v>9</v>
      </c>
      <c r="O1444">
        <v>3</v>
      </c>
      <c r="P1444">
        <v>0</v>
      </c>
      <c r="Q1444">
        <v>0</v>
      </c>
      <c r="R1444">
        <v>0</v>
      </c>
      <c r="S1444">
        <v>0</v>
      </c>
      <c r="T1444">
        <v>0</v>
      </c>
      <c r="U1444" t="s">
        <v>215</v>
      </c>
      <c r="V1444">
        <v>0</v>
      </c>
      <c r="W1444">
        <v>15</v>
      </c>
      <c r="X1444">
        <v>13.571428571428571</v>
      </c>
      <c r="Y1444" t="s">
        <v>512</v>
      </c>
      <c r="Z1444" s="9">
        <v>28</v>
      </c>
      <c r="AA1444">
        <v>30</v>
      </c>
      <c r="AB1444">
        <v>58</v>
      </c>
      <c r="AC1444">
        <v>400</v>
      </c>
      <c r="AD1444" t="s">
        <v>147</v>
      </c>
      <c r="AE1444">
        <v>8.9999999999999993E-3</v>
      </c>
      <c r="AF1444" s="2">
        <v>35.212267553074724</v>
      </c>
      <c r="AG1444" s="2">
        <v>21.893712574850298</v>
      </c>
      <c r="AH1444" s="2">
        <v>13.31855497822443</v>
      </c>
      <c r="AI1444" s="2">
        <v>9.2339261285909711</v>
      </c>
      <c r="AJ1444" s="2">
        <v>55.553806318334303</v>
      </c>
    </row>
    <row r="1445" spans="1:36" x14ac:dyDescent="0.35">
      <c r="A1445" t="s">
        <v>655</v>
      </c>
      <c r="B1445" t="s">
        <v>315</v>
      </c>
      <c r="C1445" t="s">
        <v>46</v>
      </c>
      <c r="D1445" t="s">
        <v>120</v>
      </c>
      <c r="E1445" t="s">
        <v>312</v>
      </c>
      <c r="F1445">
        <v>2</v>
      </c>
      <c r="H1445">
        <v>32</v>
      </c>
      <c r="I1445">
        <v>0</v>
      </c>
      <c r="J1445">
        <v>0</v>
      </c>
      <c r="K1445">
        <v>0</v>
      </c>
      <c r="L1445">
        <v>0</v>
      </c>
      <c r="M1445">
        <v>56</v>
      </c>
      <c r="N1445">
        <v>9</v>
      </c>
      <c r="O1445">
        <v>3</v>
      </c>
      <c r="P1445">
        <v>0</v>
      </c>
      <c r="Q1445">
        <v>0</v>
      </c>
      <c r="R1445">
        <v>0</v>
      </c>
      <c r="S1445">
        <v>0</v>
      </c>
      <c r="T1445">
        <v>0</v>
      </c>
      <c r="U1445" t="s">
        <v>215</v>
      </c>
      <c r="V1445">
        <v>0</v>
      </c>
      <c r="W1445">
        <v>15</v>
      </c>
      <c r="X1445">
        <v>13.103448275862069</v>
      </c>
      <c r="Y1445" t="s">
        <v>512</v>
      </c>
      <c r="Z1445" s="9">
        <v>29</v>
      </c>
      <c r="AA1445">
        <v>40</v>
      </c>
      <c r="AB1445">
        <v>69</v>
      </c>
      <c r="AC1445">
        <v>400</v>
      </c>
      <c r="AD1445" t="s">
        <v>147</v>
      </c>
      <c r="AE1445">
        <v>8.9999999999999993E-3</v>
      </c>
      <c r="AF1445" s="2">
        <v>34.585510155016877</v>
      </c>
      <c r="AG1445" s="2">
        <v>21.818862275449103</v>
      </c>
      <c r="AH1445" s="2">
        <v>12.766647879567778</v>
      </c>
      <c r="AI1445" s="2">
        <v>12.845417236662106</v>
      </c>
      <c r="AJ1445" s="2">
        <v>52.569072608321015</v>
      </c>
    </row>
    <row r="1446" spans="1:36" x14ac:dyDescent="0.35">
      <c r="A1446" t="s">
        <v>655</v>
      </c>
      <c r="B1446" t="s">
        <v>315</v>
      </c>
      <c r="C1446" t="s">
        <v>46</v>
      </c>
      <c r="D1446" t="s">
        <v>120</v>
      </c>
      <c r="E1446" t="s">
        <v>312</v>
      </c>
      <c r="F1446">
        <v>2</v>
      </c>
      <c r="H1446">
        <v>32</v>
      </c>
      <c r="I1446">
        <v>0</v>
      </c>
      <c r="J1446">
        <v>0</v>
      </c>
      <c r="K1446">
        <v>0</v>
      </c>
      <c r="L1446">
        <v>0</v>
      </c>
      <c r="M1446">
        <v>56</v>
      </c>
      <c r="N1446">
        <v>9</v>
      </c>
      <c r="O1446">
        <v>3</v>
      </c>
      <c r="P1446">
        <v>0</v>
      </c>
      <c r="Q1446">
        <v>0</v>
      </c>
      <c r="R1446">
        <v>0</v>
      </c>
      <c r="S1446">
        <v>0</v>
      </c>
      <c r="T1446">
        <v>0</v>
      </c>
      <c r="U1446" t="s">
        <v>215</v>
      </c>
      <c r="V1446">
        <v>0</v>
      </c>
      <c r="W1446">
        <v>5</v>
      </c>
      <c r="X1446">
        <v>11</v>
      </c>
      <c r="Y1446" t="s">
        <v>512</v>
      </c>
      <c r="Z1446" s="9">
        <v>30</v>
      </c>
      <c r="AA1446">
        <v>60</v>
      </c>
      <c r="AB1446">
        <v>90</v>
      </c>
      <c r="AC1446">
        <v>350</v>
      </c>
      <c r="AD1446" t="s">
        <v>147</v>
      </c>
      <c r="AE1446">
        <v>8.9999999999999993E-3</v>
      </c>
      <c r="AF1446" s="2">
        <v>40.521126760563376</v>
      </c>
      <c r="AG1446" s="2">
        <v>27.211267605633804</v>
      </c>
      <c r="AH1446" s="2">
        <v>13.309859154929574</v>
      </c>
    </row>
    <row r="1447" spans="1:36" x14ac:dyDescent="0.35">
      <c r="A1447" t="s">
        <v>655</v>
      </c>
      <c r="B1447" t="s">
        <v>315</v>
      </c>
      <c r="C1447" t="s">
        <v>46</v>
      </c>
      <c r="D1447" t="s">
        <v>120</v>
      </c>
      <c r="E1447" t="s">
        <v>312</v>
      </c>
      <c r="F1447">
        <v>2</v>
      </c>
      <c r="H1447">
        <v>32</v>
      </c>
      <c r="I1447">
        <v>0</v>
      </c>
      <c r="J1447">
        <v>0</v>
      </c>
      <c r="K1447">
        <v>0</v>
      </c>
      <c r="L1447">
        <v>0</v>
      </c>
      <c r="M1447">
        <v>56</v>
      </c>
      <c r="N1447">
        <v>9</v>
      </c>
      <c r="O1447">
        <v>3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215</v>
      </c>
      <c r="V1447">
        <v>0</v>
      </c>
      <c r="W1447">
        <v>10</v>
      </c>
      <c r="X1447">
        <v>10.64516129032258</v>
      </c>
      <c r="Y1447" t="s">
        <v>512</v>
      </c>
      <c r="Z1447" s="9">
        <v>31</v>
      </c>
      <c r="AA1447">
        <v>60</v>
      </c>
      <c r="AB1447">
        <v>91</v>
      </c>
      <c r="AC1447">
        <v>350</v>
      </c>
      <c r="AD1447" t="s">
        <v>147</v>
      </c>
      <c r="AE1447">
        <v>8.9999999999999993E-3</v>
      </c>
      <c r="AF1447" s="2">
        <v>38.25352112676056</v>
      </c>
      <c r="AG1447" s="2">
        <v>25.633802816901408</v>
      </c>
      <c r="AH1447" s="2">
        <v>12.619718309859154</v>
      </c>
    </row>
    <row r="1448" spans="1:36" x14ac:dyDescent="0.35">
      <c r="A1448" t="s">
        <v>655</v>
      </c>
      <c r="B1448" t="s">
        <v>315</v>
      </c>
      <c r="C1448" t="s">
        <v>46</v>
      </c>
      <c r="D1448" t="s">
        <v>120</v>
      </c>
      <c r="E1448" t="s">
        <v>312</v>
      </c>
      <c r="F1448">
        <v>2</v>
      </c>
      <c r="H1448">
        <v>32</v>
      </c>
      <c r="I1448">
        <v>0</v>
      </c>
      <c r="J1448">
        <v>0</v>
      </c>
      <c r="K1448">
        <v>0</v>
      </c>
      <c r="L1448">
        <v>0</v>
      </c>
      <c r="M1448">
        <v>56</v>
      </c>
      <c r="N1448">
        <v>9</v>
      </c>
      <c r="O1448">
        <v>3</v>
      </c>
      <c r="P1448">
        <v>0</v>
      </c>
      <c r="Q1448">
        <v>0</v>
      </c>
      <c r="R1448">
        <v>0</v>
      </c>
      <c r="S1448">
        <v>0</v>
      </c>
      <c r="T1448">
        <v>0</v>
      </c>
      <c r="U1448" t="s">
        <v>215</v>
      </c>
      <c r="V1448">
        <v>0</v>
      </c>
      <c r="W1448">
        <v>15</v>
      </c>
      <c r="X1448">
        <v>10.3125</v>
      </c>
      <c r="Y1448" t="s">
        <v>512</v>
      </c>
      <c r="Z1448" s="9">
        <v>32</v>
      </c>
      <c r="AA1448">
        <v>60</v>
      </c>
      <c r="AB1448">
        <v>92</v>
      </c>
      <c r="AC1448">
        <v>350</v>
      </c>
      <c r="AD1448" t="s">
        <v>147</v>
      </c>
      <c r="AE1448">
        <v>8.9999999999999993E-3</v>
      </c>
      <c r="AF1448" s="2">
        <v>46.732394366197184</v>
      </c>
      <c r="AG1448" s="2">
        <v>28</v>
      </c>
      <c r="AH1448" s="2">
        <v>18.732394366197187</v>
      </c>
    </row>
    <row r="1449" spans="1:36" x14ac:dyDescent="0.35">
      <c r="A1449" t="s">
        <v>655</v>
      </c>
      <c r="B1449" t="s">
        <v>315</v>
      </c>
      <c r="C1449" t="s">
        <v>46</v>
      </c>
      <c r="D1449" t="s">
        <v>120</v>
      </c>
      <c r="E1449" t="s">
        <v>312</v>
      </c>
      <c r="F1449">
        <v>2</v>
      </c>
      <c r="H1449">
        <v>32</v>
      </c>
      <c r="I1449">
        <v>0</v>
      </c>
      <c r="J1449">
        <v>0</v>
      </c>
      <c r="K1449">
        <v>0</v>
      </c>
      <c r="L1449">
        <v>0</v>
      </c>
      <c r="M1449">
        <v>56</v>
      </c>
      <c r="N1449">
        <v>9</v>
      </c>
      <c r="O1449">
        <v>3</v>
      </c>
      <c r="P1449">
        <v>0</v>
      </c>
      <c r="Q1449">
        <v>0</v>
      </c>
      <c r="R1449">
        <v>0</v>
      </c>
      <c r="S1449">
        <v>0</v>
      </c>
      <c r="T1449">
        <v>0</v>
      </c>
      <c r="U1449" t="s">
        <v>215</v>
      </c>
      <c r="V1449">
        <v>0</v>
      </c>
      <c r="W1449">
        <v>20</v>
      </c>
      <c r="X1449">
        <v>10</v>
      </c>
      <c r="Y1449" t="s">
        <v>512</v>
      </c>
      <c r="Z1449" s="9">
        <v>33</v>
      </c>
      <c r="AA1449">
        <v>60</v>
      </c>
      <c r="AB1449">
        <v>93</v>
      </c>
      <c r="AC1449">
        <v>350</v>
      </c>
      <c r="AD1449" t="s">
        <v>147</v>
      </c>
      <c r="AE1449">
        <v>8.9999999999999993E-3</v>
      </c>
      <c r="AF1449" s="2">
        <v>45.154929577464785</v>
      </c>
      <c r="AG1449" s="2">
        <v>27.408450704225352</v>
      </c>
      <c r="AH1449" s="2">
        <v>17.746478873239436</v>
      </c>
    </row>
    <row r="1450" spans="1:36" x14ac:dyDescent="0.35">
      <c r="A1450" t="s">
        <v>655</v>
      </c>
      <c r="B1450" t="s">
        <v>315</v>
      </c>
      <c r="C1450" t="s">
        <v>46</v>
      </c>
      <c r="D1450" t="s">
        <v>120</v>
      </c>
      <c r="E1450" t="s">
        <v>312</v>
      </c>
      <c r="F1450">
        <v>2</v>
      </c>
      <c r="H1450">
        <v>32</v>
      </c>
      <c r="I1450">
        <v>0</v>
      </c>
      <c r="J1450">
        <v>0</v>
      </c>
      <c r="K1450">
        <v>0</v>
      </c>
      <c r="L1450">
        <v>0</v>
      </c>
      <c r="M1450">
        <v>56</v>
      </c>
      <c r="N1450">
        <v>9</v>
      </c>
      <c r="O1450">
        <v>3</v>
      </c>
      <c r="P1450">
        <v>0</v>
      </c>
      <c r="Q1450">
        <v>0</v>
      </c>
      <c r="R1450">
        <v>0</v>
      </c>
      <c r="S1450">
        <v>0</v>
      </c>
      <c r="T1450">
        <v>0</v>
      </c>
      <c r="U1450" t="s">
        <v>215</v>
      </c>
      <c r="V1450">
        <v>0</v>
      </c>
      <c r="W1450">
        <v>35</v>
      </c>
      <c r="X1450">
        <v>9.4285714285714288</v>
      </c>
      <c r="Y1450" t="s">
        <v>512</v>
      </c>
      <c r="Z1450" s="9">
        <v>35</v>
      </c>
      <c r="AA1450">
        <v>60</v>
      </c>
      <c r="AB1450">
        <v>95</v>
      </c>
      <c r="AC1450">
        <v>350</v>
      </c>
      <c r="AD1450" t="s">
        <v>147</v>
      </c>
      <c r="AE1450">
        <v>8.9999999999999993E-3</v>
      </c>
      <c r="AF1450" s="2">
        <v>48.112676056338032</v>
      </c>
      <c r="AG1450" s="2">
        <v>27.309859154929576</v>
      </c>
      <c r="AH1450" s="2">
        <v>20.802816901408452</v>
      </c>
    </row>
    <row r="1451" spans="1:36" x14ac:dyDescent="0.35">
      <c r="A1451" t="s">
        <v>655</v>
      </c>
      <c r="B1451" t="s">
        <v>315</v>
      </c>
      <c r="C1451" t="s">
        <v>46</v>
      </c>
      <c r="D1451" t="s">
        <v>120</v>
      </c>
      <c r="E1451" t="s">
        <v>313</v>
      </c>
      <c r="F1451">
        <v>2</v>
      </c>
      <c r="H1451">
        <v>32</v>
      </c>
      <c r="I1451">
        <v>0</v>
      </c>
      <c r="J1451">
        <v>0</v>
      </c>
      <c r="K1451">
        <v>0</v>
      </c>
      <c r="L1451">
        <v>0</v>
      </c>
      <c r="M1451">
        <v>56</v>
      </c>
      <c r="N1451">
        <v>9</v>
      </c>
      <c r="O1451">
        <v>3</v>
      </c>
      <c r="P1451">
        <v>0</v>
      </c>
      <c r="Q1451">
        <v>0</v>
      </c>
      <c r="R1451">
        <v>0</v>
      </c>
      <c r="S1451">
        <v>0</v>
      </c>
      <c r="T1451">
        <v>0</v>
      </c>
      <c r="U1451" t="s">
        <v>215</v>
      </c>
      <c r="V1451">
        <v>0</v>
      </c>
      <c r="W1451">
        <v>15</v>
      </c>
      <c r="X1451">
        <v>10.555555555555555</v>
      </c>
      <c r="Y1451" t="s">
        <v>512</v>
      </c>
      <c r="Z1451" s="9">
        <v>36</v>
      </c>
      <c r="AA1451">
        <v>10</v>
      </c>
      <c r="AB1451">
        <v>46</v>
      </c>
      <c r="AC1451">
        <v>400</v>
      </c>
      <c r="AD1451" t="s">
        <v>147</v>
      </c>
      <c r="AE1451">
        <v>8.9999999999999993E-3</v>
      </c>
      <c r="AF1451" s="2">
        <v>42.699999999999996</v>
      </c>
      <c r="AG1451" s="2">
        <v>20.2</v>
      </c>
      <c r="AH1451" s="2">
        <v>22.499999999999996</v>
      </c>
      <c r="AI1451" s="2">
        <v>5.0999999999999996</v>
      </c>
      <c r="AJ1451" s="2">
        <v>52.2</v>
      </c>
    </row>
    <row r="1452" spans="1:36" x14ac:dyDescent="0.35">
      <c r="A1452" t="s">
        <v>655</v>
      </c>
      <c r="B1452" t="s">
        <v>315</v>
      </c>
      <c r="C1452" t="s">
        <v>46</v>
      </c>
      <c r="D1452" t="s">
        <v>120</v>
      </c>
      <c r="E1452" t="s">
        <v>313</v>
      </c>
      <c r="F1452">
        <v>2</v>
      </c>
      <c r="H1452">
        <v>32</v>
      </c>
      <c r="I1452">
        <v>0</v>
      </c>
      <c r="J1452">
        <v>0</v>
      </c>
      <c r="K1452">
        <v>0</v>
      </c>
      <c r="L1452">
        <v>0</v>
      </c>
      <c r="M1452">
        <v>56</v>
      </c>
      <c r="N1452">
        <v>9</v>
      </c>
      <c r="O1452">
        <v>3</v>
      </c>
      <c r="P1452">
        <v>0</v>
      </c>
      <c r="Q1452">
        <v>0</v>
      </c>
      <c r="R1452">
        <v>0</v>
      </c>
      <c r="S1452">
        <v>0</v>
      </c>
      <c r="T1452">
        <v>0</v>
      </c>
      <c r="U1452" t="s">
        <v>215</v>
      </c>
      <c r="V1452">
        <v>0</v>
      </c>
      <c r="W1452">
        <v>15</v>
      </c>
      <c r="X1452">
        <v>10.27027027027027</v>
      </c>
      <c r="Y1452" t="s">
        <v>512</v>
      </c>
      <c r="Z1452" s="9">
        <v>37</v>
      </c>
      <c r="AA1452">
        <v>20</v>
      </c>
      <c r="AB1452">
        <v>57</v>
      </c>
      <c r="AC1452">
        <v>400</v>
      </c>
      <c r="AD1452" t="s">
        <v>147</v>
      </c>
      <c r="AE1452">
        <v>8.9999999999999993E-3</v>
      </c>
      <c r="AF1452" s="2">
        <v>36.599999999999994</v>
      </c>
      <c r="AG1452" s="2">
        <v>19.5</v>
      </c>
      <c r="AH1452" s="2">
        <v>17.099999999999998</v>
      </c>
      <c r="AI1452" s="2">
        <v>5.3</v>
      </c>
      <c r="AJ1452" s="2">
        <v>58.100000000000009</v>
      </c>
    </row>
    <row r="1453" spans="1:36" x14ac:dyDescent="0.35">
      <c r="A1453" t="s">
        <v>655</v>
      </c>
      <c r="B1453" t="s">
        <v>315</v>
      </c>
      <c r="C1453" t="s">
        <v>46</v>
      </c>
      <c r="D1453" t="s">
        <v>120</v>
      </c>
      <c r="E1453" t="s">
        <v>313</v>
      </c>
      <c r="F1453">
        <v>2</v>
      </c>
      <c r="H1453">
        <v>32</v>
      </c>
      <c r="I1453">
        <v>0</v>
      </c>
      <c r="J1453">
        <v>0</v>
      </c>
      <c r="K1453">
        <v>0</v>
      </c>
      <c r="L1453">
        <v>0</v>
      </c>
      <c r="M1453">
        <v>56</v>
      </c>
      <c r="N1453">
        <v>9</v>
      </c>
      <c r="O1453">
        <v>3</v>
      </c>
      <c r="P1453">
        <v>0</v>
      </c>
      <c r="Q1453">
        <v>0</v>
      </c>
      <c r="R1453">
        <v>0</v>
      </c>
      <c r="S1453">
        <v>0</v>
      </c>
      <c r="T1453">
        <v>0</v>
      </c>
      <c r="U1453" t="s">
        <v>215</v>
      </c>
      <c r="V1453">
        <v>0</v>
      </c>
      <c r="W1453">
        <v>15</v>
      </c>
      <c r="X1453">
        <v>10</v>
      </c>
      <c r="Y1453" t="s">
        <v>512</v>
      </c>
      <c r="Z1453" s="9">
        <v>38</v>
      </c>
      <c r="AA1453">
        <v>30</v>
      </c>
      <c r="AB1453">
        <v>68</v>
      </c>
      <c r="AC1453">
        <v>400</v>
      </c>
      <c r="AD1453" t="s">
        <v>147</v>
      </c>
      <c r="AE1453">
        <v>8.9999999999999993E-3</v>
      </c>
      <c r="AF1453" s="2">
        <v>32.5</v>
      </c>
      <c r="AG1453" s="2">
        <v>18.3</v>
      </c>
      <c r="AH1453" s="2">
        <v>14.2</v>
      </c>
      <c r="AI1453" s="2">
        <v>8.3000000000000007</v>
      </c>
      <c r="AJ1453" s="2">
        <v>59.2</v>
      </c>
    </row>
    <row r="1454" spans="1:36" x14ac:dyDescent="0.35">
      <c r="A1454" t="s">
        <v>655</v>
      </c>
      <c r="B1454" t="s">
        <v>315</v>
      </c>
      <c r="C1454" t="s">
        <v>46</v>
      </c>
      <c r="D1454" t="s">
        <v>120</v>
      </c>
      <c r="E1454" t="s">
        <v>313</v>
      </c>
      <c r="F1454">
        <v>2</v>
      </c>
      <c r="H1454">
        <v>32</v>
      </c>
      <c r="I1454">
        <v>0</v>
      </c>
      <c r="J1454">
        <v>0</v>
      </c>
      <c r="K1454">
        <v>0</v>
      </c>
      <c r="L1454">
        <v>0</v>
      </c>
      <c r="M1454">
        <v>56</v>
      </c>
      <c r="N1454">
        <v>9</v>
      </c>
      <c r="O1454">
        <v>3</v>
      </c>
      <c r="P1454">
        <v>0</v>
      </c>
      <c r="Q1454">
        <v>0</v>
      </c>
      <c r="R1454">
        <v>0</v>
      </c>
      <c r="S1454">
        <v>0</v>
      </c>
      <c r="T1454">
        <v>0</v>
      </c>
      <c r="U1454" t="s">
        <v>215</v>
      </c>
      <c r="V1454">
        <v>0</v>
      </c>
      <c r="W1454">
        <v>15</v>
      </c>
      <c r="X1454">
        <v>9.7435897435897427</v>
      </c>
      <c r="Y1454" t="s">
        <v>512</v>
      </c>
      <c r="Z1454" s="9">
        <v>39</v>
      </c>
      <c r="AA1454">
        <v>40</v>
      </c>
      <c r="AB1454">
        <v>79</v>
      </c>
      <c r="AC1454">
        <v>400</v>
      </c>
      <c r="AD1454" t="s">
        <v>147</v>
      </c>
      <c r="AE1454">
        <v>8.9999999999999993E-3</v>
      </c>
      <c r="AF1454" s="2">
        <v>37.099999999999994</v>
      </c>
      <c r="AG1454" s="2">
        <v>21.7</v>
      </c>
      <c r="AH1454" s="2">
        <v>15.399999999999999</v>
      </c>
      <c r="AI1454" s="2">
        <v>7.2</v>
      </c>
      <c r="AJ1454" s="2">
        <v>55.7</v>
      </c>
    </row>
    <row r="1455" spans="1:36" x14ac:dyDescent="0.35">
      <c r="A1455" t="s">
        <v>655</v>
      </c>
      <c r="B1455" t="s">
        <v>315</v>
      </c>
      <c r="C1455" t="s">
        <v>46</v>
      </c>
      <c r="D1455" t="s">
        <v>120</v>
      </c>
      <c r="E1455" t="s">
        <v>314</v>
      </c>
      <c r="F1455">
        <v>2</v>
      </c>
      <c r="H1455">
        <v>32</v>
      </c>
      <c r="I1455">
        <v>0</v>
      </c>
      <c r="J1455">
        <v>0</v>
      </c>
      <c r="K1455">
        <v>0</v>
      </c>
      <c r="L1455">
        <v>0</v>
      </c>
      <c r="M1455">
        <v>56</v>
      </c>
      <c r="N1455">
        <v>9</v>
      </c>
      <c r="O1455">
        <v>3</v>
      </c>
      <c r="P1455">
        <v>0</v>
      </c>
      <c r="Q1455">
        <v>0</v>
      </c>
      <c r="R1455">
        <v>0</v>
      </c>
      <c r="S1455">
        <v>0</v>
      </c>
      <c r="T1455">
        <v>0</v>
      </c>
      <c r="U1455" t="s">
        <v>215</v>
      </c>
      <c r="V1455">
        <v>0</v>
      </c>
      <c r="W1455">
        <v>15</v>
      </c>
      <c r="X1455">
        <v>9.5</v>
      </c>
      <c r="Y1455" t="s">
        <v>512</v>
      </c>
      <c r="Z1455" s="9">
        <v>40</v>
      </c>
      <c r="AA1455">
        <v>10</v>
      </c>
      <c r="AB1455">
        <v>50</v>
      </c>
      <c r="AC1455">
        <v>400</v>
      </c>
      <c r="AD1455" t="s">
        <v>147</v>
      </c>
      <c r="AE1455">
        <v>8.9999999999999993E-3</v>
      </c>
      <c r="AF1455" s="2">
        <v>42.9</v>
      </c>
      <c r="AG1455" s="2">
        <v>20.399999999999999</v>
      </c>
      <c r="AH1455" s="2">
        <v>22.5</v>
      </c>
      <c r="AI1455" s="2">
        <v>5.5</v>
      </c>
      <c r="AJ1455" s="2">
        <v>51.6</v>
      </c>
    </row>
    <row r="1456" spans="1:36" x14ac:dyDescent="0.35">
      <c r="A1456" t="s">
        <v>655</v>
      </c>
      <c r="B1456" t="s">
        <v>315</v>
      </c>
      <c r="C1456" t="s">
        <v>46</v>
      </c>
      <c r="D1456" t="s">
        <v>120</v>
      </c>
      <c r="E1456" t="s">
        <v>314</v>
      </c>
      <c r="F1456">
        <v>2</v>
      </c>
      <c r="H1456">
        <v>32</v>
      </c>
      <c r="I1456">
        <v>0</v>
      </c>
      <c r="J1456">
        <v>0</v>
      </c>
      <c r="K1456">
        <v>0</v>
      </c>
      <c r="L1456">
        <v>0</v>
      </c>
      <c r="M1456">
        <v>56</v>
      </c>
      <c r="N1456">
        <v>9</v>
      </c>
      <c r="O1456">
        <v>3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215</v>
      </c>
      <c r="V1456">
        <v>0</v>
      </c>
      <c r="W1456">
        <v>15</v>
      </c>
      <c r="X1456">
        <v>9.2682926829268286</v>
      </c>
      <c r="Y1456" t="s">
        <v>512</v>
      </c>
      <c r="Z1456" s="9">
        <v>41</v>
      </c>
      <c r="AA1456">
        <v>20</v>
      </c>
      <c r="AB1456">
        <v>61</v>
      </c>
      <c r="AC1456">
        <v>400</v>
      </c>
      <c r="AD1456" t="s">
        <v>147</v>
      </c>
      <c r="AE1456">
        <v>8.9999999999999993E-3</v>
      </c>
      <c r="AF1456" s="2">
        <v>38.4</v>
      </c>
      <c r="AG1456" s="2">
        <v>20.3</v>
      </c>
      <c r="AH1456" s="2">
        <v>18.099999999999998</v>
      </c>
      <c r="AI1456" s="2">
        <v>9.4</v>
      </c>
      <c r="AJ1456" s="2">
        <v>52.2</v>
      </c>
    </row>
    <row r="1457" spans="1:36" x14ac:dyDescent="0.35">
      <c r="A1457" t="s">
        <v>655</v>
      </c>
      <c r="B1457" t="s">
        <v>315</v>
      </c>
      <c r="C1457" t="s">
        <v>46</v>
      </c>
      <c r="D1457" t="s">
        <v>120</v>
      </c>
      <c r="E1457" t="s">
        <v>314</v>
      </c>
      <c r="F1457">
        <v>2</v>
      </c>
      <c r="H1457">
        <v>32</v>
      </c>
      <c r="I1457">
        <v>0</v>
      </c>
      <c r="J1457">
        <v>0</v>
      </c>
      <c r="K1457">
        <v>0</v>
      </c>
      <c r="L1457">
        <v>0</v>
      </c>
      <c r="M1457">
        <v>56</v>
      </c>
      <c r="N1457">
        <v>9</v>
      </c>
      <c r="O1457">
        <v>3</v>
      </c>
      <c r="P1457">
        <v>0</v>
      </c>
      <c r="Q1457">
        <v>0</v>
      </c>
      <c r="R1457">
        <v>0</v>
      </c>
      <c r="S1457">
        <v>0</v>
      </c>
      <c r="T1457">
        <v>0</v>
      </c>
      <c r="U1457" t="s">
        <v>215</v>
      </c>
      <c r="V1457">
        <v>0</v>
      </c>
      <c r="W1457">
        <v>15</v>
      </c>
      <c r="X1457">
        <v>9.0476190476190474</v>
      </c>
      <c r="Y1457" t="s">
        <v>512</v>
      </c>
      <c r="Z1457" s="9">
        <v>42</v>
      </c>
      <c r="AA1457">
        <v>30</v>
      </c>
      <c r="AB1457">
        <v>72</v>
      </c>
      <c r="AC1457">
        <v>400</v>
      </c>
      <c r="AD1457" t="s">
        <v>147</v>
      </c>
      <c r="AE1457">
        <v>8.9999999999999993E-3</v>
      </c>
      <c r="AF1457" s="2">
        <v>40.5</v>
      </c>
      <c r="AG1457" s="2">
        <v>23.8</v>
      </c>
      <c r="AH1457" s="2">
        <v>16.700000000000003</v>
      </c>
      <c r="AI1457" s="2">
        <v>8</v>
      </c>
      <c r="AJ1457" s="2">
        <v>51.5</v>
      </c>
    </row>
    <row r="1458" spans="1:36" x14ac:dyDescent="0.35">
      <c r="A1458" t="s">
        <v>655</v>
      </c>
      <c r="B1458" t="s">
        <v>315</v>
      </c>
      <c r="C1458" t="s">
        <v>46</v>
      </c>
      <c r="D1458" t="s">
        <v>120</v>
      </c>
      <c r="E1458" t="s">
        <v>314</v>
      </c>
      <c r="F1458">
        <v>2</v>
      </c>
      <c r="H1458">
        <v>32</v>
      </c>
      <c r="I1458">
        <v>0</v>
      </c>
      <c r="J1458">
        <v>0</v>
      </c>
      <c r="K1458">
        <v>0</v>
      </c>
      <c r="L1458">
        <v>0</v>
      </c>
      <c r="M1458">
        <v>56</v>
      </c>
      <c r="N1458">
        <v>9</v>
      </c>
      <c r="O1458">
        <v>3</v>
      </c>
      <c r="P1458">
        <v>0</v>
      </c>
      <c r="Q1458">
        <v>0</v>
      </c>
      <c r="R1458">
        <v>0</v>
      </c>
      <c r="S1458">
        <v>0</v>
      </c>
      <c r="T1458">
        <v>0</v>
      </c>
      <c r="U1458" t="s">
        <v>215</v>
      </c>
      <c r="V1458">
        <v>0</v>
      </c>
      <c r="W1458">
        <v>15</v>
      </c>
      <c r="X1458">
        <v>8.8372093023255811</v>
      </c>
      <c r="Y1458" t="s">
        <v>512</v>
      </c>
      <c r="Z1458" s="9">
        <v>43</v>
      </c>
      <c r="AA1458">
        <v>40</v>
      </c>
      <c r="AB1458">
        <v>83</v>
      </c>
      <c r="AC1458">
        <v>400</v>
      </c>
      <c r="AD1458" t="s">
        <v>147</v>
      </c>
      <c r="AE1458">
        <v>8.9999999999999993E-3</v>
      </c>
      <c r="AF1458" s="2">
        <v>39.299999999999997</v>
      </c>
      <c r="AG1458" s="2">
        <v>25.5</v>
      </c>
      <c r="AH1458" s="2">
        <v>13.8</v>
      </c>
      <c r="AI1458" s="2">
        <v>6.9</v>
      </c>
      <c r="AJ1458" s="2">
        <v>53.800000000000004</v>
      </c>
    </row>
    <row r="1459" spans="1:36" x14ac:dyDescent="0.35">
      <c r="A1459" t="s">
        <v>576</v>
      </c>
      <c r="B1459" t="s">
        <v>316</v>
      </c>
      <c r="C1459" t="s">
        <v>26</v>
      </c>
      <c r="D1459" t="s">
        <v>317</v>
      </c>
      <c r="E1459" t="s">
        <v>318</v>
      </c>
      <c r="F1459">
        <v>1</v>
      </c>
      <c r="H1459">
        <v>-1</v>
      </c>
      <c r="I1459">
        <v>24.874623871614844</v>
      </c>
      <c r="J1459">
        <v>49.54864593781344</v>
      </c>
      <c r="K1459">
        <v>21.263791374122366</v>
      </c>
      <c r="L1459">
        <v>2.0060180541624875</v>
      </c>
      <c r="M1459">
        <v>2.0060180541624875</v>
      </c>
      <c r="N1459">
        <v>0.20060180541624875</v>
      </c>
      <c r="O1459">
        <v>0.10030090270812438</v>
      </c>
      <c r="P1459">
        <v>0</v>
      </c>
      <c r="Q1459">
        <v>0</v>
      </c>
      <c r="R1459">
        <v>0</v>
      </c>
      <c r="S1459">
        <v>0</v>
      </c>
      <c r="T1459">
        <v>0</v>
      </c>
      <c r="U1459" t="s">
        <v>215</v>
      </c>
      <c r="V1459">
        <v>0</v>
      </c>
      <c r="W1459">
        <v>10</v>
      </c>
      <c r="X1459">
        <v>20</v>
      </c>
      <c r="Y1459" t="s">
        <v>512</v>
      </c>
      <c r="Z1459" s="9">
        <v>12.5</v>
      </c>
      <c r="AA1459">
        <v>10</v>
      </c>
      <c r="AB1459">
        <v>22.5</v>
      </c>
      <c r="AC1459">
        <v>270</v>
      </c>
      <c r="AD1459" t="s">
        <v>32</v>
      </c>
      <c r="AE1459">
        <v>0.309</v>
      </c>
      <c r="AF1459" s="2">
        <v>55.1</v>
      </c>
      <c r="AG1459" s="2">
        <v>25.3</v>
      </c>
      <c r="AH1459" s="2">
        <v>29.8</v>
      </c>
    </row>
    <row r="1460" spans="1:36" x14ac:dyDescent="0.35">
      <c r="A1460" t="s">
        <v>576</v>
      </c>
      <c r="B1460" s="14" t="s">
        <v>316</v>
      </c>
      <c r="C1460" t="s">
        <v>20</v>
      </c>
      <c r="D1460" t="s">
        <v>213</v>
      </c>
      <c r="E1460" t="s">
        <v>319</v>
      </c>
      <c r="F1460">
        <v>1</v>
      </c>
      <c r="H1460">
        <v>-1</v>
      </c>
      <c r="I1460">
        <v>24.39790575916231</v>
      </c>
      <c r="J1460">
        <v>27.225130890052359</v>
      </c>
      <c r="K1460">
        <v>22.93193717277487</v>
      </c>
      <c r="L1460">
        <v>0</v>
      </c>
      <c r="M1460">
        <v>14.450261780104714</v>
      </c>
      <c r="N1460">
        <v>9.6335078534031418</v>
      </c>
      <c r="O1460">
        <v>1.3612565445026181</v>
      </c>
      <c r="P1460">
        <v>0</v>
      </c>
      <c r="Q1460">
        <v>0</v>
      </c>
      <c r="R1460">
        <v>0</v>
      </c>
      <c r="S1460">
        <v>0</v>
      </c>
      <c r="T1460">
        <v>0</v>
      </c>
      <c r="U1460" t="s">
        <v>215</v>
      </c>
      <c r="V1460">
        <v>0</v>
      </c>
      <c r="W1460">
        <v>10</v>
      </c>
      <c r="X1460">
        <v>20</v>
      </c>
      <c r="Y1460" t="s">
        <v>512</v>
      </c>
      <c r="Z1460" s="9">
        <v>12.5</v>
      </c>
      <c r="AA1460">
        <v>10</v>
      </c>
      <c r="AB1460">
        <v>22.5</v>
      </c>
      <c r="AC1460">
        <v>270</v>
      </c>
      <c r="AD1460" t="s">
        <v>32</v>
      </c>
      <c r="AE1460">
        <v>0.309</v>
      </c>
      <c r="AF1460" s="2">
        <v>57.400000000000006</v>
      </c>
      <c r="AG1460" s="2">
        <v>23.2</v>
      </c>
      <c r="AH1460" s="2">
        <v>34.200000000000003</v>
      </c>
    </row>
    <row r="1461" spans="1:36" x14ac:dyDescent="0.35">
      <c r="A1461" t="s">
        <v>576</v>
      </c>
      <c r="B1461" t="s">
        <v>316</v>
      </c>
      <c r="C1461" t="s">
        <v>46</v>
      </c>
      <c r="D1461" t="s">
        <v>121</v>
      </c>
      <c r="E1461" t="s">
        <v>320</v>
      </c>
      <c r="F1461">
        <v>1</v>
      </c>
      <c r="H1461">
        <v>-1</v>
      </c>
      <c r="I1461">
        <v>0</v>
      </c>
      <c r="J1461">
        <v>7.6363636363636358</v>
      </c>
      <c r="K1461">
        <v>7.6363636363636358</v>
      </c>
      <c r="L1461">
        <v>10.181818181818183</v>
      </c>
      <c r="M1461">
        <v>67.593582887700535</v>
      </c>
      <c r="N1461">
        <v>0.96256684491978606</v>
      </c>
      <c r="O1461">
        <v>5.9893048128342237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215</v>
      </c>
      <c r="V1461">
        <v>0</v>
      </c>
      <c r="W1461">
        <v>10</v>
      </c>
      <c r="X1461">
        <v>20</v>
      </c>
      <c r="Y1461" t="s">
        <v>512</v>
      </c>
      <c r="Z1461" s="9">
        <v>12.5</v>
      </c>
      <c r="AA1461">
        <v>10</v>
      </c>
      <c r="AB1461">
        <v>22.5</v>
      </c>
      <c r="AC1461">
        <v>270</v>
      </c>
      <c r="AD1461" t="s">
        <v>32</v>
      </c>
      <c r="AE1461">
        <v>0.309</v>
      </c>
      <c r="AF1461" s="2">
        <v>34.200000000000003</v>
      </c>
      <c r="AG1461" s="2">
        <v>24.1</v>
      </c>
      <c r="AH1461" s="2">
        <v>10.1</v>
      </c>
    </row>
    <row r="1462" spans="1:36" x14ac:dyDescent="0.35">
      <c r="A1462" t="s">
        <v>576</v>
      </c>
      <c r="B1462" s="14" t="s">
        <v>316</v>
      </c>
      <c r="C1462" t="s">
        <v>56</v>
      </c>
      <c r="D1462" t="s">
        <v>321</v>
      </c>
      <c r="E1462" t="s">
        <v>322</v>
      </c>
      <c r="F1462">
        <v>1</v>
      </c>
      <c r="H1462">
        <v>-1</v>
      </c>
      <c r="I1462">
        <v>2.217936354869817</v>
      </c>
      <c r="J1462">
        <v>5.110896817743491</v>
      </c>
      <c r="K1462">
        <v>20.443587270973964</v>
      </c>
      <c r="L1462">
        <v>4.821600771456124</v>
      </c>
      <c r="M1462">
        <v>30.376084860173581</v>
      </c>
      <c r="N1462">
        <v>0.57859209257473487</v>
      </c>
      <c r="O1462">
        <v>36.451301832208294</v>
      </c>
      <c r="P1462">
        <v>0</v>
      </c>
      <c r="Q1462">
        <v>0</v>
      </c>
      <c r="R1462">
        <v>0</v>
      </c>
      <c r="S1462">
        <v>0</v>
      </c>
      <c r="T1462">
        <v>0</v>
      </c>
      <c r="U1462" t="s">
        <v>215</v>
      </c>
      <c r="V1462">
        <v>0</v>
      </c>
      <c r="W1462">
        <v>10</v>
      </c>
      <c r="X1462">
        <v>20</v>
      </c>
      <c r="Y1462" t="s">
        <v>512</v>
      </c>
      <c r="Z1462" s="9">
        <v>12.5</v>
      </c>
      <c r="AA1462">
        <v>10</v>
      </c>
      <c r="AB1462">
        <v>22.5</v>
      </c>
      <c r="AC1462">
        <v>270</v>
      </c>
      <c r="AD1462" t="s">
        <v>32</v>
      </c>
      <c r="AE1462">
        <v>0.309</v>
      </c>
      <c r="AF1462" s="2">
        <v>31.599999999999998</v>
      </c>
      <c r="AG1462" s="2">
        <v>14.7</v>
      </c>
      <c r="AH1462" s="2">
        <v>16.899999999999999</v>
      </c>
    </row>
    <row r="1463" spans="1:36" x14ac:dyDescent="0.35">
      <c r="A1463" t="s">
        <v>576</v>
      </c>
      <c r="B1463" t="s">
        <v>316</v>
      </c>
      <c r="C1463" t="s">
        <v>26</v>
      </c>
      <c r="D1463" t="s">
        <v>317</v>
      </c>
      <c r="E1463" t="s">
        <v>318</v>
      </c>
      <c r="F1463">
        <v>1</v>
      </c>
      <c r="H1463">
        <v>-1</v>
      </c>
      <c r="I1463">
        <v>24.874623871614844</v>
      </c>
      <c r="J1463">
        <v>49.54864593781344</v>
      </c>
      <c r="K1463">
        <v>21.263791374122366</v>
      </c>
      <c r="L1463">
        <v>2.0060180541624875</v>
      </c>
      <c r="M1463">
        <v>2.0060180541624875</v>
      </c>
      <c r="N1463">
        <v>0.20060180541624875</v>
      </c>
      <c r="O1463">
        <v>0.10030090270812438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215</v>
      </c>
      <c r="V1463">
        <v>0</v>
      </c>
      <c r="W1463">
        <v>10</v>
      </c>
      <c r="X1463">
        <v>20</v>
      </c>
      <c r="Y1463" t="s">
        <v>512</v>
      </c>
      <c r="Z1463" s="9">
        <v>15</v>
      </c>
      <c r="AA1463">
        <v>10</v>
      </c>
      <c r="AB1463">
        <v>25</v>
      </c>
      <c r="AC1463">
        <v>320</v>
      </c>
      <c r="AD1463" t="s">
        <v>32</v>
      </c>
      <c r="AE1463">
        <v>0.309</v>
      </c>
      <c r="AF1463" s="2">
        <v>52.5</v>
      </c>
      <c r="AG1463" s="2">
        <v>21.1</v>
      </c>
      <c r="AH1463" s="2">
        <v>31.4</v>
      </c>
    </row>
    <row r="1464" spans="1:36" x14ac:dyDescent="0.35">
      <c r="A1464" t="s">
        <v>576</v>
      </c>
      <c r="B1464" t="s">
        <v>316</v>
      </c>
      <c r="C1464" t="s">
        <v>20</v>
      </c>
      <c r="D1464" t="s">
        <v>213</v>
      </c>
      <c r="E1464" t="s">
        <v>319</v>
      </c>
      <c r="F1464">
        <v>1</v>
      </c>
      <c r="H1464">
        <v>-1</v>
      </c>
      <c r="I1464">
        <v>24.39790575916231</v>
      </c>
      <c r="J1464">
        <v>27.225130890052359</v>
      </c>
      <c r="K1464">
        <v>22.93193717277487</v>
      </c>
      <c r="L1464">
        <v>0</v>
      </c>
      <c r="M1464">
        <v>14.450261780104714</v>
      </c>
      <c r="N1464">
        <v>9.6335078534031418</v>
      </c>
      <c r="O1464">
        <v>1.3612565445026181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215</v>
      </c>
      <c r="V1464">
        <v>0</v>
      </c>
      <c r="W1464">
        <v>10</v>
      </c>
      <c r="X1464">
        <v>20</v>
      </c>
      <c r="Y1464" t="s">
        <v>512</v>
      </c>
      <c r="Z1464" s="9">
        <v>15</v>
      </c>
      <c r="AA1464">
        <v>10</v>
      </c>
      <c r="AB1464">
        <v>25</v>
      </c>
      <c r="AC1464">
        <v>320</v>
      </c>
      <c r="AD1464" t="s">
        <v>32</v>
      </c>
      <c r="AE1464">
        <v>0.309</v>
      </c>
      <c r="AF1464" s="2">
        <v>50.5</v>
      </c>
      <c r="AG1464" s="2">
        <v>25.9</v>
      </c>
      <c r="AH1464" s="2">
        <v>24.6</v>
      </c>
    </row>
    <row r="1465" spans="1:36" x14ac:dyDescent="0.35">
      <c r="A1465" t="s">
        <v>576</v>
      </c>
      <c r="B1465" t="s">
        <v>316</v>
      </c>
      <c r="C1465" t="s">
        <v>46</v>
      </c>
      <c r="D1465" t="s">
        <v>121</v>
      </c>
      <c r="E1465" t="s">
        <v>320</v>
      </c>
      <c r="F1465">
        <v>1</v>
      </c>
      <c r="H1465">
        <v>-1</v>
      </c>
      <c r="I1465">
        <v>0</v>
      </c>
      <c r="J1465">
        <v>7.6363636363636358</v>
      </c>
      <c r="K1465">
        <v>7.6363636363636358</v>
      </c>
      <c r="L1465">
        <v>10.181818181818183</v>
      </c>
      <c r="M1465">
        <v>67.593582887700535</v>
      </c>
      <c r="N1465">
        <v>0.96256684491978606</v>
      </c>
      <c r="O1465">
        <v>5.9893048128342237</v>
      </c>
      <c r="P1465">
        <v>0</v>
      </c>
      <c r="Q1465">
        <v>0</v>
      </c>
      <c r="R1465">
        <v>0</v>
      </c>
      <c r="S1465">
        <v>0</v>
      </c>
      <c r="T1465">
        <v>0</v>
      </c>
      <c r="U1465" t="s">
        <v>215</v>
      </c>
      <c r="V1465">
        <v>0</v>
      </c>
      <c r="W1465">
        <v>10</v>
      </c>
      <c r="X1465">
        <v>20</v>
      </c>
      <c r="Y1465" t="s">
        <v>512</v>
      </c>
      <c r="Z1465" s="9">
        <v>15</v>
      </c>
      <c r="AA1465">
        <v>10</v>
      </c>
      <c r="AB1465">
        <v>25</v>
      </c>
      <c r="AC1465">
        <v>320</v>
      </c>
      <c r="AD1465" t="s">
        <v>32</v>
      </c>
      <c r="AE1465">
        <v>0.309</v>
      </c>
      <c r="AF1465" s="2">
        <v>39.299999999999997</v>
      </c>
      <c r="AG1465" s="2">
        <v>34.9</v>
      </c>
      <c r="AH1465" s="2">
        <v>4.4000000000000004</v>
      </c>
    </row>
    <row r="1466" spans="1:36" x14ac:dyDescent="0.35">
      <c r="A1466" t="s">
        <v>576</v>
      </c>
      <c r="B1466" t="s">
        <v>316</v>
      </c>
      <c r="C1466" t="s">
        <v>56</v>
      </c>
      <c r="D1466" t="s">
        <v>321</v>
      </c>
      <c r="E1466" t="s">
        <v>322</v>
      </c>
      <c r="F1466">
        <v>1</v>
      </c>
      <c r="H1466">
        <v>-1</v>
      </c>
      <c r="I1466">
        <v>2.217936354869817</v>
      </c>
      <c r="J1466">
        <v>5.110896817743491</v>
      </c>
      <c r="K1466">
        <v>20.443587270973964</v>
      </c>
      <c r="L1466">
        <v>4.821600771456124</v>
      </c>
      <c r="M1466">
        <v>30.376084860173581</v>
      </c>
      <c r="N1466">
        <v>0.57859209257473487</v>
      </c>
      <c r="O1466">
        <v>36.451301832208294</v>
      </c>
      <c r="P1466">
        <v>0</v>
      </c>
      <c r="Q1466">
        <v>0</v>
      </c>
      <c r="R1466">
        <v>0</v>
      </c>
      <c r="S1466">
        <v>0</v>
      </c>
      <c r="T1466">
        <v>0</v>
      </c>
      <c r="U1466" t="s">
        <v>215</v>
      </c>
      <c r="V1466">
        <v>0</v>
      </c>
      <c r="W1466">
        <v>10</v>
      </c>
      <c r="X1466">
        <v>20</v>
      </c>
      <c r="Y1466" t="s">
        <v>512</v>
      </c>
      <c r="Z1466" s="9">
        <v>15</v>
      </c>
      <c r="AA1466">
        <v>10</v>
      </c>
      <c r="AB1466">
        <v>25</v>
      </c>
      <c r="AC1466">
        <v>320</v>
      </c>
      <c r="AD1466" t="s">
        <v>32</v>
      </c>
      <c r="AE1466">
        <v>0.309</v>
      </c>
      <c r="AF1466" s="2">
        <v>37.400000000000006</v>
      </c>
      <c r="AG1466" s="2">
        <v>24.6</v>
      </c>
      <c r="AH1466" s="2">
        <v>12.8</v>
      </c>
    </row>
    <row r="1467" spans="1:36" x14ac:dyDescent="0.35">
      <c r="A1467" t="s">
        <v>576</v>
      </c>
      <c r="B1467" t="s">
        <v>316</v>
      </c>
      <c r="C1467" t="s">
        <v>47</v>
      </c>
      <c r="D1467" t="s">
        <v>323</v>
      </c>
      <c r="E1467" t="s">
        <v>324</v>
      </c>
      <c r="F1467">
        <v>1</v>
      </c>
      <c r="H1467">
        <v>-1</v>
      </c>
      <c r="I1467">
        <v>12.836438923395447</v>
      </c>
      <c r="J1467">
        <v>29.265010351966875</v>
      </c>
      <c r="K1467">
        <v>14.668737060041408</v>
      </c>
      <c r="L1467">
        <v>5.962732919254659</v>
      </c>
      <c r="M1467">
        <v>33.747412008281579</v>
      </c>
      <c r="N1467">
        <v>0.56935817805383027</v>
      </c>
      <c r="O1467">
        <v>2.9503105590062111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215</v>
      </c>
      <c r="V1467">
        <v>0</v>
      </c>
      <c r="W1467">
        <v>10</v>
      </c>
      <c r="X1467">
        <v>20</v>
      </c>
      <c r="Y1467" t="s">
        <v>512</v>
      </c>
      <c r="Z1467" s="9">
        <v>12.5</v>
      </c>
      <c r="AA1467">
        <v>10</v>
      </c>
      <c r="AB1467">
        <v>22.5</v>
      </c>
      <c r="AC1467">
        <v>270</v>
      </c>
      <c r="AD1467" t="s">
        <v>32</v>
      </c>
      <c r="AE1467">
        <v>0.309</v>
      </c>
      <c r="AF1467" s="2">
        <v>53.640776699029125</v>
      </c>
      <c r="AG1467" s="2">
        <v>26.456310679611651</v>
      </c>
      <c r="AH1467" s="2">
        <v>27.184466019417474</v>
      </c>
    </row>
    <row r="1468" spans="1:36" x14ac:dyDescent="0.35">
      <c r="A1468" t="s">
        <v>576</v>
      </c>
      <c r="B1468" t="s">
        <v>316</v>
      </c>
      <c r="C1468" t="s">
        <v>47</v>
      </c>
      <c r="D1468" t="s">
        <v>323</v>
      </c>
      <c r="E1468" t="s">
        <v>324</v>
      </c>
      <c r="F1468">
        <v>1</v>
      </c>
      <c r="H1468">
        <v>-1</v>
      </c>
      <c r="I1468">
        <v>12.836438923395447</v>
      </c>
      <c r="J1468">
        <v>29.265010351966875</v>
      </c>
      <c r="K1468">
        <v>14.668737060041408</v>
      </c>
      <c r="L1468">
        <v>5.962732919254659</v>
      </c>
      <c r="M1468">
        <v>33.747412008281579</v>
      </c>
      <c r="N1468">
        <v>0.56935817805383027</v>
      </c>
      <c r="O1468">
        <v>2.9503105590062111</v>
      </c>
      <c r="P1468">
        <v>0</v>
      </c>
      <c r="Q1468">
        <v>0</v>
      </c>
      <c r="R1468">
        <v>0</v>
      </c>
      <c r="S1468">
        <v>0</v>
      </c>
      <c r="T1468">
        <v>0</v>
      </c>
      <c r="U1468" t="s">
        <v>215</v>
      </c>
      <c r="V1468">
        <v>0</v>
      </c>
      <c r="W1468">
        <v>10</v>
      </c>
      <c r="X1468">
        <v>20</v>
      </c>
      <c r="Y1468" t="s">
        <v>512</v>
      </c>
      <c r="Z1468" s="9">
        <v>15</v>
      </c>
      <c r="AA1468">
        <v>10</v>
      </c>
      <c r="AB1468">
        <v>25</v>
      </c>
      <c r="AC1468">
        <v>320</v>
      </c>
      <c r="AD1468" t="s">
        <v>32</v>
      </c>
      <c r="AE1468">
        <v>0.309</v>
      </c>
      <c r="AF1468" s="2">
        <v>43.527508090614887</v>
      </c>
      <c r="AG1468" s="2">
        <v>34.627831715210355</v>
      </c>
      <c r="AH1468" s="2">
        <v>8.89967637540453</v>
      </c>
    </row>
    <row r="1469" spans="1:36" x14ac:dyDescent="0.35">
      <c r="A1469" t="s">
        <v>576</v>
      </c>
      <c r="B1469" t="s">
        <v>316</v>
      </c>
      <c r="C1469" t="s">
        <v>47</v>
      </c>
      <c r="D1469" t="s">
        <v>323</v>
      </c>
      <c r="E1469" t="s">
        <v>325</v>
      </c>
      <c r="F1469">
        <v>1</v>
      </c>
      <c r="H1469">
        <v>-1</v>
      </c>
      <c r="I1469">
        <v>12.836438923395447</v>
      </c>
      <c r="J1469">
        <v>29.265010351966875</v>
      </c>
      <c r="K1469">
        <v>14.668737060041408</v>
      </c>
      <c r="L1469">
        <v>5.962732919254659</v>
      </c>
      <c r="M1469">
        <v>33.747412008281579</v>
      </c>
      <c r="N1469">
        <v>0.56935817805383027</v>
      </c>
      <c r="O1469">
        <v>2.9503105590062111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215</v>
      </c>
      <c r="V1469">
        <v>0</v>
      </c>
      <c r="W1469">
        <v>10</v>
      </c>
      <c r="X1469">
        <v>20</v>
      </c>
      <c r="Y1469" t="s">
        <v>512</v>
      </c>
      <c r="Z1469" s="9">
        <v>12.5</v>
      </c>
      <c r="AA1469">
        <v>10</v>
      </c>
      <c r="AB1469">
        <v>22.5</v>
      </c>
      <c r="AC1469">
        <v>270</v>
      </c>
      <c r="AD1469" t="s">
        <v>32</v>
      </c>
      <c r="AE1469">
        <v>0.309</v>
      </c>
      <c r="AF1469" s="2">
        <v>49.838187702265373</v>
      </c>
      <c r="AG1469" s="2">
        <v>21.925566343042071</v>
      </c>
      <c r="AH1469" s="2">
        <v>27.912621359223301</v>
      </c>
    </row>
    <row r="1470" spans="1:36" x14ac:dyDescent="0.35">
      <c r="A1470" t="s">
        <v>576</v>
      </c>
      <c r="B1470" t="s">
        <v>316</v>
      </c>
      <c r="C1470" t="s">
        <v>47</v>
      </c>
      <c r="D1470" t="s">
        <v>323</v>
      </c>
      <c r="E1470" t="s">
        <v>325</v>
      </c>
      <c r="F1470">
        <v>1</v>
      </c>
      <c r="H1470">
        <v>-1</v>
      </c>
      <c r="I1470">
        <v>12.836438923395447</v>
      </c>
      <c r="J1470">
        <v>29.265010351966875</v>
      </c>
      <c r="K1470">
        <v>14.668737060041408</v>
      </c>
      <c r="L1470">
        <v>5.962732919254659</v>
      </c>
      <c r="M1470">
        <v>33.747412008281579</v>
      </c>
      <c r="N1470">
        <v>0.56935817805383027</v>
      </c>
      <c r="O1470">
        <v>2.9503105590062111</v>
      </c>
      <c r="P1470">
        <v>0</v>
      </c>
      <c r="Q1470">
        <v>0</v>
      </c>
      <c r="R1470">
        <v>0</v>
      </c>
      <c r="S1470">
        <v>0</v>
      </c>
      <c r="T1470">
        <v>0</v>
      </c>
      <c r="U1470" t="s">
        <v>215</v>
      </c>
      <c r="V1470">
        <v>0</v>
      </c>
      <c r="W1470">
        <v>10</v>
      </c>
      <c r="X1470">
        <v>20</v>
      </c>
      <c r="Y1470" t="s">
        <v>512</v>
      </c>
      <c r="Z1470" s="9">
        <v>15</v>
      </c>
      <c r="AA1470">
        <v>10</v>
      </c>
      <c r="AB1470">
        <v>25</v>
      </c>
      <c r="AC1470">
        <v>320</v>
      </c>
      <c r="AD1470" t="s">
        <v>32</v>
      </c>
      <c r="AE1470">
        <v>0.309</v>
      </c>
      <c r="AF1470" s="2">
        <v>42.961165048543691</v>
      </c>
      <c r="AG1470" s="2">
        <v>27.831715210355988</v>
      </c>
      <c r="AH1470" s="2">
        <v>15.129449838187702</v>
      </c>
    </row>
    <row r="1471" spans="1:36" x14ac:dyDescent="0.35">
      <c r="A1471" t="s">
        <v>576</v>
      </c>
      <c r="B1471" t="s">
        <v>316</v>
      </c>
      <c r="C1471" t="s">
        <v>47</v>
      </c>
      <c r="D1471" t="s">
        <v>323</v>
      </c>
      <c r="E1471" t="s">
        <v>326</v>
      </c>
      <c r="F1471">
        <v>1</v>
      </c>
      <c r="H1471">
        <v>-1</v>
      </c>
      <c r="I1471">
        <v>12.836438923395447</v>
      </c>
      <c r="J1471">
        <v>29.265010351966875</v>
      </c>
      <c r="K1471">
        <v>14.668737060041408</v>
      </c>
      <c r="L1471">
        <v>5.962732919254659</v>
      </c>
      <c r="M1471">
        <v>33.747412008281579</v>
      </c>
      <c r="N1471">
        <v>0.56935817805383027</v>
      </c>
      <c r="O1471">
        <v>2.9503105590062111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215</v>
      </c>
      <c r="V1471">
        <v>0</v>
      </c>
      <c r="W1471">
        <v>10</v>
      </c>
      <c r="X1471">
        <v>20</v>
      </c>
      <c r="Y1471" t="s">
        <v>512</v>
      </c>
      <c r="Z1471" s="9">
        <v>12.5</v>
      </c>
      <c r="AA1471">
        <v>10</v>
      </c>
      <c r="AB1471">
        <v>22.5</v>
      </c>
      <c r="AC1471">
        <v>270</v>
      </c>
      <c r="AD1471" t="s">
        <v>32</v>
      </c>
      <c r="AE1471">
        <v>0.309</v>
      </c>
      <c r="AF1471" s="2">
        <v>55.98705501618123</v>
      </c>
      <c r="AG1471" s="2">
        <v>18.770226537216828</v>
      </c>
      <c r="AH1471" s="2">
        <v>37.216828478964402</v>
      </c>
    </row>
    <row r="1472" spans="1:36" x14ac:dyDescent="0.35">
      <c r="A1472" t="s">
        <v>576</v>
      </c>
      <c r="B1472" t="s">
        <v>316</v>
      </c>
      <c r="C1472" t="s">
        <v>47</v>
      </c>
      <c r="D1472" t="s">
        <v>323</v>
      </c>
      <c r="E1472" t="s">
        <v>326</v>
      </c>
      <c r="F1472">
        <v>1</v>
      </c>
      <c r="H1472">
        <v>-1</v>
      </c>
      <c r="I1472">
        <v>12.836438923395447</v>
      </c>
      <c r="J1472">
        <v>29.265010351966875</v>
      </c>
      <c r="K1472">
        <v>14.668737060041408</v>
      </c>
      <c r="L1472">
        <v>5.962732919254659</v>
      </c>
      <c r="M1472">
        <v>33.747412008281579</v>
      </c>
      <c r="N1472">
        <v>0.56935817805383027</v>
      </c>
      <c r="O1472">
        <v>2.9503105590062111</v>
      </c>
      <c r="P1472">
        <v>0</v>
      </c>
      <c r="Q1472">
        <v>0</v>
      </c>
      <c r="R1472">
        <v>0</v>
      </c>
      <c r="S1472">
        <v>0</v>
      </c>
      <c r="T1472">
        <v>0</v>
      </c>
      <c r="U1472" t="s">
        <v>215</v>
      </c>
      <c r="V1472">
        <v>0</v>
      </c>
      <c r="W1472">
        <v>10</v>
      </c>
      <c r="X1472">
        <v>20</v>
      </c>
      <c r="Y1472" t="s">
        <v>512</v>
      </c>
      <c r="Z1472" s="9">
        <v>15</v>
      </c>
      <c r="AA1472">
        <v>10</v>
      </c>
      <c r="AB1472">
        <v>25</v>
      </c>
      <c r="AC1472">
        <v>320</v>
      </c>
      <c r="AD1472" t="s">
        <v>32</v>
      </c>
      <c r="AE1472">
        <v>0.309</v>
      </c>
      <c r="AF1472" s="2">
        <v>48.786407766990294</v>
      </c>
      <c r="AG1472" s="2">
        <v>23.867313915857604</v>
      </c>
      <c r="AH1472" s="2">
        <v>24.919093851132686</v>
      </c>
    </row>
    <row r="1473" spans="1:34" x14ac:dyDescent="0.35">
      <c r="A1473" t="s">
        <v>576</v>
      </c>
      <c r="B1473" t="s">
        <v>316</v>
      </c>
      <c r="C1473" t="s">
        <v>47</v>
      </c>
      <c r="D1473" t="s">
        <v>327</v>
      </c>
      <c r="E1473" t="s">
        <v>324</v>
      </c>
      <c r="F1473">
        <v>1</v>
      </c>
      <c r="H1473">
        <v>-1</v>
      </c>
      <c r="I1473">
        <v>12.328042328042329</v>
      </c>
      <c r="J1473">
        <v>17.534391534391535</v>
      </c>
      <c r="K1473">
        <v>15.365079365079366</v>
      </c>
      <c r="L1473">
        <v>5.0370370370370381</v>
      </c>
      <c r="M1473">
        <v>40.74074074074074</v>
      </c>
      <c r="N1473">
        <v>5.3439153439153442</v>
      </c>
      <c r="O1473">
        <v>3.6507936507936507</v>
      </c>
      <c r="P1473">
        <v>0</v>
      </c>
      <c r="Q1473">
        <v>0</v>
      </c>
      <c r="R1473">
        <v>0</v>
      </c>
      <c r="S1473">
        <v>0</v>
      </c>
      <c r="T1473">
        <v>0</v>
      </c>
      <c r="U1473" t="s">
        <v>215</v>
      </c>
      <c r="V1473">
        <v>0</v>
      </c>
      <c r="W1473">
        <v>10</v>
      </c>
      <c r="X1473">
        <v>20</v>
      </c>
      <c r="Y1473" t="s">
        <v>512</v>
      </c>
      <c r="Z1473" s="9">
        <v>12.5</v>
      </c>
      <c r="AA1473">
        <v>10</v>
      </c>
      <c r="AB1473">
        <v>22.5</v>
      </c>
      <c r="AC1473">
        <v>270</v>
      </c>
      <c r="AD1473" t="s">
        <v>32</v>
      </c>
      <c r="AE1473">
        <v>0.309</v>
      </c>
      <c r="AF1473" s="2">
        <v>43.932038834951456</v>
      </c>
      <c r="AG1473" s="2">
        <v>27.508090614886733</v>
      </c>
      <c r="AH1473" s="2">
        <v>16.423948220064727</v>
      </c>
    </row>
    <row r="1474" spans="1:34" x14ac:dyDescent="0.35">
      <c r="A1474" t="s">
        <v>576</v>
      </c>
      <c r="B1474" t="s">
        <v>316</v>
      </c>
      <c r="C1474" t="s">
        <v>47</v>
      </c>
      <c r="D1474" t="s">
        <v>327</v>
      </c>
      <c r="E1474" t="s">
        <v>324</v>
      </c>
      <c r="F1474">
        <v>1</v>
      </c>
      <c r="H1474">
        <v>-1</v>
      </c>
      <c r="I1474">
        <v>12.328042328042329</v>
      </c>
      <c r="J1474">
        <v>17.534391534391535</v>
      </c>
      <c r="K1474">
        <v>15.365079365079366</v>
      </c>
      <c r="L1474">
        <v>5.0370370370370381</v>
      </c>
      <c r="M1474">
        <v>40.74074074074074</v>
      </c>
      <c r="N1474">
        <v>5.3439153439153442</v>
      </c>
      <c r="O1474">
        <v>3.6507936507936507</v>
      </c>
      <c r="P1474">
        <v>0</v>
      </c>
      <c r="Q1474">
        <v>0</v>
      </c>
      <c r="R1474">
        <v>0</v>
      </c>
      <c r="S1474">
        <v>0</v>
      </c>
      <c r="T1474">
        <v>0</v>
      </c>
      <c r="U1474" t="s">
        <v>215</v>
      </c>
      <c r="V1474">
        <v>0</v>
      </c>
      <c r="W1474">
        <v>10</v>
      </c>
      <c r="X1474">
        <v>20</v>
      </c>
      <c r="Y1474" t="s">
        <v>512</v>
      </c>
      <c r="Z1474" s="9">
        <v>15</v>
      </c>
      <c r="AA1474">
        <v>10</v>
      </c>
      <c r="AB1474">
        <v>25</v>
      </c>
      <c r="AC1474">
        <v>320</v>
      </c>
      <c r="AD1474" t="s">
        <v>32</v>
      </c>
      <c r="AE1474">
        <v>0.309</v>
      </c>
      <c r="AF1474" s="2">
        <v>41.747572815533985</v>
      </c>
      <c r="AG1474" s="2">
        <v>34.061488673139159</v>
      </c>
      <c r="AH1474" s="2">
        <v>7.6860841423948223</v>
      </c>
    </row>
    <row r="1475" spans="1:34" x14ac:dyDescent="0.35">
      <c r="A1475" t="s">
        <v>576</v>
      </c>
      <c r="B1475" t="s">
        <v>316</v>
      </c>
      <c r="C1475" t="s">
        <v>47</v>
      </c>
      <c r="D1475" t="s">
        <v>327</v>
      </c>
      <c r="E1475" t="s">
        <v>325</v>
      </c>
      <c r="F1475">
        <v>1</v>
      </c>
      <c r="H1475">
        <v>-1</v>
      </c>
      <c r="I1475">
        <v>12.328042328042329</v>
      </c>
      <c r="J1475">
        <v>17.534391534391535</v>
      </c>
      <c r="K1475">
        <v>15.365079365079366</v>
      </c>
      <c r="L1475">
        <v>5.0370370370370381</v>
      </c>
      <c r="M1475">
        <v>40.74074074074074</v>
      </c>
      <c r="N1475">
        <v>5.3439153439153442</v>
      </c>
      <c r="O1475">
        <v>3.6507936507936507</v>
      </c>
      <c r="P1475">
        <v>0</v>
      </c>
      <c r="Q1475">
        <v>0</v>
      </c>
      <c r="R1475">
        <v>0</v>
      </c>
      <c r="S1475">
        <v>0</v>
      </c>
      <c r="T1475">
        <v>0</v>
      </c>
      <c r="U1475" t="s">
        <v>215</v>
      </c>
      <c r="V1475">
        <v>0</v>
      </c>
      <c r="W1475">
        <v>10</v>
      </c>
      <c r="X1475">
        <v>20</v>
      </c>
      <c r="Y1475" t="s">
        <v>512</v>
      </c>
      <c r="Z1475" s="9">
        <v>12.5</v>
      </c>
      <c r="AA1475">
        <v>10</v>
      </c>
      <c r="AB1475">
        <v>22.5</v>
      </c>
      <c r="AC1475">
        <v>270</v>
      </c>
      <c r="AD1475" t="s">
        <v>32</v>
      </c>
      <c r="AE1475">
        <v>0.309</v>
      </c>
      <c r="AF1475" s="2">
        <v>48.867313915857608</v>
      </c>
      <c r="AG1475" s="2">
        <v>27.66990291262136</v>
      </c>
      <c r="AH1475" s="2">
        <v>21.197411003236247</v>
      </c>
    </row>
    <row r="1476" spans="1:34" x14ac:dyDescent="0.35">
      <c r="A1476" t="s">
        <v>576</v>
      </c>
      <c r="B1476" t="s">
        <v>316</v>
      </c>
      <c r="C1476" t="s">
        <v>47</v>
      </c>
      <c r="D1476" t="s">
        <v>327</v>
      </c>
      <c r="E1476" t="s">
        <v>325</v>
      </c>
      <c r="F1476">
        <v>1</v>
      </c>
      <c r="H1476">
        <v>-1</v>
      </c>
      <c r="I1476">
        <v>12.328042328042329</v>
      </c>
      <c r="J1476">
        <v>17.534391534391535</v>
      </c>
      <c r="K1476">
        <v>15.365079365079366</v>
      </c>
      <c r="L1476">
        <v>5.0370370370370381</v>
      </c>
      <c r="M1476">
        <v>40.74074074074074</v>
      </c>
      <c r="N1476">
        <v>5.3439153439153442</v>
      </c>
      <c r="O1476">
        <v>3.6507936507936507</v>
      </c>
      <c r="P1476">
        <v>0</v>
      </c>
      <c r="Q1476">
        <v>0</v>
      </c>
      <c r="R1476">
        <v>0</v>
      </c>
      <c r="S1476">
        <v>0</v>
      </c>
      <c r="T1476">
        <v>0</v>
      </c>
      <c r="U1476" t="s">
        <v>215</v>
      </c>
      <c r="V1476">
        <v>0</v>
      </c>
      <c r="W1476">
        <v>10</v>
      </c>
      <c r="X1476">
        <v>20</v>
      </c>
      <c r="Y1476" t="s">
        <v>512</v>
      </c>
      <c r="Z1476" s="9">
        <v>15</v>
      </c>
      <c r="AA1476">
        <v>10</v>
      </c>
      <c r="AB1476">
        <v>25</v>
      </c>
      <c r="AC1476">
        <v>320</v>
      </c>
      <c r="AD1476" t="s">
        <v>32</v>
      </c>
      <c r="AE1476">
        <v>0.309</v>
      </c>
      <c r="AF1476" s="2">
        <v>50.566343042071196</v>
      </c>
      <c r="AG1476" s="2">
        <v>37.135922330097088</v>
      </c>
      <c r="AH1476" s="2">
        <v>13.43042071197411</v>
      </c>
    </row>
    <row r="1477" spans="1:34" x14ac:dyDescent="0.35">
      <c r="A1477" t="s">
        <v>576</v>
      </c>
      <c r="B1477" t="s">
        <v>316</v>
      </c>
      <c r="C1477" t="s">
        <v>47</v>
      </c>
      <c r="D1477" t="s">
        <v>327</v>
      </c>
      <c r="E1477" t="s">
        <v>326</v>
      </c>
      <c r="F1477">
        <v>1</v>
      </c>
      <c r="H1477">
        <v>-1</v>
      </c>
      <c r="I1477">
        <v>12.328042328042329</v>
      </c>
      <c r="J1477">
        <v>17.534391534391535</v>
      </c>
      <c r="K1477">
        <v>15.365079365079366</v>
      </c>
      <c r="L1477">
        <v>5.0370370370370381</v>
      </c>
      <c r="M1477">
        <v>40.74074074074074</v>
      </c>
      <c r="N1477">
        <v>5.3439153439153442</v>
      </c>
      <c r="O1477">
        <v>3.6507936507936507</v>
      </c>
      <c r="P1477">
        <v>0</v>
      </c>
      <c r="Q1477">
        <v>0</v>
      </c>
      <c r="R1477">
        <v>0</v>
      </c>
      <c r="S1477">
        <v>0</v>
      </c>
      <c r="T1477">
        <v>0</v>
      </c>
      <c r="U1477" t="s">
        <v>215</v>
      </c>
      <c r="V1477">
        <v>0</v>
      </c>
      <c r="W1477">
        <v>10</v>
      </c>
      <c r="X1477">
        <v>20</v>
      </c>
      <c r="Y1477" t="s">
        <v>512</v>
      </c>
      <c r="Z1477" s="9">
        <v>12.5</v>
      </c>
      <c r="AA1477">
        <v>10</v>
      </c>
      <c r="AB1477">
        <v>22.5</v>
      </c>
      <c r="AC1477">
        <v>270</v>
      </c>
      <c r="AD1477" t="s">
        <v>32</v>
      </c>
      <c r="AE1477">
        <v>0.309</v>
      </c>
      <c r="AF1477" s="2">
        <v>52.912621359223301</v>
      </c>
      <c r="AG1477" s="2">
        <v>25</v>
      </c>
      <c r="AH1477" s="2">
        <v>27.912621359223301</v>
      </c>
    </row>
    <row r="1478" spans="1:34" x14ac:dyDescent="0.35">
      <c r="A1478" t="s">
        <v>576</v>
      </c>
      <c r="B1478" t="s">
        <v>316</v>
      </c>
      <c r="C1478" t="s">
        <v>47</v>
      </c>
      <c r="D1478" t="s">
        <v>327</v>
      </c>
      <c r="E1478" t="s">
        <v>326</v>
      </c>
      <c r="F1478">
        <v>1</v>
      </c>
      <c r="H1478">
        <v>-1</v>
      </c>
      <c r="I1478">
        <v>12.328042328042329</v>
      </c>
      <c r="J1478">
        <v>17.534391534391535</v>
      </c>
      <c r="K1478">
        <v>15.365079365079366</v>
      </c>
      <c r="L1478">
        <v>5.0370370370370381</v>
      </c>
      <c r="M1478">
        <v>40.74074074074074</v>
      </c>
      <c r="N1478">
        <v>5.3439153439153442</v>
      </c>
      <c r="O1478">
        <v>3.6507936507936507</v>
      </c>
      <c r="P1478">
        <v>0</v>
      </c>
      <c r="Q1478">
        <v>0</v>
      </c>
      <c r="R1478">
        <v>0</v>
      </c>
      <c r="S1478">
        <v>0</v>
      </c>
      <c r="T1478">
        <v>0</v>
      </c>
      <c r="U1478" t="s">
        <v>215</v>
      </c>
      <c r="V1478">
        <v>0</v>
      </c>
      <c r="W1478">
        <v>10</v>
      </c>
      <c r="X1478">
        <v>20</v>
      </c>
      <c r="Y1478" t="s">
        <v>512</v>
      </c>
      <c r="Z1478" s="9">
        <v>15</v>
      </c>
      <c r="AA1478">
        <v>10</v>
      </c>
      <c r="AB1478">
        <v>25</v>
      </c>
      <c r="AC1478">
        <v>320</v>
      </c>
      <c r="AD1478" t="s">
        <v>32</v>
      </c>
      <c r="AE1478">
        <v>0.309</v>
      </c>
      <c r="AF1478" s="2">
        <v>49.757281553398059</v>
      </c>
      <c r="AG1478" s="2">
        <v>30.177993527508089</v>
      </c>
      <c r="AH1478" s="2">
        <v>19.579288025889969</v>
      </c>
    </row>
    <row r="1479" spans="1:34" x14ac:dyDescent="0.35">
      <c r="A1479" t="s">
        <v>576</v>
      </c>
      <c r="B1479" t="s">
        <v>316</v>
      </c>
      <c r="C1479" t="s">
        <v>47</v>
      </c>
      <c r="D1479" t="s">
        <v>328</v>
      </c>
      <c r="E1479" t="s">
        <v>324</v>
      </c>
      <c r="F1479">
        <v>1</v>
      </c>
      <c r="H1479">
        <v>-1</v>
      </c>
      <c r="I1479">
        <v>13.323500491642083</v>
      </c>
      <c r="J1479">
        <v>26.892822025565383</v>
      </c>
      <c r="K1479">
        <v>20.84562438544739</v>
      </c>
      <c r="L1479">
        <v>3.4414945919370692</v>
      </c>
      <c r="M1479">
        <v>16.47000983284169</v>
      </c>
      <c r="N1479">
        <v>0.39331366764995079</v>
      </c>
      <c r="O1479">
        <v>18.633235004916418</v>
      </c>
      <c r="P1479">
        <v>0</v>
      </c>
      <c r="Q1479">
        <v>0</v>
      </c>
      <c r="R1479">
        <v>0</v>
      </c>
      <c r="S1479">
        <v>0</v>
      </c>
      <c r="T1479">
        <v>0</v>
      </c>
      <c r="U1479" t="s">
        <v>215</v>
      </c>
      <c r="V1479">
        <v>0</v>
      </c>
      <c r="W1479">
        <v>10</v>
      </c>
      <c r="X1479">
        <v>20</v>
      </c>
      <c r="Y1479" t="s">
        <v>512</v>
      </c>
      <c r="Z1479" s="9">
        <v>12.5</v>
      </c>
      <c r="AA1479">
        <v>10</v>
      </c>
      <c r="AB1479">
        <v>22.5</v>
      </c>
      <c r="AC1479">
        <v>270</v>
      </c>
      <c r="AD1479" t="s">
        <v>32</v>
      </c>
      <c r="AE1479">
        <v>0.309</v>
      </c>
      <c r="AF1479" s="2">
        <v>37.094155844155843</v>
      </c>
      <c r="AG1479" s="2">
        <v>14.204545454545455</v>
      </c>
      <c r="AH1479" s="2">
        <v>22.88961038961039</v>
      </c>
    </row>
    <row r="1480" spans="1:34" x14ac:dyDescent="0.35">
      <c r="A1480" t="s">
        <v>576</v>
      </c>
      <c r="B1480" t="s">
        <v>316</v>
      </c>
      <c r="C1480" t="s">
        <v>47</v>
      </c>
      <c r="D1480" t="s">
        <v>328</v>
      </c>
      <c r="E1480" t="s">
        <v>324</v>
      </c>
      <c r="F1480">
        <v>1</v>
      </c>
      <c r="H1480">
        <v>-1</v>
      </c>
      <c r="I1480">
        <v>13.323500491642083</v>
      </c>
      <c r="J1480">
        <v>26.892822025565383</v>
      </c>
      <c r="K1480">
        <v>20.84562438544739</v>
      </c>
      <c r="L1480">
        <v>3.4414945919370692</v>
      </c>
      <c r="M1480">
        <v>16.47000983284169</v>
      </c>
      <c r="N1480">
        <v>0.39331366764995079</v>
      </c>
      <c r="O1480">
        <v>18.633235004916418</v>
      </c>
      <c r="P1480">
        <v>0</v>
      </c>
      <c r="Q1480">
        <v>0</v>
      </c>
      <c r="R1480">
        <v>0</v>
      </c>
      <c r="S1480">
        <v>0</v>
      </c>
      <c r="T1480">
        <v>0</v>
      </c>
      <c r="U1480" t="s">
        <v>215</v>
      </c>
      <c r="V1480">
        <v>0</v>
      </c>
      <c r="W1480">
        <v>10</v>
      </c>
      <c r="X1480">
        <v>20</v>
      </c>
      <c r="Y1480" t="s">
        <v>512</v>
      </c>
      <c r="Z1480" s="9">
        <v>15</v>
      </c>
      <c r="AA1480">
        <v>10</v>
      </c>
      <c r="AB1480">
        <v>25</v>
      </c>
      <c r="AC1480">
        <v>320</v>
      </c>
      <c r="AD1480" t="s">
        <v>32</v>
      </c>
      <c r="AE1480">
        <v>0.309</v>
      </c>
      <c r="AF1480" s="2">
        <v>38.392857142857139</v>
      </c>
      <c r="AG1480" s="2">
        <v>19.724025974025974</v>
      </c>
      <c r="AH1480" s="2">
        <v>18.668831168831169</v>
      </c>
    </row>
    <row r="1481" spans="1:34" x14ac:dyDescent="0.35">
      <c r="A1481" t="s">
        <v>576</v>
      </c>
      <c r="B1481" t="s">
        <v>316</v>
      </c>
      <c r="C1481" t="s">
        <v>47</v>
      </c>
      <c r="D1481" t="s">
        <v>328</v>
      </c>
      <c r="E1481" t="s">
        <v>325</v>
      </c>
      <c r="F1481">
        <v>1</v>
      </c>
      <c r="H1481">
        <v>-1</v>
      </c>
      <c r="I1481">
        <v>13.323500491642083</v>
      </c>
      <c r="J1481">
        <v>26.892822025565383</v>
      </c>
      <c r="K1481">
        <v>20.84562438544739</v>
      </c>
      <c r="L1481">
        <v>3.4414945919370692</v>
      </c>
      <c r="M1481">
        <v>16.47000983284169</v>
      </c>
      <c r="N1481">
        <v>0.39331366764995079</v>
      </c>
      <c r="O1481">
        <v>18.633235004916418</v>
      </c>
      <c r="P1481">
        <v>0</v>
      </c>
      <c r="Q1481">
        <v>0</v>
      </c>
      <c r="R1481">
        <v>0</v>
      </c>
      <c r="S1481">
        <v>0</v>
      </c>
      <c r="T1481">
        <v>0</v>
      </c>
      <c r="U1481" t="s">
        <v>215</v>
      </c>
      <c r="V1481">
        <v>0</v>
      </c>
      <c r="W1481">
        <v>10</v>
      </c>
      <c r="X1481">
        <v>20</v>
      </c>
      <c r="Y1481" t="s">
        <v>512</v>
      </c>
      <c r="Z1481" s="9">
        <v>12.5</v>
      </c>
      <c r="AA1481">
        <v>10</v>
      </c>
      <c r="AB1481">
        <v>22.5</v>
      </c>
      <c r="AC1481">
        <v>270</v>
      </c>
      <c r="AD1481" t="s">
        <v>32</v>
      </c>
      <c r="AE1481">
        <v>0.309</v>
      </c>
      <c r="AF1481" s="2">
        <v>45.211038961038959</v>
      </c>
      <c r="AG1481" s="2">
        <v>16.233766233766232</v>
      </c>
      <c r="AH1481" s="2">
        <v>28.977272727272727</v>
      </c>
    </row>
    <row r="1482" spans="1:34" x14ac:dyDescent="0.35">
      <c r="A1482" t="s">
        <v>576</v>
      </c>
      <c r="B1482" t="s">
        <v>316</v>
      </c>
      <c r="C1482" t="s">
        <v>47</v>
      </c>
      <c r="D1482" t="s">
        <v>328</v>
      </c>
      <c r="E1482" t="s">
        <v>325</v>
      </c>
      <c r="F1482">
        <v>1</v>
      </c>
      <c r="H1482">
        <v>-1</v>
      </c>
      <c r="I1482">
        <v>13.323500491642083</v>
      </c>
      <c r="J1482">
        <v>26.892822025565383</v>
      </c>
      <c r="K1482">
        <v>20.84562438544739</v>
      </c>
      <c r="L1482">
        <v>3.4414945919370692</v>
      </c>
      <c r="M1482">
        <v>16.47000983284169</v>
      </c>
      <c r="N1482">
        <v>0.39331366764995079</v>
      </c>
      <c r="O1482">
        <v>18.633235004916418</v>
      </c>
      <c r="P1482">
        <v>0</v>
      </c>
      <c r="Q1482">
        <v>0</v>
      </c>
      <c r="R1482">
        <v>0</v>
      </c>
      <c r="S1482">
        <v>0</v>
      </c>
      <c r="T1482">
        <v>0</v>
      </c>
      <c r="U1482" t="s">
        <v>215</v>
      </c>
      <c r="V1482">
        <v>0</v>
      </c>
      <c r="W1482">
        <v>10</v>
      </c>
      <c r="X1482">
        <v>20</v>
      </c>
      <c r="Y1482" t="s">
        <v>512</v>
      </c>
      <c r="Z1482" s="9">
        <v>15</v>
      </c>
      <c r="AA1482">
        <v>10</v>
      </c>
      <c r="AB1482">
        <v>25</v>
      </c>
      <c r="AC1482">
        <v>320</v>
      </c>
      <c r="AD1482" t="s">
        <v>32</v>
      </c>
      <c r="AE1482">
        <v>0.309</v>
      </c>
      <c r="AF1482" s="2">
        <v>44.074675324675326</v>
      </c>
      <c r="AG1482" s="2">
        <v>19.642857142857142</v>
      </c>
      <c r="AH1482" s="2">
        <v>24.431818181818183</v>
      </c>
    </row>
    <row r="1483" spans="1:34" x14ac:dyDescent="0.35">
      <c r="A1483" t="s">
        <v>576</v>
      </c>
      <c r="B1483" t="s">
        <v>316</v>
      </c>
      <c r="C1483" t="s">
        <v>47</v>
      </c>
      <c r="D1483" t="s">
        <v>328</v>
      </c>
      <c r="E1483" t="s">
        <v>326</v>
      </c>
      <c r="F1483">
        <v>1</v>
      </c>
      <c r="H1483">
        <v>-1</v>
      </c>
      <c r="I1483">
        <v>13.323500491642083</v>
      </c>
      <c r="J1483">
        <v>26.892822025565383</v>
      </c>
      <c r="K1483">
        <v>20.84562438544739</v>
      </c>
      <c r="L1483">
        <v>3.4414945919370692</v>
      </c>
      <c r="M1483">
        <v>16.47000983284169</v>
      </c>
      <c r="N1483">
        <v>0.39331366764995079</v>
      </c>
      <c r="O1483">
        <v>18.633235004916418</v>
      </c>
      <c r="P1483">
        <v>0</v>
      </c>
      <c r="Q1483">
        <v>0</v>
      </c>
      <c r="R1483">
        <v>0</v>
      </c>
      <c r="S1483">
        <v>0</v>
      </c>
      <c r="T1483">
        <v>0</v>
      </c>
      <c r="U1483" t="s">
        <v>215</v>
      </c>
      <c r="V1483">
        <v>0</v>
      </c>
      <c r="W1483">
        <v>10</v>
      </c>
      <c r="X1483">
        <v>20</v>
      </c>
      <c r="Y1483" t="s">
        <v>512</v>
      </c>
      <c r="Z1483" s="9">
        <v>12.5</v>
      </c>
      <c r="AA1483">
        <v>10</v>
      </c>
      <c r="AB1483">
        <v>22.5</v>
      </c>
      <c r="AC1483">
        <v>270</v>
      </c>
      <c r="AD1483" t="s">
        <v>32</v>
      </c>
      <c r="AE1483">
        <v>0.309</v>
      </c>
      <c r="AF1483" s="2">
        <v>51.94805194805194</v>
      </c>
      <c r="AG1483" s="2">
        <v>19.642857142857142</v>
      </c>
      <c r="AH1483" s="2">
        <v>32.305194805194802</v>
      </c>
    </row>
    <row r="1484" spans="1:34" x14ac:dyDescent="0.35">
      <c r="A1484" t="s">
        <v>576</v>
      </c>
      <c r="B1484" t="s">
        <v>316</v>
      </c>
      <c r="C1484" t="s">
        <v>47</v>
      </c>
      <c r="D1484" t="s">
        <v>328</v>
      </c>
      <c r="E1484" t="s">
        <v>326</v>
      </c>
      <c r="F1484">
        <v>1</v>
      </c>
      <c r="H1484">
        <v>-1</v>
      </c>
      <c r="I1484">
        <v>13.323500491642083</v>
      </c>
      <c r="J1484">
        <v>26.892822025565383</v>
      </c>
      <c r="K1484">
        <v>20.84562438544739</v>
      </c>
      <c r="L1484">
        <v>3.4414945919370692</v>
      </c>
      <c r="M1484">
        <v>16.47000983284169</v>
      </c>
      <c r="N1484">
        <v>0.39331366764995079</v>
      </c>
      <c r="O1484">
        <v>18.633235004916418</v>
      </c>
      <c r="P1484">
        <v>0</v>
      </c>
      <c r="Q1484">
        <v>0</v>
      </c>
      <c r="R1484">
        <v>0</v>
      </c>
      <c r="S1484">
        <v>0</v>
      </c>
      <c r="T1484">
        <v>0</v>
      </c>
      <c r="U1484" t="s">
        <v>215</v>
      </c>
      <c r="V1484">
        <v>0</v>
      </c>
      <c r="W1484">
        <v>10</v>
      </c>
      <c r="X1484">
        <v>20</v>
      </c>
      <c r="Y1484" t="s">
        <v>512</v>
      </c>
      <c r="Z1484" s="9">
        <v>15</v>
      </c>
      <c r="AA1484">
        <v>10</v>
      </c>
      <c r="AB1484">
        <v>25</v>
      </c>
      <c r="AC1484">
        <v>320</v>
      </c>
      <c r="AD1484" t="s">
        <v>32</v>
      </c>
      <c r="AE1484">
        <v>0.309</v>
      </c>
      <c r="AF1484" s="2">
        <v>48.86363636363636</v>
      </c>
      <c r="AG1484" s="2">
        <v>19.724025974025974</v>
      </c>
      <c r="AH1484" s="2">
        <v>29.13961038961039</v>
      </c>
    </row>
    <row r="1485" spans="1:34" x14ac:dyDescent="0.35">
      <c r="A1485" t="s">
        <v>576</v>
      </c>
      <c r="B1485" t="s">
        <v>316</v>
      </c>
      <c r="C1485" t="s">
        <v>47</v>
      </c>
      <c r="D1485" t="s">
        <v>329</v>
      </c>
      <c r="E1485" t="s">
        <v>324</v>
      </c>
      <c r="F1485">
        <v>1</v>
      </c>
      <c r="H1485">
        <v>-1</v>
      </c>
      <c r="I1485">
        <v>12.85140562248996</v>
      </c>
      <c r="J1485">
        <v>15.712851405622489</v>
      </c>
      <c r="K1485">
        <v>21.63654618473895</v>
      </c>
      <c r="L1485">
        <v>2.51004016064257</v>
      </c>
      <c r="M1485">
        <v>22.740963855421683</v>
      </c>
      <c r="N1485">
        <v>4.9196787148594368</v>
      </c>
      <c r="O1485">
        <v>19.628514056224894</v>
      </c>
      <c r="P1485">
        <v>0</v>
      </c>
      <c r="Q1485">
        <v>0</v>
      </c>
      <c r="R1485">
        <v>0</v>
      </c>
      <c r="S1485">
        <v>0</v>
      </c>
      <c r="T1485">
        <v>0</v>
      </c>
      <c r="U1485" t="s">
        <v>215</v>
      </c>
      <c r="V1485">
        <v>0</v>
      </c>
      <c r="W1485">
        <v>10</v>
      </c>
      <c r="X1485">
        <v>20</v>
      </c>
      <c r="Y1485" t="s">
        <v>512</v>
      </c>
      <c r="Z1485" s="9">
        <v>12.5</v>
      </c>
      <c r="AA1485">
        <v>10</v>
      </c>
      <c r="AB1485">
        <v>22.5</v>
      </c>
      <c r="AC1485">
        <v>270</v>
      </c>
      <c r="AD1485" t="s">
        <v>32</v>
      </c>
      <c r="AE1485">
        <v>0.309</v>
      </c>
      <c r="AF1485" s="2">
        <v>38.449111470113081</v>
      </c>
      <c r="AG1485" s="2">
        <v>19.951534733441033</v>
      </c>
      <c r="AH1485" s="2">
        <v>18.497576736672052</v>
      </c>
    </row>
    <row r="1486" spans="1:34" x14ac:dyDescent="0.35">
      <c r="A1486" t="s">
        <v>576</v>
      </c>
      <c r="B1486" t="s">
        <v>316</v>
      </c>
      <c r="C1486" t="s">
        <v>47</v>
      </c>
      <c r="D1486" t="s">
        <v>329</v>
      </c>
      <c r="E1486" t="s">
        <v>324</v>
      </c>
      <c r="F1486">
        <v>1</v>
      </c>
      <c r="H1486">
        <v>-1</v>
      </c>
      <c r="I1486">
        <v>12.85140562248996</v>
      </c>
      <c r="J1486">
        <v>15.712851405622489</v>
      </c>
      <c r="K1486">
        <v>21.63654618473895</v>
      </c>
      <c r="L1486">
        <v>2.51004016064257</v>
      </c>
      <c r="M1486">
        <v>22.740963855421683</v>
      </c>
      <c r="N1486">
        <v>4.9196787148594368</v>
      </c>
      <c r="O1486">
        <v>19.628514056224894</v>
      </c>
      <c r="P1486">
        <v>0</v>
      </c>
      <c r="Q1486">
        <v>0</v>
      </c>
      <c r="R1486">
        <v>0</v>
      </c>
      <c r="S1486">
        <v>0</v>
      </c>
      <c r="T1486">
        <v>0</v>
      </c>
      <c r="U1486" t="s">
        <v>215</v>
      </c>
      <c r="V1486">
        <v>0</v>
      </c>
      <c r="W1486">
        <v>10</v>
      </c>
      <c r="X1486">
        <v>20</v>
      </c>
      <c r="Y1486" t="s">
        <v>512</v>
      </c>
      <c r="Z1486" s="9">
        <v>15</v>
      </c>
      <c r="AA1486">
        <v>10</v>
      </c>
      <c r="AB1486">
        <v>25</v>
      </c>
      <c r="AC1486">
        <v>320</v>
      </c>
      <c r="AD1486" t="s">
        <v>32</v>
      </c>
      <c r="AE1486">
        <v>0.309</v>
      </c>
      <c r="AF1486" s="2">
        <v>41.841680129240714</v>
      </c>
      <c r="AG1486" s="2">
        <v>16.397415185783522</v>
      </c>
      <c r="AH1486" s="2">
        <v>25.444264943457188</v>
      </c>
    </row>
    <row r="1487" spans="1:34" x14ac:dyDescent="0.35">
      <c r="A1487" t="s">
        <v>576</v>
      </c>
      <c r="B1487" t="s">
        <v>316</v>
      </c>
      <c r="C1487" t="s">
        <v>47</v>
      </c>
      <c r="D1487" t="s">
        <v>329</v>
      </c>
      <c r="E1487" t="s">
        <v>325</v>
      </c>
      <c r="F1487">
        <v>1</v>
      </c>
      <c r="H1487">
        <v>-1</v>
      </c>
      <c r="I1487">
        <v>12.85140562248996</v>
      </c>
      <c r="J1487">
        <v>15.712851405622489</v>
      </c>
      <c r="K1487">
        <v>21.63654618473895</v>
      </c>
      <c r="L1487">
        <v>2.51004016064257</v>
      </c>
      <c r="M1487">
        <v>22.740963855421683</v>
      </c>
      <c r="N1487">
        <v>4.9196787148594368</v>
      </c>
      <c r="O1487">
        <v>19.628514056224894</v>
      </c>
      <c r="P1487">
        <v>0</v>
      </c>
      <c r="Q1487">
        <v>0</v>
      </c>
      <c r="R1487">
        <v>0</v>
      </c>
      <c r="S1487">
        <v>0</v>
      </c>
      <c r="T1487">
        <v>0</v>
      </c>
      <c r="U1487" t="s">
        <v>215</v>
      </c>
      <c r="V1487">
        <v>0</v>
      </c>
      <c r="W1487">
        <v>10</v>
      </c>
      <c r="X1487">
        <v>20</v>
      </c>
      <c r="Y1487" t="s">
        <v>512</v>
      </c>
      <c r="Z1487" s="9">
        <v>12.5</v>
      </c>
      <c r="AA1487">
        <v>10</v>
      </c>
      <c r="AB1487">
        <v>22.5</v>
      </c>
      <c r="AC1487">
        <v>270</v>
      </c>
      <c r="AD1487" t="s">
        <v>32</v>
      </c>
      <c r="AE1487">
        <v>0.309</v>
      </c>
      <c r="AF1487" s="2">
        <v>46.284329563812605</v>
      </c>
      <c r="AG1487" s="2">
        <v>24.959612277867528</v>
      </c>
      <c r="AH1487" s="2">
        <v>21.324717285945074</v>
      </c>
    </row>
    <row r="1488" spans="1:34" x14ac:dyDescent="0.35">
      <c r="A1488" t="s">
        <v>576</v>
      </c>
      <c r="B1488" t="s">
        <v>316</v>
      </c>
      <c r="C1488" t="s">
        <v>47</v>
      </c>
      <c r="D1488" t="s">
        <v>329</v>
      </c>
      <c r="E1488" t="s">
        <v>325</v>
      </c>
      <c r="F1488">
        <v>1</v>
      </c>
      <c r="H1488">
        <v>-1</v>
      </c>
      <c r="I1488">
        <v>12.85140562248996</v>
      </c>
      <c r="J1488">
        <v>15.712851405622489</v>
      </c>
      <c r="K1488">
        <v>21.63654618473895</v>
      </c>
      <c r="L1488">
        <v>2.51004016064257</v>
      </c>
      <c r="M1488">
        <v>22.740963855421683</v>
      </c>
      <c r="N1488">
        <v>4.9196787148594368</v>
      </c>
      <c r="O1488">
        <v>19.628514056224894</v>
      </c>
      <c r="P1488">
        <v>0</v>
      </c>
      <c r="Q1488">
        <v>0</v>
      </c>
      <c r="R1488">
        <v>0</v>
      </c>
      <c r="S1488">
        <v>0</v>
      </c>
      <c r="T1488">
        <v>0</v>
      </c>
      <c r="U1488" t="s">
        <v>215</v>
      </c>
      <c r="V1488">
        <v>0</v>
      </c>
      <c r="W1488">
        <v>10</v>
      </c>
      <c r="X1488">
        <v>20</v>
      </c>
      <c r="Y1488" t="s">
        <v>512</v>
      </c>
      <c r="Z1488" s="9">
        <v>15</v>
      </c>
      <c r="AA1488">
        <v>10</v>
      </c>
      <c r="AB1488">
        <v>25</v>
      </c>
      <c r="AC1488">
        <v>320</v>
      </c>
      <c r="AD1488" t="s">
        <v>32</v>
      </c>
      <c r="AE1488">
        <v>0.309</v>
      </c>
      <c r="AF1488" s="2">
        <v>45.638126009693053</v>
      </c>
      <c r="AG1488" s="2">
        <v>19.305331179321485</v>
      </c>
      <c r="AH1488" s="2">
        <v>26.332794830371569</v>
      </c>
    </row>
    <row r="1489" spans="1:34" x14ac:dyDescent="0.35">
      <c r="A1489" t="s">
        <v>576</v>
      </c>
      <c r="B1489" t="s">
        <v>316</v>
      </c>
      <c r="C1489" t="s">
        <v>47</v>
      </c>
      <c r="D1489" t="s">
        <v>329</v>
      </c>
      <c r="E1489" t="s">
        <v>326</v>
      </c>
      <c r="F1489">
        <v>1</v>
      </c>
      <c r="H1489">
        <v>-1</v>
      </c>
      <c r="I1489">
        <v>12.85140562248996</v>
      </c>
      <c r="J1489">
        <v>15.712851405622489</v>
      </c>
      <c r="K1489">
        <v>21.63654618473895</v>
      </c>
      <c r="L1489">
        <v>2.51004016064257</v>
      </c>
      <c r="M1489">
        <v>22.740963855421683</v>
      </c>
      <c r="N1489">
        <v>4.9196787148594368</v>
      </c>
      <c r="O1489">
        <v>19.628514056224894</v>
      </c>
      <c r="P1489">
        <v>0</v>
      </c>
      <c r="Q1489">
        <v>0</v>
      </c>
      <c r="R1489">
        <v>0</v>
      </c>
      <c r="S1489">
        <v>0</v>
      </c>
      <c r="T1489">
        <v>0</v>
      </c>
      <c r="U1489" t="s">
        <v>215</v>
      </c>
      <c r="V1489">
        <v>0</v>
      </c>
      <c r="W1489">
        <v>10</v>
      </c>
      <c r="X1489">
        <v>20</v>
      </c>
      <c r="Y1489" t="s">
        <v>512</v>
      </c>
      <c r="Z1489" s="9">
        <v>12.5</v>
      </c>
      <c r="AA1489">
        <v>10</v>
      </c>
      <c r="AB1489">
        <v>22.5</v>
      </c>
      <c r="AC1489">
        <v>270</v>
      </c>
      <c r="AD1489" t="s">
        <v>32</v>
      </c>
      <c r="AE1489">
        <v>0.309</v>
      </c>
      <c r="AF1489" s="2">
        <v>51.373182552504041</v>
      </c>
      <c r="AG1489" s="2">
        <v>27.382875605815833</v>
      </c>
      <c r="AH1489" s="2">
        <v>23.990306946688207</v>
      </c>
    </row>
    <row r="1490" spans="1:34" x14ac:dyDescent="0.35">
      <c r="A1490" t="s">
        <v>576</v>
      </c>
      <c r="B1490" t="s">
        <v>316</v>
      </c>
      <c r="C1490" t="s">
        <v>47</v>
      </c>
      <c r="D1490" t="s">
        <v>329</v>
      </c>
      <c r="E1490" t="s">
        <v>326</v>
      </c>
      <c r="F1490">
        <v>1</v>
      </c>
      <c r="H1490">
        <v>-1</v>
      </c>
      <c r="I1490">
        <v>12.85140562248996</v>
      </c>
      <c r="J1490">
        <v>15.712851405622489</v>
      </c>
      <c r="K1490">
        <v>21.63654618473895</v>
      </c>
      <c r="L1490">
        <v>2.51004016064257</v>
      </c>
      <c r="M1490">
        <v>22.740963855421683</v>
      </c>
      <c r="N1490">
        <v>4.9196787148594368</v>
      </c>
      <c r="O1490">
        <v>19.628514056224894</v>
      </c>
      <c r="P1490">
        <v>0</v>
      </c>
      <c r="Q1490">
        <v>0</v>
      </c>
      <c r="R1490">
        <v>0</v>
      </c>
      <c r="S1490">
        <v>0</v>
      </c>
      <c r="T1490">
        <v>0</v>
      </c>
      <c r="U1490" t="s">
        <v>215</v>
      </c>
      <c r="V1490">
        <v>0</v>
      </c>
      <c r="W1490">
        <v>10</v>
      </c>
      <c r="X1490">
        <v>20</v>
      </c>
      <c r="Y1490" t="s">
        <v>512</v>
      </c>
      <c r="Z1490" s="9">
        <v>15</v>
      </c>
      <c r="AA1490">
        <v>10</v>
      </c>
      <c r="AB1490">
        <v>25</v>
      </c>
      <c r="AC1490">
        <v>320</v>
      </c>
      <c r="AD1490" t="s">
        <v>32</v>
      </c>
      <c r="AE1490">
        <v>0.309</v>
      </c>
      <c r="AF1490" s="2">
        <v>47.819063004846527</v>
      </c>
      <c r="AG1490" s="2">
        <v>21.647819063004846</v>
      </c>
      <c r="AH1490" s="2">
        <v>26.171243941841681</v>
      </c>
    </row>
    <row r="1491" spans="1:34" x14ac:dyDescent="0.35">
      <c r="A1491" t="s">
        <v>656</v>
      </c>
      <c r="B1491" s="14" t="s">
        <v>330</v>
      </c>
      <c r="C1491" t="s">
        <v>26</v>
      </c>
      <c r="D1491" t="s">
        <v>331</v>
      </c>
      <c r="E1491" t="s">
        <v>332</v>
      </c>
      <c r="F1491">
        <v>2</v>
      </c>
      <c r="G1491">
        <v>16.3</v>
      </c>
      <c r="H1491">
        <v>-1</v>
      </c>
      <c r="I1491">
        <v>18.600000000000001</v>
      </c>
      <c r="J1491">
        <v>26.6</v>
      </c>
      <c r="K1491">
        <v>26.9</v>
      </c>
      <c r="L1491">
        <v>0</v>
      </c>
      <c r="M1491">
        <v>0</v>
      </c>
      <c r="N1491">
        <v>1</v>
      </c>
      <c r="O1491">
        <v>9</v>
      </c>
      <c r="P1491">
        <v>0</v>
      </c>
      <c r="Q1491">
        <v>0</v>
      </c>
      <c r="R1491">
        <v>0</v>
      </c>
      <c r="S1491">
        <v>0</v>
      </c>
      <c r="T1491">
        <v>0</v>
      </c>
      <c r="U1491" t="s">
        <v>215</v>
      </c>
      <c r="V1491">
        <v>0</v>
      </c>
      <c r="W1491">
        <v>15</v>
      </c>
      <c r="X1491">
        <v>30</v>
      </c>
      <c r="Y1491" t="s">
        <v>512</v>
      </c>
      <c r="Z1491" s="9">
        <v>10.333333333333334</v>
      </c>
      <c r="AA1491">
        <v>60</v>
      </c>
      <c r="AB1491">
        <v>70.333333333333329</v>
      </c>
      <c r="AC1491">
        <v>330</v>
      </c>
      <c r="AD1491" t="s">
        <v>146</v>
      </c>
      <c r="AE1491">
        <v>9.9000000000000005E-2</v>
      </c>
      <c r="AG1491" s="2">
        <v>15.72</v>
      </c>
    </row>
    <row r="1492" spans="1:34" x14ac:dyDescent="0.35">
      <c r="A1492" t="s">
        <v>656</v>
      </c>
      <c r="B1492" t="s">
        <v>330</v>
      </c>
      <c r="C1492" t="s">
        <v>26</v>
      </c>
      <c r="D1492" t="s">
        <v>331</v>
      </c>
      <c r="E1492" t="s">
        <v>332</v>
      </c>
      <c r="F1492">
        <v>2</v>
      </c>
      <c r="G1492">
        <v>16.3</v>
      </c>
      <c r="H1492">
        <v>-1</v>
      </c>
      <c r="I1492">
        <v>18.600000000000001</v>
      </c>
      <c r="J1492">
        <v>26.6</v>
      </c>
      <c r="K1492">
        <v>26.9</v>
      </c>
      <c r="L1492">
        <v>0</v>
      </c>
      <c r="M1492">
        <v>0</v>
      </c>
      <c r="N1492">
        <v>1</v>
      </c>
      <c r="O1492">
        <v>9</v>
      </c>
      <c r="P1492">
        <v>0</v>
      </c>
      <c r="Q1492">
        <v>0</v>
      </c>
      <c r="R1492">
        <v>0</v>
      </c>
      <c r="S1492">
        <v>0</v>
      </c>
      <c r="T1492">
        <v>0</v>
      </c>
      <c r="U1492" t="s">
        <v>215</v>
      </c>
      <c r="V1492">
        <v>0</v>
      </c>
      <c r="W1492">
        <v>15</v>
      </c>
      <c r="X1492">
        <v>30</v>
      </c>
      <c r="Y1492" t="s">
        <v>512</v>
      </c>
      <c r="Z1492" s="9">
        <v>10.333333333333334</v>
      </c>
      <c r="AA1492">
        <v>60</v>
      </c>
      <c r="AB1492">
        <v>70.333333333333329</v>
      </c>
      <c r="AC1492">
        <v>330</v>
      </c>
      <c r="AD1492" t="s">
        <v>146</v>
      </c>
      <c r="AE1492">
        <v>9.9000000000000005E-2</v>
      </c>
      <c r="AG1492" s="2">
        <v>16.96</v>
      </c>
    </row>
    <row r="1493" spans="1:34" x14ac:dyDescent="0.35">
      <c r="A1493" t="s">
        <v>656</v>
      </c>
      <c r="B1493" t="s">
        <v>330</v>
      </c>
      <c r="C1493" t="s">
        <v>26</v>
      </c>
      <c r="D1493" t="s">
        <v>331</v>
      </c>
      <c r="E1493" t="s">
        <v>332</v>
      </c>
      <c r="F1493">
        <v>2</v>
      </c>
      <c r="G1493">
        <v>16.3</v>
      </c>
      <c r="H1493">
        <v>-1</v>
      </c>
      <c r="I1493">
        <v>18.600000000000001</v>
      </c>
      <c r="J1493">
        <v>26.6</v>
      </c>
      <c r="K1493">
        <v>26.9</v>
      </c>
      <c r="L1493">
        <v>0</v>
      </c>
      <c r="M1493">
        <v>0</v>
      </c>
      <c r="N1493">
        <v>1</v>
      </c>
      <c r="O1493">
        <v>9</v>
      </c>
      <c r="P1493">
        <v>0</v>
      </c>
      <c r="Q1493">
        <v>0</v>
      </c>
      <c r="R1493">
        <v>0</v>
      </c>
      <c r="S1493">
        <v>0</v>
      </c>
      <c r="T1493">
        <v>0</v>
      </c>
      <c r="U1493" t="s">
        <v>215</v>
      </c>
      <c r="V1493">
        <v>0</v>
      </c>
      <c r="W1493">
        <v>15</v>
      </c>
      <c r="X1493">
        <v>30</v>
      </c>
      <c r="Y1493" t="s">
        <v>512</v>
      </c>
      <c r="Z1493" s="9">
        <v>10.333333333333334</v>
      </c>
      <c r="AA1493">
        <v>60</v>
      </c>
      <c r="AB1493">
        <v>70.333333333333329</v>
      </c>
      <c r="AC1493">
        <v>330</v>
      </c>
      <c r="AD1493" t="s">
        <v>146</v>
      </c>
      <c r="AE1493">
        <v>9.9000000000000005E-2</v>
      </c>
      <c r="AG1493" s="2">
        <v>15.68</v>
      </c>
    </row>
    <row r="1494" spans="1:34" x14ac:dyDescent="0.35">
      <c r="A1494" t="s">
        <v>656</v>
      </c>
      <c r="B1494" t="s">
        <v>330</v>
      </c>
      <c r="C1494" t="s">
        <v>26</v>
      </c>
      <c r="D1494" t="s">
        <v>331</v>
      </c>
      <c r="E1494" t="s">
        <v>332</v>
      </c>
      <c r="F1494">
        <v>2</v>
      </c>
      <c r="G1494">
        <v>16.3</v>
      </c>
      <c r="H1494">
        <v>-1</v>
      </c>
      <c r="I1494">
        <v>18.600000000000001</v>
      </c>
      <c r="J1494">
        <v>26.6</v>
      </c>
      <c r="K1494">
        <v>26.9</v>
      </c>
      <c r="L1494">
        <v>0</v>
      </c>
      <c r="M1494">
        <v>0</v>
      </c>
      <c r="N1494">
        <v>1</v>
      </c>
      <c r="O1494">
        <v>9</v>
      </c>
      <c r="P1494">
        <v>0</v>
      </c>
      <c r="Q1494">
        <v>0</v>
      </c>
      <c r="R1494">
        <v>0</v>
      </c>
      <c r="S1494">
        <v>0</v>
      </c>
      <c r="T1494">
        <v>0</v>
      </c>
      <c r="U1494" t="s">
        <v>215</v>
      </c>
      <c r="V1494">
        <v>0</v>
      </c>
      <c r="W1494">
        <v>15</v>
      </c>
      <c r="X1494">
        <v>30</v>
      </c>
      <c r="Y1494" t="s">
        <v>512</v>
      </c>
      <c r="Z1494" s="9">
        <v>11.333333333333334</v>
      </c>
      <c r="AA1494">
        <v>60</v>
      </c>
      <c r="AB1494">
        <v>71.333333333333329</v>
      </c>
      <c r="AC1494">
        <v>360</v>
      </c>
      <c r="AD1494" t="s">
        <v>146</v>
      </c>
      <c r="AE1494">
        <v>9.9000000000000005E-2</v>
      </c>
      <c r="AG1494" s="2">
        <v>25.31</v>
      </c>
    </row>
    <row r="1495" spans="1:34" x14ac:dyDescent="0.35">
      <c r="A1495" t="s">
        <v>656</v>
      </c>
      <c r="B1495" t="s">
        <v>330</v>
      </c>
      <c r="C1495" t="s">
        <v>26</v>
      </c>
      <c r="D1495" t="s">
        <v>331</v>
      </c>
      <c r="E1495" t="s">
        <v>332</v>
      </c>
      <c r="F1495">
        <v>2</v>
      </c>
      <c r="G1495">
        <v>16.3</v>
      </c>
      <c r="H1495">
        <v>-1</v>
      </c>
      <c r="I1495">
        <v>18.600000000000001</v>
      </c>
      <c r="J1495">
        <v>26.6</v>
      </c>
      <c r="K1495">
        <v>26.9</v>
      </c>
      <c r="L1495">
        <v>0</v>
      </c>
      <c r="M1495">
        <v>0</v>
      </c>
      <c r="N1495">
        <v>1</v>
      </c>
      <c r="O1495">
        <v>9</v>
      </c>
      <c r="P1495">
        <v>0</v>
      </c>
      <c r="Q1495">
        <v>0</v>
      </c>
      <c r="R1495">
        <v>0</v>
      </c>
      <c r="S1495">
        <v>0</v>
      </c>
      <c r="T1495">
        <v>0</v>
      </c>
      <c r="U1495" t="s">
        <v>215</v>
      </c>
      <c r="V1495">
        <v>0</v>
      </c>
      <c r="W1495">
        <v>15</v>
      </c>
      <c r="X1495">
        <v>30</v>
      </c>
      <c r="Y1495" t="s">
        <v>512</v>
      </c>
      <c r="Z1495" s="9">
        <v>11.333333333333334</v>
      </c>
      <c r="AA1495">
        <v>60</v>
      </c>
      <c r="AB1495">
        <v>71.333333333333329</v>
      </c>
      <c r="AC1495">
        <v>360</v>
      </c>
      <c r="AD1495" t="s">
        <v>146</v>
      </c>
      <c r="AE1495">
        <v>9.9000000000000005E-2</v>
      </c>
      <c r="AG1495" s="2">
        <v>26.02</v>
      </c>
    </row>
    <row r="1496" spans="1:34" x14ac:dyDescent="0.35">
      <c r="A1496" t="s">
        <v>656</v>
      </c>
      <c r="B1496" t="s">
        <v>330</v>
      </c>
      <c r="C1496" t="s">
        <v>26</v>
      </c>
      <c r="D1496" t="s">
        <v>331</v>
      </c>
      <c r="E1496" t="s">
        <v>332</v>
      </c>
      <c r="F1496">
        <v>2</v>
      </c>
      <c r="G1496">
        <v>16.3</v>
      </c>
      <c r="H1496">
        <v>-1</v>
      </c>
      <c r="I1496">
        <v>18.600000000000001</v>
      </c>
      <c r="J1496">
        <v>26.6</v>
      </c>
      <c r="K1496">
        <v>26.9</v>
      </c>
      <c r="L1496">
        <v>0</v>
      </c>
      <c r="M1496">
        <v>0</v>
      </c>
      <c r="N1496">
        <v>1</v>
      </c>
      <c r="O1496">
        <v>9</v>
      </c>
      <c r="P1496">
        <v>0</v>
      </c>
      <c r="Q1496">
        <v>0</v>
      </c>
      <c r="R1496">
        <v>0</v>
      </c>
      <c r="S1496">
        <v>0</v>
      </c>
      <c r="T1496">
        <v>0</v>
      </c>
      <c r="U1496" t="s">
        <v>215</v>
      </c>
      <c r="V1496">
        <v>0</v>
      </c>
      <c r="W1496">
        <v>15</v>
      </c>
      <c r="X1496">
        <v>30</v>
      </c>
      <c r="Y1496" t="s">
        <v>512</v>
      </c>
      <c r="Z1496" s="9">
        <v>11.333333333333334</v>
      </c>
      <c r="AA1496">
        <v>60</v>
      </c>
      <c r="AB1496">
        <v>71.333333333333329</v>
      </c>
      <c r="AC1496">
        <v>360</v>
      </c>
      <c r="AD1496" t="s">
        <v>146</v>
      </c>
      <c r="AE1496">
        <v>9.9000000000000005E-2</v>
      </c>
      <c r="AG1496" s="2">
        <v>22.76</v>
      </c>
    </row>
    <row r="1497" spans="1:34" x14ac:dyDescent="0.35">
      <c r="A1497" t="s">
        <v>656</v>
      </c>
      <c r="B1497" t="s">
        <v>330</v>
      </c>
      <c r="C1497" t="s">
        <v>26</v>
      </c>
      <c r="D1497" t="s">
        <v>331</v>
      </c>
      <c r="E1497" t="s">
        <v>332</v>
      </c>
      <c r="F1497">
        <v>2</v>
      </c>
      <c r="G1497">
        <v>16.3</v>
      </c>
      <c r="H1497">
        <v>-1</v>
      </c>
      <c r="I1497">
        <v>18.600000000000001</v>
      </c>
      <c r="J1497">
        <v>26.6</v>
      </c>
      <c r="K1497">
        <v>26.9</v>
      </c>
      <c r="L1497">
        <v>0</v>
      </c>
      <c r="M1497">
        <v>0</v>
      </c>
      <c r="N1497">
        <v>1</v>
      </c>
      <c r="O1497">
        <v>9</v>
      </c>
      <c r="P1497">
        <v>0</v>
      </c>
      <c r="Q1497">
        <v>0</v>
      </c>
      <c r="R1497">
        <v>0</v>
      </c>
      <c r="S1497">
        <v>0</v>
      </c>
      <c r="T1497">
        <v>0</v>
      </c>
      <c r="U1497" t="s">
        <v>215</v>
      </c>
      <c r="V1497">
        <v>0</v>
      </c>
      <c r="W1497">
        <v>15</v>
      </c>
      <c r="X1497">
        <v>30</v>
      </c>
      <c r="Y1497" t="s">
        <v>512</v>
      </c>
      <c r="Z1497" s="9">
        <v>12.333333333333334</v>
      </c>
      <c r="AA1497">
        <v>60</v>
      </c>
      <c r="AB1497">
        <v>72.333333333333329</v>
      </c>
      <c r="AC1497">
        <v>390</v>
      </c>
      <c r="AD1497" t="s">
        <v>146</v>
      </c>
      <c r="AE1497">
        <v>9.9000000000000005E-2</v>
      </c>
      <c r="AG1497" s="2">
        <v>37.39</v>
      </c>
    </row>
    <row r="1498" spans="1:34" x14ac:dyDescent="0.35">
      <c r="A1498" t="s">
        <v>656</v>
      </c>
      <c r="B1498" t="s">
        <v>330</v>
      </c>
      <c r="C1498" t="s">
        <v>26</v>
      </c>
      <c r="D1498" t="s">
        <v>331</v>
      </c>
      <c r="E1498" t="s">
        <v>332</v>
      </c>
      <c r="F1498">
        <v>2</v>
      </c>
      <c r="G1498">
        <v>16.3</v>
      </c>
      <c r="H1498">
        <v>-1</v>
      </c>
      <c r="I1498">
        <v>18.600000000000001</v>
      </c>
      <c r="J1498">
        <v>26.6</v>
      </c>
      <c r="K1498">
        <v>26.9</v>
      </c>
      <c r="L1498">
        <v>0</v>
      </c>
      <c r="M1498">
        <v>0</v>
      </c>
      <c r="N1498">
        <v>1</v>
      </c>
      <c r="O1498">
        <v>9</v>
      </c>
      <c r="P1498">
        <v>0</v>
      </c>
      <c r="Q1498">
        <v>0</v>
      </c>
      <c r="R1498">
        <v>0</v>
      </c>
      <c r="S1498">
        <v>0</v>
      </c>
      <c r="T1498">
        <v>0</v>
      </c>
      <c r="U1498" t="s">
        <v>215</v>
      </c>
      <c r="V1498">
        <v>0</v>
      </c>
      <c r="W1498">
        <v>15</v>
      </c>
      <c r="X1498">
        <v>30</v>
      </c>
      <c r="Y1498" t="s">
        <v>512</v>
      </c>
      <c r="Z1498" s="9">
        <v>12.333333333333334</v>
      </c>
      <c r="AA1498">
        <v>60</v>
      </c>
      <c r="AB1498">
        <v>72.333333333333329</v>
      </c>
      <c r="AC1498">
        <v>390</v>
      </c>
      <c r="AD1498" t="s">
        <v>146</v>
      </c>
      <c r="AE1498">
        <v>9.9000000000000005E-2</v>
      </c>
      <c r="AG1498" s="2">
        <v>28.17</v>
      </c>
    </row>
    <row r="1499" spans="1:34" x14ac:dyDescent="0.35">
      <c r="A1499" t="s">
        <v>656</v>
      </c>
      <c r="B1499" t="s">
        <v>330</v>
      </c>
      <c r="C1499" t="s">
        <v>26</v>
      </c>
      <c r="D1499" t="s">
        <v>331</v>
      </c>
      <c r="E1499" t="s">
        <v>332</v>
      </c>
      <c r="F1499">
        <v>2</v>
      </c>
      <c r="G1499">
        <v>16.3</v>
      </c>
      <c r="H1499">
        <v>-1</v>
      </c>
      <c r="I1499">
        <v>18.600000000000001</v>
      </c>
      <c r="J1499">
        <v>26.6</v>
      </c>
      <c r="K1499">
        <v>26.9</v>
      </c>
      <c r="L1499">
        <v>0</v>
      </c>
      <c r="M1499">
        <v>0</v>
      </c>
      <c r="N1499">
        <v>1</v>
      </c>
      <c r="O1499">
        <v>9</v>
      </c>
      <c r="P1499">
        <v>0</v>
      </c>
      <c r="Q1499">
        <v>0</v>
      </c>
      <c r="R1499">
        <v>0</v>
      </c>
      <c r="S1499">
        <v>0</v>
      </c>
      <c r="T1499">
        <v>0</v>
      </c>
      <c r="U1499" t="s">
        <v>215</v>
      </c>
      <c r="V1499">
        <v>0</v>
      </c>
      <c r="W1499">
        <v>15</v>
      </c>
      <c r="X1499">
        <v>30</v>
      </c>
      <c r="Y1499" t="s">
        <v>512</v>
      </c>
      <c r="Z1499" s="9">
        <v>12.333333333333334</v>
      </c>
      <c r="AA1499">
        <v>60</v>
      </c>
      <c r="AB1499">
        <v>72.333333333333329</v>
      </c>
      <c r="AC1499">
        <v>390</v>
      </c>
      <c r="AD1499" t="s">
        <v>146</v>
      </c>
      <c r="AE1499">
        <v>9.9000000000000005E-2</v>
      </c>
      <c r="AG1499" s="2">
        <v>30.16</v>
      </c>
    </row>
    <row r="1500" spans="1:34" x14ac:dyDescent="0.35">
      <c r="A1500" t="s">
        <v>656</v>
      </c>
      <c r="B1500" t="s">
        <v>330</v>
      </c>
      <c r="C1500" t="s">
        <v>26</v>
      </c>
      <c r="D1500" t="s">
        <v>333</v>
      </c>
      <c r="E1500" t="s">
        <v>332</v>
      </c>
      <c r="F1500">
        <v>2</v>
      </c>
      <c r="G1500">
        <v>16.5</v>
      </c>
      <c r="H1500">
        <v>-1</v>
      </c>
      <c r="I1500">
        <v>30.6</v>
      </c>
      <c r="J1500">
        <v>23.1</v>
      </c>
      <c r="K1500">
        <v>22.2</v>
      </c>
      <c r="L1500">
        <v>0</v>
      </c>
      <c r="M1500">
        <v>0</v>
      </c>
      <c r="N1500">
        <v>0.5</v>
      </c>
      <c r="O1500">
        <v>3</v>
      </c>
      <c r="P1500">
        <v>0</v>
      </c>
      <c r="Q1500">
        <v>0</v>
      </c>
      <c r="R1500">
        <v>0</v>
      </c>
      <c r="S1500">
        <v>0</v>
      </c>
      <c r="T1500">
        <v>0</v>
      </c>
      <c r="U1500" t="s">
        <v>215</v>
      </c>
      <c r="V1500">
        <v>0</v>
      </c>
      <c r="W1500">
        <v>15</v>
      </c>
      <c r="X1500">
        <v>30</v>
      </c>
      <c r="Y1500" t="s">
        <v>512</v>
      </c>
      <c r="Z1500" s="9">
        <v>10.333333333333334</v>
      </c>
      <c r="AA1500">
        <v>60</v>
      </c>
      <c r="AB1500">
        <v>70.333333333333329</v>
      </c>
      <c r="AC1500">
        <v>330</v>
      </c>
      <c r="AD1500" t="s">
        <v>146</v>
      </c>
      <c r="AE1500">
        <v>9.9000000000000005E-2</v>
      </c>
      <c r="AG1500" s="2">
        <v>16.399999999999999</v>
      </c>
    </row>
    <row r="1501" spans="1:34" x14ac:dyDescent="0.35">
      <c r="A1501" t="s">
        <v>656</v>
      </c>
      <c r="B1501" t="s">
        <v>330</v>
      </c>
      <c r="C1501" t="s">
        <v>26</v>
      </c>
      <c r="D1501" t="s">
        <v>333</v>
      </c>
      <c r="E1501" t="s">
        <v>332</v>
      </c>
      <c r="F1501">
        <v>2</v>
      </c>
      <c r="G1501">
        <v>16.5</v>
      </c>
      <c r="H1501">
        <v>-1</v>
      </c>
      <c r="I1501">
        <v>30.6</v>
      </c>
      <c r="J1501">
        <v>23.1</v>
      </c>
      <c r="K1501">
        <v>22.2</v>
      </c>
      <c r="L1501">
        <v>0</v>
      </c>
      <c r="M1501">
        <v>0</v>
      </c>
      <c r="N1501">
        <v>0.5</v>
      </c>
      <c r="O1501">
        <v>3</v>
      </c>
      <c r="P1501">
        <v>0</v>
      </c>
      <c r="Q1501">
        <v>0</v>
      </c>
      <c r="R1501">
        <v>0</v>
      </c>
      <c r="S1501">
        <v>0</v>
      </c>
      <c r="T1501">
        <v>0</v>
      </c>
      <c r="U1501" t="s">
        <v>215</v>
      </c>
      <c r="V1501">
        <v>0</v>
      </c>
      <c r="W1501">
        <v>15</v>
      </c>
      <c r="X1501">
        <v>30</v>
      </c>
      <c r="Y1501" t="s">
        <v>512</v>
      </c>
      <c r="Z1501" s="9">
        <v>10.333333333333334</v>
      </c>
      <c r="AA1501">
        <v>60</v>
      </c>
      <c r="AB1501">
        <v>70.333333333333329</v>
      </c>
      <c r="AC1501">
        <v>330</v>
      </c>
      <c r="AD1501" t="s">
        <v>146</v>
      </c>
      <c r="AE1501">
        <v>9.9000000000000005E-2</v>
      </c>
      <c r="AG1501" s="2">
        <v>15.72</v>
      </c>
    </row>
    <row r="1502" spans="1:34" x14ac:dyDescent="0.35">
      <c r="A1502" t="s">
        <v>656</v>
      </c>
      <c r="B1502" t="s">
        <v>330</v>
      </c>
      <c r="C1502" t="s">
        <v>26</v>
      </c>
      <c r="D1502" t="s">
        <v>333</v>
      </c>
      <c r="E1502" t="s">
        <v>332</v>
      </c>
      <c r="F1502">
        <v>2</v>
      </c>
      <c r="G1502">
        <v>16.5</v>
      </c>
      <c r="H1502">
        <v>-1</v>
      </c>
      <c r="I1502">
        <v>30.6</v>
      </c>
      <c r="J1502">
        <v>23.1</v>
      </c>
      <c r="K1502">
        <v>22.2</v>
      </c>
      <c r="L1502">
        <v>0</v>
      </c>
      <c r="M1502">
        <v>0</v>
      </c>
      <c r="N1502">
        <v>0.5</v>
      </c>
      <c r="O1502">
        <v>3</v>
      </c>
      <c r="P1502">
        <v>0</v>
      </c>
      <c r="Q1502">
        <v>0</v>
      </c>
      <c r="R1502">
        <v>0</v>
      </c>
      <c r="S1502">
        <v>0</v>
      </c>
      <c r="T1502">
        <v>0</v>
      </c>
      <c r="U1502" t="s">
        <v>215</v>
      </c>
      <c r="V1502">
        <v>0</v>
      </c>
      <c r="W1502">
        <v>15</v>
      </c>
      <c r="X1502">
        <v>30</v>
      </c>
      <c r="Y1502" t="s">
        <v>512</v>
      </c>
      <c r="Z1502" s="9">
        <v>10.333333333333334</v>
      </c>
      <c r="AA1502">
        <v>60</v>
      </c>
      <c r="AB1502">
        <v>70.333333333333329</v>
      </c>
      <c r="AC1502">
        <v>330</v>
      </c>
      <c r="AD1502" t="s">
        <v>146</v>
      </c>
      <c r="AE1502">
        <v>9.9000000000000005E-2</v>
      </c>
      <c r="AG1502" s="2">
        <v>14.79</v>
      </c>
    </row>
    <row r="1503" spans="1:34" x14ac:dyDescent="0.35">
      <c r="A1503" t="s">
        <v>656</v>
      </c>
      <c r="B1503" t="s">
        <v>330</v>
      </c>
      <c r="C1503" t="s">
        <v>26</v>
      </c>
      <c r="D1503" t="s">
        <v>333</v>
      </c>
      <c r="E1503" t="s">
        <v>332</v>
      </c>
      <c r="F1503">
        <v>2</v>
      </c>
      <c r="G1503">
        <v>16.5</v>
      </c>
      <c r="H1503">
        <v>-1</v>
      </c>
      <c r="I1503">
        <v>30.6</v>
      </c>
      <c r="J1503">
        <v>23.1</v>
      </c>
      <c r="K1503">
        <v>22.2</v>
      </c>
      <c r="L1503">
        <v>0</v>
      </c>
      <c r="M1503">
        <v>0</v>
      </c>
      <c r="N1503">
        <v>0.5</v>
      </c>
      <c r="O1503">
        <v>3</v>
      </c>
      <c r="P1503">
        <v>0</v>
      </c>
      <c r="Q1503">
        <v>0</v>
      </c>
      <c r="R1503">
        <v>0</v>
      </c>
      <c r="S1503">
        <v>0</v>
      </c>
      <c r="T1503">
        <v>0</v>
      </c>
      <c r="U1503" t="s">
        <v>215</v>
      </c>
      <c r="V1503">
        <v>0</v>
      </c>
      <c r="W1503">
        <v>15</v>
      </c>
      <c r="X1503">
        <v>30</v>
      </c>
      <c r="Y1503" t="s">
        <v>512</v>
      </c>
      <c r="Z1503" s="9">
        <v>11.333333333333334</v>
      </c>
      <c r="AA1503">
        <v>60</v>
      </c>
      <c r="AB1503">
        <v>71.333333333333329</v>
      </c>
      <c r="AC1503">
        <v>360</v>
      </c>
      <c r="AD1503" t="s">
        <v>146</v>
      </c>
      <c r="AE1503">
        <v>9.9000000000000005E-2</v>
      </c>
      <c r="AG1503" s="2">
        <v>22.71</v>
      </c>
    </row>
    <row r="1504" spans="1:34" x14ac:dyDescent="0.35">
      <c r="A1504" t="s">
        <v>656</v>
      </c>
      <c r="B1504" t="s">
        <v>330</v>
      </c>
      <c r="C1504" t="s">
        <v>26</v>
      </c>
      <c r="D1504" t="s">
        <v>333</v>
      </c>
      <c r="E1504" t="s">
        <v>332</v>
      </c>
      <c r="F1504">
        <v>2</v>
      </c>
      <c r="G1504">
        <v>16.5</v>
      </c>
      <c r="H1504">
        <v>-1</v>
      </c>
      <c r="I1504">
        <v>30.6</v>
      </c>
      <c r="J1504">
        <v>23.1</v>
      </c>
      <c r="K1504">
        <v>22.2</v>
      </c>
      <c r="L1504">
        <v>0</v>
      </c>
      <c r="M1504">
        <v>0</v>
      </c>
      <c r="N1504">
        <v>0.5</v>
      </c>
      <c r="O1504">
        <v>3</v>
      </c>
      <c r="P1504">
        <v>0</v>
      </c>
      <c r="Q1504">
        <v>0</v>
      </c>
      <c r="R1504">
        <v>0</v>
      </c>
      <c r="S1504">
        <v>0</v>
      </c>
      <c r="T1504">
        <v>0</v>
      </c>
      <c r="U1504" t="s">
        <v>215</v>
      </c>
      <c r="V1504">
        <v>0</v>
      </c>
      <c r="W1504">
        <v>15</v>
      </c>
      <c r="X1504">
        <v>30</v>
      </c>
      <c r="Y1504" t="s">
        <v>512</v>
      </c>
      <c r="Z1504" s="9">
        <v>11.333333333333334</v>
      </c>
      <c r="AA1504">
        <v>60</v>
      </c>
      <c r="AB1504">
        <v>71.333333333333329</v>
      </c>
      <c r="AC1504">
        <v>360</v>
      </c>
      <c r="AD1504" t="s">
        <v>146</v>
      </c>
      <c r="AE1504">
        <v>9.9000000000000005E-2</v>
      </c>
      <c r="AG1504" s="2">
        <v>23.22</v>
      </c>
    </row>
    <row r="1505" spans="1:34" x14ac:dyDescent="0.35">
      <c r="A1505" t="s">
        <v>656</v>
      </c>
      <c r="B1505" t="s">
        <v>330</v>
      </c>
      <c r="C1505" t="s">
        <v>26</v>
      </c>
      <c r="D1505" t="s">
        <v>333</v>
      </c>
      <c r="E1505" t="s">
        <v>332</v>
      </c>
      <c r="F1505">
        <v>2</v>
      </c>
      <c r="G1505">
        <v>16.5</v>
      </c>
      <c r="H1505">
        <v>-1</v>
      </c>
      <c r="I1505">
        <v>30.6</v>
      </c>
      <c r="J1505">
        <v>23.1</v>
      </c>
      <c r="K1505">
        <v>22.2</v>
      </c>
      <c r="L1505">
        <v>0</v>
      </c>
      <c r="M1505">
        <v>0</v>
      </c>
      <c r="N1505">
        <v>0.5</v>
      </c>
      <c r="O1505">
        <v>3</v>
      </c>
      <c r="P1505">
        <v>0</v>
      </c>
      <c r="Q1505">
        <v>0</v>
      </c>
      <c r="R1505">
        <v>0</v>
      </c>
      <c r="S1505">
        <v>0</v>
      </c>
      <c r="T1505">
        <v>0</v>
      </c>
      <c r="U1505" t="s">
        <v>215</v>
      </c>
      <c r="V1505">
        <v>0</v>
      </c>
      <c r="W1505">
        <v>15</v>
      </c>
      <c r="X1505">
        <v>30</v>
      </c>
      <c r="Y1505" t="s">
        <v>512</v>
      </c>
      <c r="Z1505" s="9">
        <v>11.333333333333334</v>
      </c>
      <c r="AA1505">
        <v>60</v>
      </c>
      <c r="AB1505">
        <v>71.333333333333329</v>
      </c>
      <c r="AC1505">
        <v>360</v>
      </c>
      <c r="AD1505" t="s">
        <v>146</v>
      </c>
      <c r="AE1505">
        <v>9.9000000000000005E-2</v>
      </c>
      <c r="AG1505" s="2">
        <v>21.75</v>
      </c>
    </row>
    <row r="1506" spans="1:34" x14ac:dyDescent="0.35">
      <c r="A1506" t="s">
        <v>656</v>
      </c>
      <c r="B1506" t="s">
        <v>330</v>
      </c>
      <c r="C1506" t="s">
        <v>26</v>
      </c>
      <c r="D1506" t="s">
        <v>333</v>
      </c>
      <c r="E1506" t="s">
        <v>332</v>
      </c>
      <c r="F1506">
        <v>2</v>
      </c>
      <c r="G1506">
        <v>16.5</v>
      </c>
      <c r="H1506">
        <v>-1</v>
      </c>
      <c r="I1506">
        <v>30.6</v>
      </c>
      <c r="J1506">
        <v>23.1</v>
      </c>
      <c r="K1506">
        <v>22.2</v>
      </c>
      <c r="L1506">
        <v>0</v>
      </c>
      <c r="M1506">
        <v>0</v>
      </c>
      <c r="N1506">
        <v>0.5</v>
      </c>
      <c r="O1506">
        <v>3</v>
      </c>
      <c r="P1506">
        <v>0</v>
      </c>
      <c r="Q1506">
        <v>0</v>
      </c>
      <c r="R1506">
        <v>0</v>
      </c>
      <c r="S1506">
        <v>0</v>
      </c>
      <c r="T1506">
        <v>0</v>
      </c>
      <c r="U1506" t="s">
        <v>215</v>
      </c>
      <c r="V1506">
        <v>0</v>
      </c>
      <c r="W1506">
        <v>15</v>
      </c>
      <c r="X1506">
        <v>30</v>
      </c>
      <c r="Y1506" t="s">
        <v>512</v>
      </c>
      <c r="Z1506" s="9">
        <v>12.333333333333334</v>
      </c>
      <c r="AA1506">
        <v>60</v>
      </c>
      <c r="AB1506">
        <v>72.333333333333329</v>
      </c>
      <c r="AC1506">
        <v>390</v>
      </c>
      <c r="AD1506" t="s">
        <v>146</v>
      </c>
      <c r="AE1506">
        <v>9.9000000000000005E-2</v>
      </c>
      <c r="AG1506" s="2">
        <v>34.32</v>
      </c>
    </row>
    <row r="1507" spans="1:34" x14ac:dyDescent="0.35">
      <c r="A1507" t="s">
        <v>656</v>
      </c>
      <c r="B1507" t="s">
        <v>330</v>
      </c>
      <c r="C1507" t="s">
        <v>26</v>
      </c>
      <c r="D1507" t="s">
        <v>333</v>
      </c>
      <c r="E1507" t="s">
        <v>332</v>
      </c>
      <c r="F1507">
        <v>2</v>
      </c>
      <c r="G1507">
        <v>16.5</v>
      </c>
      <c r="H1507">
        <v>-1</v>
      </c>
      <c r="I1507">
        <v>30.6</v>
      </c>
      <c r="J1507">
        <v>23.1</v>
      </c>
      <c r="K1507">
        <v>22.2</v>
      </c>
      <c r="L1507">
        <v>0</v>
      </c>
      <c r="M1507">
        <v>0</v>
      </c>
      <c r="N1507">
        <v>0.5</v>
      </c>
      <c r="O1507">
        <v>3</v>
      </c>
      <c r="P1507">
        <v>0</v>
      </c>
      <c r="Q1507">
        <v>0</v>
      </c>
      <c r="R1507">
        <v>0</v>
      </c>
      <c r="S1507">
        <v>0</v>
      </c>
      <c r="T1507">
        <v>0</v>
      </c>
      <c r="U1507" t="s">
        <v>215</v>
      </c>
      <c r="V1507">
        <v>0</v>
      </c>
      <c r="W1507">
        <v>15</v>
      </c>
      <c r="X1507">
        <v>30</v>
      </c>
      <c r="Y1507" t="s">
        <v>512</v>
      </c>
      <c r="Z1507" s="9">
        <v>12.333333333333334</v>
      </c>
      <c r="AA1507">
        <v>60</v>
      </c>
      <c r="AB1507">
        <v>72.333333333333329</v>
      </c>
      <c r="AC1507">
        <v>390</v>
      </c>
      <c r="AD1507" t="s">
        <v>146</v>
      </c>
      <c r="AE1507">
        <v>9.9000000000000005E-2</v>
      </c>
      <c r="AG1507" s="2">
        <v>27.57</v>
      </c>
    </row>
    <row r="1508" spans="1:34" x14ac:dyDescent="0.35">
      <c r="A1508" t="s">
        <v>656</v>
      </c>
      <c r="B1508" t="s">
        <v>330</v>
      </c>
      <c r="C1508" t="s">
        <v>26</v>
      </c>
      <c r="D1508" t="s">
        <v>333</v>
      </c>
      <c r="E1508" t="s">
        <v>332</v>
      </c>
      <c r="F1508">
        <v>2</v>
      </c>
      <c r="G1508">
        <v>16.5</v>
      </c>
      <c r="H1508">
        <v>-1</v>
      </c>
      <c r="I1508">
        <v>30.6</v>
      </c>
      <c r="J1508">
        <v>23.1</v>
      </c>
      <c r="K1508">
        <v>22.2</v>
      </c>
      <c r="L1508">
        <v>0</v>
      </c>
      <c r="M1508">
        <v>0</v>
      </c>
      <c r="N1508">
        <v>0.5</v>
      </c>
      <c r="O1508">
        <v>3</v>
      </c>
      <c r="P1508">
        <v>0</v>
      </c>
      <c r="Q1508">
        <v>0</v>
      </c>
      <c r="R1508">
        <v>0</v>
      </c>
      <c r="S1508">
        <v>0</v>
      </c>
      <c r="T1508">
        <v>0</v>
      </c>
      <c r="U1508" t="s">
        <v>215</v>
      </c>
      <c r="V1508">
        <v>0</v>
      </c>
      <c r="W1508">
        <v>15</v>
      </c>
      <c r="X1508">
        <v>30</v>
      </c>
      <c r="Y1508" t="s">
        <v>512</v>
      </c>
      <c r="Z1508" s="9">
        <v>12.333333333333334</v>
      </c>
      <c r="AA1508">
        <v>60</v>
      </c>
      <c r="AB1508">
        <v>72.333333333333329</v>
      </c>
      <c r="AC1508">
        <v>390</v>
      </c>
      <c r="AD1508" t="s">
        <v>146</v>
      </c>
      <c r="AE1508">
        <v>9.9000000000000005E-2</v>
      </c>
      <c r="AG1508" s="2">
        <v>24.07</v>
      </c>
    </row>
    <row r="1509" spans="1:34" x14ac:dyDescent="0.35">
      <c r="A1509" t="s">
        <v>656</v>
      </c>
      <c r="B1509" t="s">
        <v>330</v>
      </c>
      <c r="C1509" t="s">
        <v>26</v>
      </c>
      <c r="D1509" t="s">
        <v>334</v>
      </c>
      <c r="E1509" t="s">
        <v>332</v>
      </c>
      <c r="F1509">
        <v>2</v>
      </c>
      <c r="G1509">
        <v>17.5</v>
      </c>
      <c r="H1509">
        <v>-1</v>
      </c>
      <c r="I1509">
        <v>33.5</v>
      </c>
      <c r="J1509">
        <v>24.5</v>
      </c>
      <c r="K1509">
        <v>22.9</v>
      </c>
      <c r="L1509">
        <v>0</v>
      </c>
      <c r="M1509">
        <v>0</v>
      </c>
      <c r="N1509">
        <v>0.5</v>
      </c>
      <c r="O1509">
        <v>4</v>
      </c>
      <c r="P1509">
        <v>0</v>
      </c>
      <c r="Q1509">
        <v>0</v>
      </c>
      <c r="R1509">
        <v>0</v>
      </c>
      <c r="S1509">
        <v>0</v>
      </c>
      <c r="T1509">
        <v>0</v>
      </c>
      <c r="U1509" t="s">
        <v>215</v>
      </c>
      <c r="V1509">
        <v>0</v>
      </c>
      <c r="W1509">
        <v>15</v>
      </c>
      <c r="X1509">
        <v>30</v>
      </c>
      <c r="Y1509" t="s">
        <v>512</v>
      </c>
      <c r="Z1509" s="9">
        <v>10.333333333333334</v>
      </c>
      <c r="AA1509">
        <v>60</v>
      </c>
      <c r="AB1509">
        <v>70.333333333333329</v>
      </c>
      <c r="AC1509">
        <v>330</v>
      </c>
      <c r="AD1509" t="s">
        <v>146</v>
      </c>
      <c r="AE1509">
        <v>9.9000000000000005E-2</v>
      </c>
      <c r="AG1509" s="2">
        <v>22.83</v>
      </c>
    </row>
    <row r="1510" spans="1:34" x14ac:dyDescent="0.35">
      <c r="A1510" t="s">
        <v>656</v>
      </c>
      <c r="B1510" t="s">
        <v>330</v>
      </c>
      <c r="C1510" t="s">
        <v>26</v>
      </c>
      <c r="D1510" t="s">
        <v>334</v>
      </c>
      <c r="E1510" t="s">
        <v>332</v>
      </c>
      <c r="F1510">
        <v>2</v>
      </c>
      <c r="G1510">
        <v>17.5</v>
      </c>
      <c r="H1510">
        <v>-1</v>
      </c>
      <c r="I1510">
        <v>33.5</v>
      </c>
      <c r="J1510">
        <v>24.5</v>
      </c>
      <c r="K1510">
        <v>22.9</v>
      </c>
      <c r="L1510">
        <v>0</v>
      </c>
      <c r="M1510">
        <v>0</v>
      </c>
      <c r="N1510">
        <v>0.5</v>
      </c>
      <c r="O1510">
        <v>4</v>
      </c>
      <c r="P1510">
        <v>0</v>
      </c>
      <c r="Q1510">
        <v>0</v>
      </c>
      <c r="R1510">
        <v>0</v>
      </c>
      <c r="S1510">
        <v>0</v>
      </c>
      <c r="T1510">
        <v>0</v>
      </c>
      <c r="U1510" t="s">
        <v>215</v>
      </c>
      <c r="V1510">
        <v>0</v>
      </c>
      <c r="W1510">
        <v>15</v>
      </c>
      <c r="X1510">
        <v>30</v>
      </c>
      <c r="Y1510" t="s">
        <v>512</v>
      </c>
      <c r="Z1510" s="9">
        <v>10.333333333333334</v>
      </c>
      <c r="AA1510">
        <v>60</v>
      </c>
      <c r="AB1510">
        <v>70.333333333333329</v>
      </c>
      <c r="AC1510">
        <v>330</v>
      </c>
      <c r="AD1510" t="s">
        <v>146</v>
      </c>
      <c r="AE1510">
        <v>9.9000000000000005E-2</v>
      </c>
      <c r="AG1510" s="2">
        <v>25.62</v>
      </c>
    </row>
    <row r="1511" spans="1:34" x14ac:dyDescent="0.35">
      <c r="A1511" t="s">
        <v>656</v>
      </c>
      <c r="B1511" t="s">
        <v>330</v>
      </c>
      <c r="C1511" t="s">
        <v>26</v>
      </c>
      <c r="D1511" t="s">
        <v>334</v>
      </c>
      <c r="E1511" t="s">
        <v>332</v>
      </c>
      <c r="F1511">
        <v>2</v>
      </c>
      <c r="G1511">
        <v>17.5</v>
      </c>
      <c r="H1511">
        <v>-1</v>
      </c>
      <c r="I1511">
        <v>33.5</v>
      </c>
      <c r="J1511">
        <v>24.5</v>
      </c>
      <c r="K1511">
        <v>22.9</v>
      </c>
      <c r="L1511">
        <v>0</v>
      </c>
      <c r="M1511">
        <v>0</v>
      </c>
      <c r="N1511">
        <v>0.5</v>
      </c>
      <c r="O1511">
        <v>4</v>
      </c>
      <c r="P1511">
        <v>0</v>
      </c>
      <c r="Q1511">
        <v>0</v>
      </c>
      <c r="R1511">
        <v>0</v>
      </c>
      <c r="S1511">
        <v>0</v>
      </c>
      <c r="T1511">
        <v>0</v>
      </c>
      <c r="U1511" t="s">
        <v>215</v>
      </c>
      <c r="V1511">
        <v>0</v>
      </c>
      <c r="W1511">
        <v>15</v>
      </c>
      <c r="X1511">
        <v>30</v>
      </c>
      <c r="Y1511" t="s">
        <v>512</v>
      </c>
      <c r="Z1511" s="9">
        <v>10.333333333333334</v>
      </c>
      <c r="AA1511">
        <v>60</v>
      </c>
      <c r="AB1511">
        <v>70.333333333333329</v>
      </c>
      <c r="AC1511">
        <v>330</v>
      </c>
      <c r="AD1511" t="s">
        <v>146</v>
      </c>
      <c r="AE1511">
        <v>9.9000000000000005E-2</v>
      </c>
      <c r="AG1511" s="2">
        <v>23.67</v>
      </c>
    </row>
    <row r="1512" spans="1:34" x14ac:dyDescent="0.35">
      <c r="A1512" t="s">
        <v>656</v>
      </c>
      <c r="B1512" t="s">
        <v>330</v>
      </c>
      <c r="C1512" t="s">
        <v>26</v>
      </c>
      <c r="D1512" t="s">
        <v>334</v>
      </c>
      <c r="E1512" t="s">
        <v>332</v>
      </c>
      <c r="F1512">
        <v>2</v>
      </c>
      <c r="G1512">
        <v>17.5</v>
      </c>
      <c r="H1512">
        <v>-1</v>
      </c>
      <c r="I1512">
        <v>33.5</v>
      </c>
      <c r="J1512">
        <v>24.5</v>
      </c>
      <c r="K1512">
        <v>22.9</v>
      </c>
      <c r="L1512">
        <v>0</v>
      </c>
      <c r="M1512">
        <v>0</v>
      </c>
      <c r="N1512">
        <v>0.5</v>
      </c>
      <c r="O1512">
        <v>4</v>
      </c>
      <c r="P1512">
        <v>0</v>
      </c>
      <c r="Q1512">
        <v>0</v>
      </c>
      <c r="R1512">
        <v>0</v>
      </c>
      <c r="S1512">
        <v>0</v>
      </c>
      <c r="T1512">
        <v>0</v>
      </c>
      <c r="U1512" t="s">
        <v>215</v>
      </c>
      <c r="V1512">
        <v>0</v>
      </c>
      <c r="W1512">
        <v>15</v>
      </c>
      <c r="X1512">
        <v>30</v>
      </c>
      <c r="Y1512" t="s">
        <v>512</v>
      </c>
      <c r="Z1512" s="9">
        <v>11.333333333333334</v>
      </c>
      <c r="AA1512">
        <v>60</v>
      </c>
      <c r="AB1512">
        <v>71.333333333333329</v>
      </c>
      <c r="AC1512">
        <v>360</v>
      </c>
      <c r="AD1512" t="s">
        <v>146</v>
      </c>
      <c r="AE1512">
        <v>9.9000000000000005E-2</v>
      </c>
      <c r="AG1512" s="2">
        <v>26.55</v>
      </c>
    </row>
    <row r="1513" spans="1:34" x14ac:dyDescent="0.35">
      <c r="A1513" t="s">
        <v>656</v>
      </c>
      <c r="B1513" t="s">
        <v>330</v>
      </c>
      <c r="C1513" t="s">
        <v>26</v>
      </c>
      <c r="D1513" t="s">
        <v>334</v>
      </c>
      <c r="E1513" t="s">
        <v>332</v>
      </c>
      <c r="F1513">
        <v>2</v>
      </c>
      <c r="G1513">
        <v>17.5</v>
      </c>
      <c r="H1513">
        <v>-1</v>
      </c>
      <c r="I1513">
        <v>33.5</v>
      </c>
      <c r="J1513">
        <v>24.5</v>
      </c>
      <c r="K1513">
        <v>22.9</v>
      </c>
      <c r="L1513">
        <v>0</v>
      </c>
      <c r="M1513">
        <v>0</v>
      </c>
      <c r="N1513">
        <v>0.5</v>
      </c>
      <c r="O1513">
        <v>4</v>
      </c>
      <c r="P1513">
        <v>0</v>
      </c>
      <c r="Q1513">
        <v>0</v>
      </c>
      <c r="R1513">
        <v>0</v>
      </c>
      <c r="S1513">
        <v>0</v>
      </c>
      <c r="T1513">
        <v>0</v>
      </c>
      <c r="U1513" t="s">
        <v>215</v>
      </c>
      <c r="V1513">
        <v>0</v>
      </c>
      <c r="W1513">
        <v>15</v>
      </c>
      <c r="X1513">
        <v>30</v>
      </c>
      <c r="Y1513" t="s">
        <v>512</v>
      </c>
      <c r="Z1513" s="9">
        <v>11.333333333333334</v>
      </c>
      <c r="AA1513">
        <v>60</v>
      </c>
      <c r="AB1513">
        <v>71.333333333333329</v>
      </c>
      <c r="AC1513">
        <v>360</v>
      </c>
      <c r="AD1513" t="s">
        <v>146</v>
      </c>
      <c r="AE1513">
        <v>9.9000000000000005E-2</v>
      </c>
      <c r="AG1513" s="2">
        <v>27.54</v>
      </c>
    </row>
    <row r="1514" spans="1:34" x14ac:dyDescent="0.35">
      <c r="A1514" t="s">
        <v>656</v>
      </c>
      <c r="B1514" t="s">
        <v>330</v>
      </c>
      <c r="C1514" t="s">
        <v>26</v>
      </c>
      <c r="D1514" t="s">
        <v>334</v>
      </c>
      <c r="E1514" t="s">
        <v>332</v>
      </c>
      <c r="F1514">
        <v>2</v>
      </c>
      <c r="G1514">
        <v>17.5</v>
      </c>
      <c r="H1514">
        <v>-1</v>
      </c>
      <c r="I1514">
        <v>33.5</v>
      </c>
      <c r="J1514">
        <v>24.5</v>
      </c>
      <c r="K1514">
        <v>22.9</v>
      </c>
      <c r="L1514">
        <v>0</v>
      </c>
      <c r="M1514">
        <v>0</v>
      </c>
      <c r="N1514">
        <v>0.5</v>
      </c>
      <c r="O1514">
        <v>4</v>
      </c>
      <c r="P1514">
        <v>0</v>
      </c>
      <c r="Q1514">
        <v>0</v>
      </c>
      <c r="R1514">
        <v>0</v>
      </c>
      <c r="S1514">
        <v>0</v>
      </c>
      <c r="T1514">
        <v>0</v>
      </c>
      <c r="U1514" t="s">
        <v>215</v>
      </c>
      <c r="V1514">
        <v>0</v>
      </c>
      <c r="W1514">
        <v>15</v>
      </c>
      <c r="X1514">
        <v>30</v>
      </c>
      <c r="Y1514" t="s">
        <v>512</v>
      </c>
      <c r="Z1514" s="9">
        <v>11.333333333333334</v>
      </c>
      <c r="AA1514">
        <v>60</v>
      </c>
      <c r="AB1514">
        <v>71.333333333333329</v>
      </c>
      <c r="AC1514">
        <v>360</v>
      </c>
      <c r="AD1514" t="s">
        <v>146</v>
      </c>
      <c r="AE1514">
        <v>9.9000000000000005E-2</v>
      </c>
      <c r="AG1514" s="2">
        <v>23.44</v>
      </c>
    </row>
    <row r="1515" spans="1:34" x14ac:dyDescent="0.35">
      <c r="A1515" t="s">
        <v>656</v>
      </c>
      <c r="B1515" t="s">
        <v>330</v>
      </c>
      <c r="C1515" t="s">
        <v>26</v>
      </c>
      <c r="D1515" t="s">
        <v>334</v>
      </c>
      <c r="E1515" t="s">
        <v>332</v>
      </c>
      <c r="F1515">
        <v>2</v>
      </c>
      <c r="G1515">
        <v>17.5</v>
      </c>
      <c r="H1515">
        <v>-1</v>
      </c>
      <c r="I1515">
        <v>33.5</v>
      </c>
      <c r="J1515">
        <v>24.5</v>
      </c>
      <c r="K1515">
        <v>22.9</v>
      </c>
      <c r="L1515">
        <v>0</v>
      </c>
      <c r="M1515">
        <v>0</v>
      </c>
      <c r="N1515">
        <v>0.5</v>
      </c>
      <c r="O1515">
        <v>4</v>
      </c>
      <c r="P1515">
        <v>0</v>
      </c>
      <c r="Q1515">
        <v>0</v>
      </c>
      <c r="R1515">
        <v>0</v>
      </c>
      <c r="S1515">
        <v>0</v>
      </c>
      <c r="T1515">
        <v>0</v>
      </c>
      <c r="U1515" t="s">
        <v>215</v>
      </c>
      <c r="V1515">
        <v>0</v>
      </c>
      <c r="W1515">
        <v>15</v>
      </c>
      <c r="X1515">
        <v>30</v>
      </c>
      <c r="Y1515" t="s">
        <v>512</v>
      </c>
      <c r="Z1515" s="9">
        <v>12.333333333333334</v>
      </c>
      <c r="AA1515">
        <v>60</v>
      </c>
      <c r="AB1515">
        <v>72.333333333333329</v>
      </c>
      <c r="AC1515">
        <v>390</v>
      </c>
      <c r="AD1515" t="s">
        <v>146</v>
      </c>
      <c r="AE1515">
        <v>9.9000000000000005E-2</v>
      </c>
      <c r="AG1515" s="2">
        <v>38.53</v>
      </c>
    </row>
    <row r="1516" spans="1:34" x14ac:dyDescent="0.35">
      <c r="A1516" t="s">
        <v>656</v>
      </c>
      <c r="B1516" t="s">
        <v>330</v>
      </c>
      <c r="C1516" t="s">
        <v>26</v>
      </c>
      <c r="D1516" t="s">
        <v>334</v>
      </c>
      <c r="E1516" t="s">
        <v>332</v>
      </c>
      <c r="F1516">
        <v>2</v>
      </c>
      <c r="G1516">
        <v>17.5</v>
      </c>
      <c r="H1516">
        <v>-1</v>
      </c>
      <c r="I1516">
        <v>33.5</v>
      </c>
      <c r="J1516">
        <v>24.5</v>
      </c>
      <c r="K1516">
        <v>22.9</v>
      </c>
      <c r="L1516">
        <v>0</v>
      </c>
      <c r="M1516">
        <v>0</v>
      </c>
      <c r="N1516">
        <v>0.5</v>
      </c>
      <c r="O1516">
        <v>4</v>
      </c>
      <c r="P1516">
        <v>0</v>
      </c>
      <c r="Q1516">
        <v>0</v>
      </c>
      <c r="R1516">
        <v>0</v>
      </c>
      <c r="S1516">
        <v>0</v>
      </c>
      <c r="T1516">
        <v>0</v>
      </c>
      <c r="U1516" t="s">
        <v>215</v>
      </c>
      <c r="V1516">
        <v>0</v>
      </c>
      <c r="W1516">
        <v>15</v>
      </c>
      <c r="X1516">
        <v>30</v>
      </c>
      <c r="Y1516" t="s">
        <v>512</v>
      </c>
      <c r="Z1516" s="9">
        <v>12.333333333333334</v>
      </c>
      <c r="AA1516">
        <v>60</v>
      </c>
      <c r="AB1516">
        <v>72.333333333333329</v>
      </c>
      <c r="AC1516">
        <v>390</v>
      </c>
      <c r="AD1516" t="s">
        <v>146</v>
      </c>
      <c r="AE1516">
        <v>9.9000000000000005E-2</v>
      </c>
      <c r="AG1516" s="2">
        <v>31.16</v>
      </c>
    </row>
    <row r="1517" spans="1:34" x14ac:dyDescent="0.35">
      <c r="A1517" t="s">
        <v>656</v>
      </c>
      <c r="B1517" t="s">
        <v>330</v>
      </c>
      <c r="C1517" t="s">
        <v>26</v>
      </c>
      <c r="D1517" t="s">
        <v>334</v>
      </c>
      <c r="E1517" t="s">
        <v>332</v>
      </c>
      <c r="F1517">
        <v>2</v>
      </c>
      <c r="G1517">
        <v>17.5</v>
      </c>
      <c r="H1517">
        <v>-1</v>
      </c>
      <c r="I1517">
        <v>33.5</v>
      </c>
      <c r="J1517">
        <v>24.5</v>
      </c>
      <c r="K1517">
        <v>22.9</v>
      </c>
      <c r="L1517">
        <v>0</v>
      </c>
      <c r="M1517">
        <v>0</v>
      </c>
      <c r="N1517">
        <v>0.5</v>
      </c>
      <c r="O1517">
        <v>4</v>
      </c>
      <c r="P1517">
        <v>0</v>
      </c>
      <c r="Q1517">
        <v>0</v>
      </c>
      <c r="R1517">
        <v>0</v>
      </c>
      <c r="S1517">
        <v>0</v>
      </c>
      <c r="T1517">
        <v>0</v>
      </c>
      <c r="U1517" t="s">
        <v>215</v>
      </c>
      <c r="V1517">
        <v>0</v>
      </c>
      <c r="W1517">
        <v>15</v>
      </c>
      <c r="X1517">
        <v>30</v>
      </c>
      <c r="Y1517" t="s">
        <v>512</v>
      </c>
      <c r="Z1517" s="9">
        <v>12.333333333333334</v>
      </c>
      <c r="AA1517">
        <v>60</v>
      </c>
      <c r="AB1517">
        <v>72.333333333333329</v>
      </c>
      <c r="AC1517">
        <v>390</v>
      </c>
      <c r="AD1517" t="s">
        <v>146</v>
      </c>
      <c r="AE1517">
        <v>9.9000000000000005E-2</v>
      </c>
      <c r="AG1517" s="2">
        <v>29.35</v>
      </c>
    </row>
    <row r="1518" spans="1:34" x14ac:dyDescent="0.35">
      <c r="A1518" t="s">
        <v>755</v>
      </c>
      <c r="B1518" t="s">
        <v>335</v>
      </c>
      <c r="C1518" t="s">
        <v>46</v>
      </c>
      <c r="D1518" t="s">
        <v>120</v>
      </c>
      <c r="E1518" t="s">
        <v>38</v>
      </c>
      <c r="F1518">
        <v>2</v>
      </c>
      <c r="G1518">
        <v>25</v>
      </c>
      <c r="H1518">
        <v>56.97</v>
      </c>
      <c r="I1518">
        <v>0</v>
      </c>
      <c r="J1518">
        <v>0</v>
      </c>
      <c r="K1518">
        <v>0</v>
      </c>
      <c r="L1518">
        <v>0</v>
      </c>
      <c r="M1518">
        <v>14.26</v>
      </c>
      <c r="N1518">
        <v>21.76</v>
      </c>
      <c r="O1518">
        <v>7</v>
      </c>
      <c r="P1518">
        <v>0</v>
      </c>
      <c r="Q1518">
        <v>0</v>
      </c>
      <c r="R1518">
        <v>0</v>
      </c>
      <c r="S1518">
        <v>0</v>
      </c>
      <c r="T1518">
        <v>0</v>
      </c>
      <c r="U1518" t="s">
        <v>215</v>
      </c>
      <c r="V1518">
        <v>0</v>
      </c>
      <c r="W1518">
        <v>10</v>
      </c>
      <c r="X1518">
        <v>10</v>
      </c>
      <c r="Y1518" t="s">
        <v>512</v>
      </c>
      <c r="Z1518" s="9">
        <v>16</v>
      </c>
      <c r="AA1518">
        <v>30</v>
      </c>
      <c r="AB1518">
        <v>46</v>
      </c>
      <c r="AC1518">
        <v>180</v>
      </c>
      <c r="AD1518" t="s">
        <v>32</v>
      </c>
      <c r="AE1518">
        <v>0.309</v>
      </c>
      <c r="AF1518" s="2">
        <v>79.083969465648849</v>
      </c>
      <c r="AG1518" s="2">
        <v>16.965648854961831</v>
      </c>
      <c r="AH1518" s="2">
        <v>62.118320610687022</v>
      </c>
    </row>
    <row r="1519" spans="1:34" x14ac:dyDescent="0.35">
      <c r="A1519" t="s">
        <v>755</v>
      </c>
      <c r="B1519" t="s">
        <v>335</v>
      </c>
      <c r="C1519" t="s">
        <v>46</v>
      </c>
      <c r="D1519" t="s">
        <v>120</v>
      </c>
      <c r="E1519" t="s">
        <v>38</v>
      </c>
      <c r="F1519">
        <v>2</v>
      </c>
      <c r="G1519">
        <v>25</v>
      </c>
      <c r="H1519">
        <v>56.97</v>
      </c>
      <c r="I1519">
        <v>0</v>
      </c>
      <c r="J1519">
        <v>0</v>
      </c>
      <c r="K1519">
        <v>0</v>
      </c>
      <c r="L1519">
        <v>0</v>
      </c>
      <c r="M1519">
        <v>14.26</v>
      </c>
      <c r="N1519">
        <v>21.76</v>
      </c>
      <c r="O1519">
        <v>7</v>
      </c>
      <c r="P1519">
        <v>0</v>
      </c>
      <c r="Q1519">
        <v>0</v>
      </c>
      <c r="R1519">
        <v>0</v>
      </c>
      <c r="S1519">
        <v>0</v>
      </c>
      <c r="T1519">
        <v>0</v>
      </c>
      <c r="U1519" t="s">
        <v>215</v>
      </c>
      <c r="V1519">
        <v>0</v>
      </c>
      <c r="W1519">
        <v>10</v>
      </c>
      <c r="X1519">
        <v>10</v>
      </c>
      <c r="Y1519" t="s">
        <v>512</v>
      </c>
      <c r="Z1519" s="9">
        <v>18</v>
      </c>
      <c r="AA1519">
        <v>30</v>
      </c>
      <c r="AB1519">
        <v>48</v>
      </c>
      <c r="AC1519">
        <v>200</v>
      </c>
      <c r="AD1519" t="s">
        <v>32</v>
      </c>
      <c r="AE1519">
        <v>0.309</v>
      </c>
      <c r="AF1519" s="2">
        <v>76.011450381679396</v>
      </c>
      <c r="AG1519" s="2">
        <v>20.83969465648855</v>
      </c>
      <c r="AH1519" s="2">
        <v>55.171755725190842</v>
      </c>
    </row>
    <row r="1520" spans="1:34" x14ac:dyDescent="0.35">
      <c r="A1520" t="s">
        <v>755</v>
      </c>
      <c r="B1520" t="s">
        <v>335</v>
      </c>
      <c r="C1520" t="s">
        <v>46</v>
      </c>
      <c r="D1520" t="s">
        <v>120</v>
      </c>
      <c r="E1520" t="s">
        <v>38</v>
      </c>
      <c r="F1520">
        <v>2</v>
      </c>
      <c r="G1520">
        <v>25</v>
      </c>
      <c r="H1520">
        <v>56.97</v>
      </c>
      <c r="I1520">
        <v>0</v>
      </c>
      <c r="J1520">
        <v>0</v>
      </c>
      <c r="K1520">
        <v>0</v>
      </c>
      <c r="L1520">
        <v>0</v>
      </c>
      <c r="M1520">
        <v>14.26</v>
      </c>
      <c r="N1520">
        <v>21.76</v>
      </c>
      <c r="O1520">
        <v>7</v>
      </c>
      <c r="P1520">
        <v>0</v>
      </c>
      <c r="Q1520">
        <v>0</v>
      </c>
      <c r="R1520">
        <v>0</v>
      </c>
      <c r="S1520">
        <v>0</v>
      </c>
      <c r="T1520">
        <v>0</v>
      </c>
      <c r="U1520" t="s">
        <v>215</v>
      </c>
      <c r="V1520">
        <v>0</v>
      </c>
      <c r="W1520">
        <v>10</v>
      </c>
      <c r="X1520">
        <v>10</v>
      </c>
      <c r="Y1520" t="s">
        <v>512</v>
      </c>
      <c r="Z1520" s="9">
        <v>20.5</v>
      </c>
      <c r="AA1520">
        <v>30</v>
      </c>
      <c r="AB1520">
        <v>50.5</v>
      </c>
      <c r="AC1520">
        <v>225</v>
      </c>
      <c r="AD1520" t="s">
        <v>32</v>
      </c>
      <c r="AE1520">
        <v>0.309</v>
      </c>
      <c r="AF1520" s="2">
        <v>71.469465648854964</v>
      </c>
      <c r="AG1520" s="2">
        <v>25.916030534351144</v>
      </c>
      <c r="AH1520" s="2">
        <v>45.55343511450382</v>
      </c>
    </row>
    <row r="1521" spans="1:34" x14ac:dyDescent="0.35">
      <c r="A1521" t="s">
        <v>755</v>
      </c>
      <c r="B1521" t="s">
        <v>335</v>
      </c>
      <c r="C1521" t="s">
        <v>46</v>
      </c>
      <c r="D1521" t="s">
        <v>120</v>
      </c>
      <c r="E1521" t="s">
        <v>38</v>
      </c>
      <c r="F1521">
        <v>2</v>
      </c>
      <c r="G1521">
        <v>25</v>
      </c>
      <c r="H1521">
        <v>56.97</v>
      </c>
      <c r="I1521">
        <v>0</v>
      </c>
      <c r="J1521">
        <v>0</v>
      </c>
      <c r="K1521">
        <v>0</v>
      </c>
      <c r="L1521">
        <v>0</v>
      </c>
      <c r="M1521">
        <v>14.26</v>
      </c>
      <c r="N1521">
        <v>21.76</v>
      </c>
      <c r="O1521">
        <v>7</v>
      </c>
      <c r="P1521">
        <v>0</v>
      </c>
      <c r="Q1521">
        <v>0</v>
      </c>
      <c r="R1521">
        <v>0</v>
      </c>
      <c r="S1521">
        <v>0</v>
      </c>
      <c r="T1521">
        <v>0</v>
      </c>
      <c r="U1521" t="s">
        <v>215</v>
      </c>
      <c r="V1521">
        <v>0</v>
      </c>
      <c r="W1521">
        <v>10</v>
      </c>
      <c r="X1521">
        <v>10</v>
      </c>
      <c r="Y1521" t="s">
        <v>512</v>
      </c>
      <c r="Z1521" s="9">
        <v>23</v>
      </c>
      <c r="AA1521">
        <v>30</v>
      </c>
      <c r="AB1521">
        <v>53</v>
      </c>
      <c r="AC1521">
        <v>250</v>
      </c>
      <c r="AD1521" t="s">
        <v>32</v>
      </c>
      <c r="AE1521">
        <v>0.309</v>
      </c>
      <c r="AF1521" s="2">
        <v>69.599236641221381</v>
      </c>
      <c r="AG1521" s="2">
        <v>25.248091603053435</v>
      </c>
      <c r="AH1521" s="2">
        <v>44.351145038167942</v>
      </c>
    </row>
    <row r="1522" spans="1:34" x14ac:dyDescent="0.35">
      <c r="A1522" t="s">
        <v>755</v>
      </c>
      <c r="B1522" t="s">
        <v>335</v>
      </c>
      <c r="C1522" t="s">
        <v>46</v>
      </c>
      <c r="D1522" t="s">
        <v>120</v>
      </c>
      <c r="E1522" t="s">
        <v>38</v>
      </c>
      <c r="F1522">
        <v>2</v>
      </c>
      <c r="G1522">
        <v>25</v>
      </c>
      <c r="H1522">
        <v>56.97</v>
      </c>
      <c r="I1522">
        <v>0</v>
      </c>
      <c r="J1522">
        <v>0</v>
      </c>
      <c r="K1522">
        <v>0</v>
      </c>
      <c r="L1522">
        <v>0</v>
      </c>
      <c r="M1522">
        <v>14.26</v>
      </c>
      <c r="N1522">
        <v>21.76</v>
      </c>
      <c r="O1522">
        <v>7</v>
      </c>
      <c r="P1522">
        <v>0</v>
      </c>
      <c r="Q1522">
        <v>0</v>
      </c>
      <c r="R1522">
        <v>0</v>
      </c>
      <c r="S1522">
        <v>0</v>
      </c>
      <c r="T1522">
        <v>0</v>
      </c>
      <c r="U1522" t="s">
        <v>215</v>
      </c>
      <c r="V1522">
        <v>0</v>
      </c>
      <c r="W1522">
        <v>10</v>
      </c>
      <c r="X1522">
        <v>10</v>
      </c>
      <c r="Y1522" t="s">
        <v>512</v>
      </c>
      <c r="Z1522" s="9">
        <v>25.5</v>
      </c>
      <c r="AA1522">
        <v>30</v>
      </c>
      <c r="AB1522">
        <v>55.5</v>
      </c>
      <c r="AC1522">
        <v>275</v>
      </c>
      <c r="AD1522" t="s">
        <v>32</v>
      </c>
      <c r="AE1522">
        <v>0.309</v>
      </c>
      <c r="AF1522" s="2">
        <v>68.931297709923669</v>
      </c>
      <c r="AG1522" s="2">
        <v>27.251908396946565</v>
      </c>
      <c r="AH1522" s="2">
        <v>41.679389312977101</v>
      </c>
    </row>
    <row r="1523" spans="1:34" x14ac:dyDescent="0.35">
      <c r="A1523" t="s">
        <v>755</v>
      </c>
      <c r="B1523" t="s">
        <v>335</v>
      </c>
      <c r="C1523" t="s">
        <v>46</v>
      </c>
      <c r="D1523" t="s">
        <v>120</v>
      </c>
      <c r="E1523" t="s">
        <v>38</v>
      </c>
      <c r="F1523">
        <v>2</v>
      </c>
      <c r="G1523">
        <v>25</v>
      </c>
      <c r="H1523">
        <v>56.97</v>
      </c>
      <c r="I1523">
        <v>0</v>
      </c>
      <c r="J1523">
        <v>0</v>
      </c>
      <c r="K1523">
        <v>0</v>
      </c>
      <c r="L1523">
        <v>0</v>
      </c>
      <c r="M1523">
        <v>14.26</v>
      </c>
      <c r="N1523">
        <v>21.76</v>
      </c>
      <c r="O1523">
        <v>7</v>
      </c>
      <c r="P1523">
        <v>0</v>
      </c>
      <c r="Q1523">
        <v>0</v>
      </c>
      <c r="R1523">
        <v>0</v>
      </c>
      <c r="S1523">
        <v>0</v>
      </c>
      <c r="T1523">
        <v>0</v>
      </c>
      <c r="U1523" t="s">
        <v>215</v>
      </c>
      <c r="V1523">
        <v>0</v>
      </c>
      <c r="W1523">
        <v>10</v>
      </c>
      <c r="X1523">
        <v>10</v>
      </c>
      <c r="Y1523" t="s">
        <v>512</v>
      </c>
      <c r="Z1523" s="9">
        <v>28</v>
      </c>
      <c r="AA1523">
        <v>30</v>
      </c>
      <c r="AB1523">
        <v>58</v>
      </c>
      <c r="AC1523">
        <v>300</v>
      </c>
      <c r="AD1523" t="s">
        <v>32</v>
      </c>
      <c r="AE1523">
        <v>0.309</v>
      </c>
      <c r="AF1523" s="2">
        <v>69.86641221374046</v>
      </c>
      <c r="AG1523" s="2">
        <v>47.022900763358777</v>
      </c>
      <c r="AH1523" s="2">
        <v>22.84351145038168</v>
      </c>
    </row>
    <row r="1524" spans="1:34" x14ac:dyDescent="0.35">
      <c r="A1524" t="s">
        <v>755</v>
      </c>
      <c r="B1524" t="s">
        <v>335</v>
      </c>
      <c r="C1524" t="s">
        <v>46</v>
      </c>
      <c r="D1524" t="s">
        <v>120</v>
      </c>
      <c r="E1524" t="s">
        <v>38</v>
      </c>
      <c r="F1524">
        <v>2</v>
      </c>
      <c r="G1524">
        <v>25</v>
      </c>
      <c r="H1524">
        <v>56.97</v>
      </c>
      <c r="I1524">
        <v>0</v>
      </c>
      <c r="J1524">
        <v>0</v>
      </c>
      <c r="K1524">
        <v>0</v>
      </c>
      <c r="L1524">
        <v>0</v>
      </c>
      <c r="M1524">
        <v>14.26</v>
      </c>
      <c r="N1524">
        <v>21.76</v>
      </c>
      <c r="O1524">
        <v>7</v>
      </c>
      <c r="P1524">
        <v>0</v>
      </c>
      <c r="Q1524">
        <v>0</v>
      </c>
      <c r="R1524">
        <v>0</v>
      </c>
      <c r="S1524">
        <v>0</v>
      </c>
      <c r="T1524">
        <v>0</v>
      </c>
      <c r="U1524" t="s">
        <v>215</v>
      </c>
      <c r="V1524">
        <v>0</v>
      </c>
      <c r="W1524">
        <v>10</v>
      </c>
      <c r="X1524">
        <v>10</v>
      </c>
      <c r="Y1524" t="s">
        <v>512</v>
      </c>
      <c r="Z1524" s="9">
        <v>31</v>
      </c>
      <c r="AA1524">
        <v>30</v>
      </c>
      <c r="AB1524">
        <v>61</v>
      </c>
      <c r="AC1524">
        <v>330</v>
      </c>
      <c r="AD1524" t="s">
        <v>32</v>
      </c>
      <c r="AE1524">
        <v>0.309</v>
      </c>
      <c r="AF1524" s="2">
        <v>54.370229007633583</v>
      </c>
      <c r="AG1524" s="2">
        <v>37.805343511450381</v>
      </c>
      <c r="AH1524" s="2">
        <v>16.564885496183205</v>
      </c>
    </row>
    <row r="1525" spans="1:34" x14ac:dyDescent="0.35">
      <c r="A1525" t="s">
        <v>755</v>
      </c>
      <c r="B1525" t="s">
        <v>335</v>
      </c>
      <c r="C1525" t="s">
        <v>46</v>
      </c>
      <c r="D1525" t="s">
        <v>121</v>
      </c>
      <c r="E1525" t="s">
        <v>38</v>
      </c>
      <c r="F1525">
        <v>2</v>
      </c>
      <c r="G1525">
        <v>24.3</v>
      </c>
      <c r="H1525">
        <v>42.88</v>
      </c>
      <c r="I1525">
        <v>0</v>
      </c>
      <c r="J1525">
        <v>0</v>
      </c>
      <c r="K1525">
        <v>0</v>
      </c>
      <c r="L1525">
        <v>0</v>
      </c>
      <c r="M1525">
        <v>44.62</v>
      </c>
      <c r="N1525">
        <v>10.7</v>
      </c>
      <c r="O1525">
        <v>2.5</v>
      </c>
      <c r="P1525">
        <v>0</v>
      </c>
      <c r="Q1525">
        <v>0</v>
      </c>
      <c r="R1525">
        <v>0</v>
      </c>
      <c r="S1525">
        <v>0</v>
      </c>
      <c r="T1525">
        <v>0</v>
      </c>
      <c r="U1525" t="s">
        <v>215</v>
      </c>
      <c r="V1525">
        <v>0</v>
      </c>
      <c r="W1525">
        <v>10</v>
      </c>
      <c r="X1525">
        <v>10</v>
      </c>
      <c r="Y1525" t="s">
        <v>512</v>
      </c>
      <c r="Z1525" s="9">
        <v>16</v>
      </c>
      <c r="AA1525">
        <v>30</v>
      </c>
      <c r="AB1525">
        <v>46</v>
      </c>
      <c r="AC1525">
        <v>180</v>
      </c>
      <c r="AD1525" t="s">
        <v>32</v>
      </c>
      <c r="AE1525">
        <v>0.309</v>
      </c>
      <c r="AF1525" s="2">
        <v>63.878326996197714</v>
      </c>
      <c r="AG1525" s="2">
        <v>8.7832699619771866</v>
      </c>
      <c r="AH1525" s="2">
        <v>55.095057034220531</v>
      </c>
    </row>
    <row r="1526" spans="1:34" x14ac:dyDescent="0.35">
      <c r="A1526" t="s">
        <v>755</v>
      </c>
      <c r="B1526" t="s">
        <v>335</v>
      </c>
      <c r="C1526" t="s">
        <v>46</v>
      </c>
      <c r="D1526" t="s">
        <v>121</v>
      </c>
      <c r="E1526" t="s">
        <v>38</v>
      </c>
      <c r="F1526">
        <v>2</v>
      </c>
      <c r="G1526">
        <v>24.3</v>
      </c>
      <c r="H1526">
        <v>42.88</v>
      </c>
      <c r="I1526">
        <v>0</v>
      </c>
      <c r="J1526">
        <v>0</v>
      </c>
      <c r="K1526">
        <v>0</v>
      </c>
      <c r="L1526">
        <v>0</v>
      </c>
      <c r="M1526">
        <v>44.62</v>
      </c>
      <c r="N1526">
        <v>10.7</v>
      </c>
      <c r="O1526">
        <v>2.5</v>
      </c>
      <c r="P1526">
        <v>0</v>
      </c>
      <c r="Q1526">
        <v>0</v>
      </c>
      <c r="R1526">
        <v>0</v>
      </c>
      <c r="S1526">
        <v>0</v>
      </c>
      <c r="T1526">
        <v>0</v>
      </c>
      <c r="U1526" t="s">
        <v>215</v>
      </c>
      <c r="V1526">
        <v>0</v>
      </c>
      <c r="W1526">
        <v>10</v>
      </c>
      <c r="X1526">
        <v>10</v>
      </c>
      <c r="Y1526" t="s">
        <v>512</v>
      </c>
      <c r="Z1526" s="9">
        <v>18</v>
      </c>
      <c r="AA1526">
        <v>30</v>
      </c>
      <c r="AB1526">
        <v>48</v>
      </c>
      <c r="AC1526">
        <v>200</v>
      </c>
      <c r="AD1526" t="s">
        <v>32</v>
      </c>
      <c r="AE1526">
        <v>0.309</v>
      </c>
      <c r="AF1526" s="2">
        <v>59.752851711026615</v>
      </c>
      <c r="AG1526" s="2">
        <v>12.110266159695817</v>
      </c>
      <c r="AH1526" s="2">
        <v>47.642585551330797</v>
      </c>
    </row>
    <row r="1527" spans="1:34" x14ac:dyDescent="0.35">
      <c r="A1527" t="s">
        <v>755</v>
      </c>
      <c r="B1527" t="s">
        <v>335</v>
      </c>
      <c r="C1527" t="s">
        <v>46</v>
      </c>
      <c r="D1527" t="s">
        <v>121</v>
      </c>
      <c r="E1527" t="s">
        <v>38</v>
      </c>
      <c r="F1527">
        <v>2</v>
      </c>
      <c r="G1527">
        <v>24.3</v>
      </c>
      <c r="H1527">
        <v>42.88</v>
      </c>
      <c r="I1527">
        <v>0</v>
      </c>
      <c r="J1527">
        <v>0</v>
      </c>
      <c r="K1527">
        <v>0</v>
      </c>
      <c r="L1527">
        <v>0</v>
      </c>
      <c r="M1527">
        <v>44.62</v>
      </c>
      <c r="N1527">
        <v>10.7</v>
      </c>
      <c r="O1527">
        <v>2.5</v>
      </c>
      <c r="P1527">
        <v>0</v>
      </c>
      <c r="Q1527">
        <v>0</v>
      </c>
      <c r="R1527">
        <v>0</v>
      </c>
      <c r="S1527">
        <v>0</v>
      </c>
      <c r="T1527">
        <v>0</v>
      </c>
      <c r="U1527" t="s">
        <v>215</v>
      </c>
      <c r="V1527">
        <v>0</v>
      </c>
      <c r="W1527">
        <v>10</v>
      </c>
      <c r="X1527">
        <v>10</v>
      </c>
      <c r="Y1527" t="s">
        <v>512</v>
      </c>
      <c r="Z1527" s="9">
        <v>20.5</v>
      </c>
      <c r="AA1527">
        <v>30</v>
      </c>
      <c r="AB1527">
        <v>50.5</v>
      </c>
      <c r="AC1527">
        <v>225</v>
      </c>
      <c r="AD1527" t="s">
        <v>32</v>
      </c>
      <c r="AE1527">
        <v>0.309</v>
      </c>
      <c r="AF1527" s="2">
        <v>50.5703422053232</v>
      </c>
      <c r="AG1527" s="2">
        <v>19.961977186311788</v>
      </c>
      <c r="AH1527" s="2">
        <v>30.608365019011408</v>
      </c>
    </row>
    <row r="1528" spans="1:34" x14ac:dyDescent="0.35">
      <c r="A1528" t="s">
        <v>755</v>
      </c>
      <c r="B1528" t="s">
        <v>335</v>
      </c>
      <c r="C1528" t="s">
        <v>46</v>
      </c>
      <c r="D1528" t="s">
        <v>121</v>
      </c>
      <c r="E1528" t="s">
        <v>38</v>
      </c>
      <c r="F1528">
        <v>2</v>
      </c>
      <c r="G1528">
        <v>24.3</v>
      </c>
      <c r="H1528">
        <v>42.88</v>
      </c>
      <c r="I1528">
        <v>0</v>
      </c>
      <c r="J1528">
        <v>0</v>
      </c>
      <c r="K1528">
        <v>0</v>
      </c>
      <c r="L1528">
        <v>0</v>
      </c>
      <c r="M1528">
        <v>44.62</v>
      </c>
      <c r="N1528">
        <v>10.7</v>
      </c>
      <c r="O1528">
        <v>2.5</v>
      </c>
      <c r="P1528">
        <v>0</v>
      </c>
      <c r="Q1528">
        <v>0</v>
      </c>
      <c r="R1528">
        <v>0</v>
      </c>
      <c r="S1528">
        <v>0</v>
      </c>
      <c r="T1528">
        <v>0</v>
      </c>
      <c r="U1528" t="s">
        <v>215</v>
      </c>
      <c r="V1528">
        <v>0</v>
      </c>
      <c r="W1528">
        <v>10</v>
      </c>
      <c r="X1528">
        <v>10</v>
      </c>
      <c r="Y1528" t="s">
        <v>512</v>
      </c>
      <c r="Z1528" s="9">
        <v>23</v>
      </c>
      <c r="AA1528">
        <v>30</v>
      </c>
      <c r="AB1528">
        <v>53</v>
      </c>
      <c r="AC1528">
        <v>250</v>
      </c>
      <c r="AD1528" t="s">
        <v>32</v>
      </c>
      <c r="AE1528">
        <v>0.309</v>
      </c>
      <c r="AF1528" s="2">
        <v>50.171102661596962</v>
      </c>
      <c r="AG1528" s="2">
        <v>27.813688212927758</v>
      </c>
      <c r="AH1528" s="2">
        <v>22.3574144486692</v>
      </c>
    </row>
    <row r="1529" spans="1:34" x14ac:dyDescent="0.35">
      <c r="A1529" t="s">
        <v>755</v>
      </c>
      <c r="B1529" t="s">
        <v>335</v>
      </c>
      <c r="C1529" t="s">
        <v>46</v>
      </c>
      <c r="D1529" t="s">
        <v>121</v>
      </c>
      <c r="E1529" t="s">
        <v>38</v>
      </c>
      <c r="F1529">
        <v>2</v>
      </c>
      <c r="G1529">
        <v>24.3</v>
      </c>
      <c r="H1529">
        <v>42.88</v>
      </c>
      <c r="I1529">
        <v>0</v>
      </c>
      <c r="J1529">
        <v>0</v>
      </c>
      <c r="K1529">
        <v>0</v>
      </c>
      <c r="L1529">
        <v>0</v>
      </c>
      <c r="M1529">
        <v>44.62</v>
      </c>
      <c r="N1529">
        <v>10.7</v>
      </c>
      <c r="O1529">
        <v>2.5</v>
      </c>
      <c r="P1529">
        <v>0</v>
      </c>
      <c r="Q1529">
        <v>0</v>
      </c>
      <c r="R1529">
        <v>0</v>
      </c>
      <c r="S1529">
        <v>0</v>
      </c>
      <c r="T1529">
        <v>0</v>
      </c>
      <c r="U1529" t="s">
        <v>215</v>
      </c>
      <c r="V1529">
        <v>0</v>
      </c>
      <c r="W1529">
        <v>10</v>
      </c>
      <c r="X1529">
        <v>10</v>
      </c>
      <c r="Y1529" t="s">
        <v>512</v>
      </c>
      <c r="Z1529" s="9">
        <v>25.5</v>
      </c>
      <c r="AA1529">
        <v>30</v>
      </c>
      <c r="AB1529">
        <v>55.5</v>
      </c>
      <c r="AC1529">
        <v>275</v>
      </c>
      <c r="AD1529" t="s">
        <v>32</v>
      </c>
      <c r="AE1529">
        <v>0.309</v>
      </c>
      <c r="AF1529" s="2">
        <v>48.707224334600767</v>
      </c>
      <c r="AG1529" s="2">
        <v>32.604562737642588</v>
      </c>
      <c r="AH1529" s="2">
        <v>16.102661596958175</v>
      </c>
    </row>
    <row r="1530" spans="1:34" x14ac:dyDescent="0.35">
      <c r="A1530" t="s">
        <v>755</v>
      </c>
      <c r="B1530" t="s">
        <v>335</v>
      </c>
      <c r="C1530" t="s">
        <v>46</v>
      </c>
      <c r="D1530" t="s">
        <v>121</v>
      </c>
      <c r="E1530" t="s">
        <v>38</v>
      </c>
      <c r="F1530">
        <v>2</v>
      </c>
      <c r="G1530">
        <v>24.3</v>
      </c>
      <c r="H1530">
        <v>42.88</v>
      </c>
      <c r="I1530">
        <v>0</v>
      </c>
      <c r="J1530">
        <v>0</v>
      </c>
      <c r="K1530">
        <v>0</v>
      </c>
      <c r="L1530">
        <v>0</v>
      </c>
      <c r="M1530">
        <v>44.62</v>
      </c>
      <c r="N1530">
        <v>10.7</v>
      </c>
      <c r="O1530">
        <v>2.5</v>
      </c>
      <c r="P1530">
        <v>0</v>
      </c>
      <c r="Q1530">
        <v>0</v>
      </c>
      <c r="R1530">
        <v>0</v>
      </c>
      <c r="S1530">
        <v>0</v>
      </c>
      <c r="T1530">
        <v>0</v>
      </c>
      <c r="U1530" t="s">
        <v>215</v>
      </c>
      <c r="V1530">
        <v>0</v>
      </c>
      <c r="W1530">
        <v>10</v>
      </c>
      <c r="X1530">
        <v>10</v>
      </c>
      <c r="Y1530" t="s">
        <v>512</v>
      </c>
      <c r="Z1530" s="9">
        <v>28</v>
      </c>
      <c r="AA1530">
        <v>30</v>
      </c>
      <c r="AB1530">
        <v>58</v>
      </c>
      <c r="AC1530">
        <v>300</v>
      </c>
      <c r="AD1530" t="s">
        <v>32</v>
      </c>
      <c r="AE1530">
        <v>0.309</v>
      </c>
      <c r="AF1530" s="2">
        <v>48.307984790874528</v>
      </c>
      <c r="AG1530" s="2">
        <v>32.604562737642588</v>
      </c>
      <c r="AH1530" s="2">
        <v>15.70342205323194</v>
      </c>
    </row>
    <row r="1531" spans="1:34" x14ac:dyDescent="0.35">
      <c r="A1531" t="s">
        <v>755</v>
      </c>
      <c r="B1531" t="s">
        <v>335</v>
      </c>
      <c r="C1531" t="s">
        <v>46</v>
      </c>
      <c r="D1531" t="s">
        <v>121</v>
      </c>
      <c r="E1531" t="s">
        <v>38</v>
      </c>
      <c r="F1531">
        <v>2</v>
      </c>
      <c r="G1531">
        <v>24.3</v>
      </c>
      <c r="H1531">
        <v>42.88</v>
      </c>
      <c r="I1531">
        <v>0</v>
      </c>
      <c r="J1531">
        <v>0</v>
      </c>
      <c r="K1531">
        <v>0</v>
      </c>
      <c r="L1531">
        <v>0</v>
      </c>
      <c r="M1531">
        <v>44.62</v>
      </c>
      <c r="N1531">
        <v>10.7</v>
      </c>
      <c r="O1531">
        <v>2.5</v>
      </c>
      <c r="P1531">
        <v>0</v>
      </c>
      <c r="Q1531">
        <v>0</v>
      </c>
      <c r="R1531">
        <v>0</v>
      </c>
      <c r="S1531">
        <v>0</v>
      </c>
      <c r="T1531">
        <v>0</v>
      </c>
      <c r="U1531" t="s">
        <v>215</v>
      </c>
      <c r="V1531">
        <v>0</v>
      </c>
      <c r="W1531">
        <v>10</v>
      </c>
      <c r="X1531">
        <v>10</v>
      </c>
      <c r="Y1531" t="s">
        <v>512</v>
      </c>
      <c r="Z1531" s="9">
        <v>31</v>
      </c>
      <c r="AA1531">
        <v>30</v>
      </c>
      <c r="AB1531">
        <v>61</v>
      </c>
      <c r="AC1531">
        <v>330</v>
      </c>
      <c r="AD1531" t="s">
        <v>32</v>
      </c>
      <c r="AE1531">
        <v>0.309</v>
      </c>
      <c r="AF1531" s="2">
        <v>43.916349809885929</v>
      </c>
      <c r="AG1531" s="2">
        <v>30.608365019011408</v>
      </c>
      <c r="AH1531" s="2">
        <v>13.307984790874524</v>
      </c>
    </row>
    <row r="1532" spans="1:34" x14ac:dyDescent="0.35">
      <c r="A1532" t="s">
        <v>657</v>
      </c>
      <c r="B1532" t="s">
        <v>336</v>
      </c>
      <c r="C1532" t="s">
        <v>26</v>
      </c>
      <c r="D1532" t="s">
        <v>337</v>
      </c>
      <c r="E1532" t="s">
        <v>338</v>
      </c>
      <c r="F1532">
        <v>1</v>
      </c>
      <c r="G1532">
        <v>14.39</v>
      </c>
      <c r="H1532">
        <v>-1</v>
      </c>
      <c r="I1532">
        <v>15</v>
      </c>
      <c r="J1532">
        <v>46</v>
      </c>
      <c r="K1532">
        <v>23</v>
      </c>
      <c r="L1532">
        <v>6.8200000000000074</v>
      </c>
      <c r="M1532">
        <v>2.3000000000000003</v>
      </c>
      <c r="N1532">
        <v>0.5</v>
      </c>
      <c r="O1532">
        <v>6.38</v>
      </c>
      <c r="P1532">
        <v>0</v>
      </c>
      <c r="Q1532">
        <v>0</v>
      </c>
      <c r="R1532">
        <v>0</v>
      </c>
      <c r="S1532">
        <v>0</v>
      </c>
      <c r="T1532">
        <v>0</v>
      </c>
      <c r="U1532" t="s">
        <v>222</v>
      </c>
      <c r="V1532">
        <v>13.043478260869566</v>
      </c>
      <c r="W1532">
        <v>13.043478260869565</v>
      </c>
      <c r="X1532">
        <v>4</v>
      </c>
      <c r="Y1532" t="s">
        <v>512</v>
      </c>
      <c r="Z1532" s="9">
        <v>65</v>
      </c>
      <c r="AA1532">
        <v>15</v>
      </c>
      <c r="AB1532">
        <v>80</v>
      </c>
      <c r="AC1532">
        <v>280</v>
      </c>
      <c r="AD1532" t="s">
        <v>148</v>
      </c>
      <c r="AE1532">
        <v>0.35499999999999998</v>
      </c>
      <c r="AF1532" s="2">
        <v>43.01204819277109</v>
      </c>
      <c r="AG1532" s="2">
        <v>33.614457831325304</v>
      </c>
      <c r="AH1532" s="2">
        <v>9.3975903614457827</v>
      </c>
    </row>
    <row r="1533" spans="1:34" x14ac:dyDescent="0.35">
      <c r="A1533" t="s">
        <v>657</v>
      </c>
      <c r="B1533" t="s">
        <v>336</v>
      </c>
      <c r="C1533" t="s">
        <v>26</v>
      </c>
      <c r="D1533" t="s">
        <v>337</v>
      </c>
      <c r="E1533" t="s">
        <v>338</v>
      </c>
      <c r="F1533">
        <v>1</v>
      </c>
      <c r="G1533">
        <v>14.39</v>
      </c>
      <c r="H1533">
        <v>-1</v>
      </c>
      <c r="I1533">
        <v>15</v>
      </c>
      <c r="J1533">
        <v>46</v>
      </c>
      <c r="K1533">
        <v>23</v>
      </c>
      <c r="L1533">
        <v>6.8200000000000074</v>
      </c>
      <c r="M1533">
        <v>2.3000000000000003</v>
      </c>
      <c r="N1533">
        <v>0.5</v>
      </c>
      <c r="O1533">
        <v>6.38</v>
      </c>
      <c r="P1533">
        <v>0</v>
      </c>
      <c r="Q1533">
        <v>0</v>
      </c>
      <c r="R1533">
        <v>0</v>
      </c>
      <c r="S1533">
        <v>0</v>
      </c>
      <c r="T1533">
        <v>0</v>
      </c>
      <c r="U1533" t="s">
        <v>222</v>
      </c>
      <c r="V1533">
        <v>13.043478260869566</v>
      </c>
      <c r="W1533">
        <v>13.043478260869565</v>
      </c>
      <c r="X1533">
        <v>4</v>
      </c>
      <c r="Y1533" t="s">
        <v>512</v>
      </c>
      <c r="Z1533" s="9">
        <v>70</v>
      </c>
      <c r="AA1533">
        <v>15</v>
      </c>
      <c r="AB1533">
        <v>85</v>
      </c>
      <c r="AC1533">
        <v>300</v>
      </c>
      <c r="AD1533" t="s">
        <v>148</v>
      </c>
      <c r="AE1533">
        <v>0.35499999999999998</v>
      </c>
      <c r="AF1533" s="2">
        <v>43.01204819277109</v>
      </c>
      <c r="AG1533" s="2">
        <v>34.819277108433738</v>
      </c>
      <c r="AH1533" s="2">
        <v>8.19277108433735</v>
      </c>
    </row>
    <row r="1534" spans="1:34" x14ac:dyDescent="0.35">
      <c r="A1534" t="s">
        <v>657</v>
      </c>
      <c r="B1534" t="s">
        <v>336</v>
      </c>
      <c r="C1534" t="s">
        <v>26</v>
      </c>
      <c r="D1534" t="s">
        <v>337</v>
      </c>
      <c r="E1534" t="s">
        <v>338</v>
      </c>
      <c r="F1534">
        <v>1</v>
      </c>
      <c r="G1534">
        <v>14.39</v>
      </c>
      <c r="H1534">
        <v>-1</v>
      </c>
      <c r="I1534">
        <v>15</v>
      </c>
      <c r="J1534">
        <v>46</v>
      </c>
      <c r="K1534">
        <v>23</v>
      </c>
      <c r="L1534">
        <v>6.8200000000000074</v>
      </c>
      <c r="M1534">
        <v>2.3000000000000003</v>
      </c>
      <c r="N1534">
        <v>0.5</v>
      </c>
      <c r="O1534">
        <v>6.38</v>
      </c>
      <c r="P1534">
        <v>0</v>
      </c>
      <c r="Q1534">
        <v>0</v>
      </c>
      <c r="R1534">
        <v>0</v>
      </c>
      <c r="S1534">
        <v>0</v>
      </c>
      <c r="T1534">
        <v>0</v>
      </c>
      <c r="U1534" t="s">
        <v>222</v>
      </c>
      <c r="V1534">
        <v>13.043478260869566</v>
      </c>
      <c r="W1534">
        <v>13.043478260869565</v>
      </c>
      <c r="X1534">
        <v>4</v>
      </c>
      <c r="Y1534" t="s">
        <v>512</v>
      </c>
      <c r="Z1534" s="9">
        <v>75</v>
      </c>
      <c r="AA1534">
        <v>15</v>
      </c>
      <c r="AB1534">
        <v>90</v>
      </c>
      <c r="AC1534">
        <v>320</v>
      </c>
      <c r="AD1534" t="s">
        <v>148</v>
      </c>
      <c r="AE1534">
        <v>0.35499999999999998</v>
      </c>
      <c r="AF1534" s="2">
        <v>42.409638554216869</v>
      </c>
      <c r="AG1534" s="2">
        <v>33.373493975903614</v>
      </c>
      <c r="AH1534" s="2">
        <v>9.0361445783132535</v>
      </c>
    </row>
    <row r="1535" spans="1:34" x14ac:dyDescent="0.35">
      <c r="A1535" t="s">
        <v>657</v>
      </c>
      <c r="B1535" t="s">
        <v>336</v>
      </c>
      <c r="C1535" t="s">
        <v>26</v>
      </c>
      <c r="D1535" t="s">
        <v>337</v>
      </c>
      <c r="E1535" t="s">
        <v>338</v>
      </c>
      <c r="F1535">
        <v>1</v>
      </c>
      <c r="G1535">
        <v>14.39</v>
      </c>
      <c r="H1535">
        <v>-1</v>
      </c>
      <c r="I1535">
        <v>15</v>
      </c>
      <c r="J1535">
        <v>46</v>
      </c>
      <c r="K1535">
        <v>23</v>
      </c>
      <c r="L1535">
        <v>6.8200000000000074</v>
      </c>
      <c r="M1535">
        <v>2.3000000000000003</v>
      </c>
      <c r="N1535">
        <v>0.5</v>
      </c>
      <c r="O1535">
        <v>6.38</v>
      </c>
      <c r="P1535">
        <v>0</v>
      </c>
      <c r="Q1535">
        <v>0</v>
      </c>
      <c r="R1535">
        <v>0</v>
      </c>
      <c r="S1535">
        <v>0</v>
      </c>
      <c r="T1535">
        <v>0</v>
      </c>
      <c r="U1535" t="s">
        <v>222</v>
      </c>
      <c r="V1535">
        <v>13.043478260869566</v>
      </c>
      <c r="W1535">
        <v>13.043478260869565</v>
      </c>
      <c r="X1535">
        <v>4</v>
      </c>
      <c r="Y1535" t="s">
        <v>512</v>
      </c>
      <c r="Z1535" s="9">
        <v>80</v>
      </c>
      <c r="AA1535">
        <v>15</v>
      </c>
      <c r="AB1535">
        <v>95</v>
      </c>
      <c r="AC1535">
        <v>340</v>
      </c>
      <c r="AD1535" t="s">
        <v>148</v>
      </c>
      <c r="AE1535">
        <v>0.35499999999999998</v>
      </c>
      <c r="AF1535" s="2">
        <v>38.433734939759034</v>
      </c>
      <c r="AG1535" s="2">
        <v>28.554216867469879</v>
      </c>
      <c r="AH1535" s="2">
        <v>9.8795180722891569</v>
      </c>
    </row>
    <row r="1536" spans="1:34" x14ac:dyDescent="0.35">
      <c r="A1536" t="s">
        <v>657</v>
      </c>
      <c r="B1536" t="s">
        <v>336</v>
      </c>
      <c r="C1536" t="s">
        <v>26</v>
      </c>
      <c r="D1536" t="s">
        <v>337</v>
      </c>
      <c r="E1536" t="s">
        <v>338</v>
      </c>
      <c r="F1536">
        <v>1</v>
      </c>
      <c r="G1536">
        <v>14.39</v>
      </c>
      <c r="H1536">
        <v>-1</v>
      </c>
      <c r="I1536">
        <v>15</v>
      </c>
      <c r="J1536">
        <v>46</v>
      </c>
      <c r="K1536">
        <v>23</v>
      </c>
      <c r="L1536">
        <v>6.8200000000000074</v>
      </c>
      <c r="M1536">
        <v>2.3000000000000003</v>
      </c>
      <c r="N1536">
        <v>0.5</v>
      </c>
      <c r="O1536">
        <v>6.38</v>
      </c>
      <c r="P1536">
        <v>0</v>
      </c>
      <c r="Q1536">
        <v>0</v>
      </c>
      <c r="R1536">
        <v>0</v>
      </c>
      <c r="S1536">
        <v>0</v>
      </c>
      <c r="T1536">
        <v>0</v>
      </c>
      <c r="U1536" t="s">
        <v>222</v>
      </c>
      <c r="V1536">
        <v>13.043478260869566</v>
      </c>
      <c r="W1536">
        <v>13.043478260869565</v>
      </c>
      <c r="X1536">
        <v>4</v>
      </c>
      <c r="Y1536" t="s">
        <v>512</v>
      </c>
      <c r="Z1536" s="9">
        <v>85</v>
      </c>
      <c r="AA1536">
        <v>15</v>
      </c>
      <c r="AB1536">
        <v>100</v>
      </c>
      <c r="AC1536">
        <v>360</v>
      </c>
      <c r="AD1536" t="s">
        <v>148</v>
      </c>
      <c r="AE1536">
        <v>0.35499999999999998</v>
      </c>
      <c r="AF1536" s="2">
        <v>37.951807228915662</v>
      </c>
      <c r="AG1536" s="2">
        <v>26.14457831325301</v>
      </c>
      <c r="AH1536" s="2">
        <v>11.80722891566265</v>
      </c>
    </row>
    <row r="1537" spans="1:36" x14ac:dyDescent="0.35">
      <c r="A1537" t="s">
        <v>657</v>
      </c>
      <c r="B1537" t="s">
        <v>336</v>
      </c>
      <c r="C1537" t="s">
        <v>26</v>
      </c>
      <c r="D1537" t="s">
        <v>337</v>
      </c>
      <c r="E1537" t="s">
        <v>338</v>
      </c>
      <c r="F1537">
        <v>1</v>
      </c>
      <c r="G1537">
        <v>14.39</v>
      </c>
      <c r="H1537">
        <v>-1</v>
      </c>
      <c r="I1537">
        <v>15</v>
      </c>
      <c r="J1537">
        <v>46</v>
      </c>
      <c r="K1537">
        <v>23</v>
      </c>
      <c r="L1537">
        <v>6.8200000000000074</v>
      </c>
      <c r="M1537">
        <v>2.3000000000000003</v>
      </c>
      <c r="N1537">
        <v>0.5</v>
      </c>
      <c r="O1537">
        <v>6.38</v>
      </c>
      <c r="P1537">
        <v>0</v>
      </c>
      <c r="Q1537">
        <v>0</v>
      </c>
      <c r="R1537">
        <v>0</v>
      </c>
      <c r="S1537">
        <v>0</v>
      </c>
      <c r="T1537">
        <v>0</v>
      </c>
      <c r="U1537" t="s">
        <v>222</v>
      </c>
      <c r="V1537">
        <v>13.043478260869566</v>
      </c>
      <c r="W1537">
        <v>13.043478260869565</v>
      </c>
      <c r="X1537">
        <v>4</v>
      </c>
      <c r="Y1537" t="s">
        <v>512</v>
      </c>
      <c r="Z1537" s="9">
        <v>90</v>
      </c>
      <c r="AA1537">
        <v>15</v>
      </c>
      <c r="AB1537">
        <v>105</v>
      </c>
      <c r="AC1537">
        <v>380</v>
      </c>
      <c r="AD1537" t="s">
        <v>148</v>
      </c>
      <c r="AE1537">
        <v>0.35499999999999998</v>
      </c>
      <c r="AF1537" s="2">
        <v>35.421686746987952</v>
      </c>
      <c r="AG1537" s="2">
        <v>23.012048192771083</v>
      </c>
      <c r="AH1537" s="2">
        <v>12.409638554216867</v>
      </c>
    </row>
    <row r="1538" spans="1:36" x14ac:dyDescent="0.35">
      <c r="A1538" t="s">
        <v>657</v>
      </c>
      <c r="B1538" t="s">
        <v>336</v>
      </c>
      <c r="C1538" t="s">
        <v>26</v>
      </c>
      <c r="D1538" t="s">
        <v>337</v>
      </c>
      <c r="E1538" t="s">
        <v>338</v>
      </c>
      <c r="F1538">
        <v>1</v>
      </c>
      <c r="G1538">
        <v>14.39</v>
      </c>
      <c r="H1538">
        <v>-1</v>
      </c>
      <c r="I1538">
        <v>15</v>
      </c>
      <c r="J1538">
        <v>46</v>
      </c>
      <c r="K1538">
        <v>23</v>
      </c>
      <c r="L1538">
        <v>6.8200000000000074</v>
      </c>
      <c r="M1538">
        <v>2.3000000000000003</v>
      </c>
      <c r="N1538">
        <v>0.5</v>
      </c>
      <c r="O1538">
        <v>6.38</v>
      </c>
      <c r="P1538">
        <v>0</v>
      </c>
      <c r="Q1538">
        <v>0</v>
      </c>
      <c r="R1538">
        <v>0</v>
      </c>
      <c r="S1538">
        <v>0</v>
      </c>
      <c r="T1538">
        <v>0</v>
      </c>
      <c r="U1538" t="s">
        <v>222</v>
      </c>
      <c r="V1538">
        <v>13.043478260869566</v>
      </c>
      <c r="W1538">
        <v>13.043478260869565</v>
      </c>
      <c r="X1538">
        <v>4</v>
      </c>
      <c r="Y1538" t="s">
        <v>512</v>
      </c>
      <c r="Z1538" s="9">
        <v>95</v>
      </c>
      <c r="AA1538">
        <v>15</v>
      </c>
      <c r="AB1538">
        <v>110</v>
      </c>
      <c r="AC1538">
        <v>400</v>
      </c>
      <c r="AD1538" t="s">
        <v>148</v>
      </c>
      <c r="AE1538">
        <v>0.35499999999999998</v>
      </c>
      <c r="AF1538" s="2">
        <v>33.373493975903614</v>
      </c>
      <c r="AG1538" s="2">
        <v>19.879518072289155</v>
      </c>
      <c r="AH1538" s="2">
        <v>13.493975903614459</v>
      </c>
    </row>
    <row r="1539" spans="1:36" x14ac:dyDescent="0.35">
      <c r="A1539" t="s">
        <v>658</v>
      </c>
      <c r="B1539" t="s">
        <v>351</v>
      </c>
      <c r="C1539" t="s">
        <v>46</v>
      </c>
      <c r="D1539" t="s">
        <v>301</v>
      </c>
      <c r="E1539" t="s">
        <v>352</v>
      </c>
      <c r="F1539">
        <v>1</v>
      </c>
      <c r="H1539">
        <v>-1</v>
      </c>
      <c r="I1539">
        <v>0.2</v>
      </c>
      <c r="J1539">
        <v>0.3</v>
      </c>
      <c r="K1539">
        <v>0.5</v>
      </c>
      <c r="L1539">
        <v>22</v>
      </c>
      <c r="M1539">
        <v>71.3</v>
      </c>
      <c r="N1539">
        <v>0.1</v>
      </c>
      <c r="O1539">
        <v>5.600000000000005E-2</v>
      </c>
      <c r="P1539">
        <v>0</v>
      </c>
      <c r="Q1539">
        <v>0</v>
      </c>
      <c r="R1539">
        <v>0</v>
      </c>
      <c r="S1539">
        <v>0</v>
      </c>
      <c r="T1539">
        <v>0</v>
      </c>
      <c r="U1539" t="s">
        <v>215</v>
      </c>
      <c r="V1539">
        <v>0</v>
      </c>
      <c r="W1539">
        <v>20</v>
      </c>
      <c r="X1539">
        <v>10</v>
      </c>
      <c r="Y1539" t="s">
        <v>512</v>
      </c>
      <c r="Z1539" s="9">
        <v>30</v>
      </c>
      <c r="AA1539">
        <v>30</v>
      </c>
      <c r="AB1539">
        <v>60</v>
      </c>
      <c r="AC1539">
        <v>100</v>
      </c>
      <c r="AD1539" t="s">
        <v>146</v>
      </c>
      <c r="AE1539">
        <v>9.9000000000000005E-2</v>
      </c>
      <c r="AF1539" s="2">
        <v>100</v>
      </c>
      <c r="AI1539" s="2">
        <v>0</v>
      </c>
      <c r="AJ1539" s="2">
        <v>0</v>
      </c>
    </row>
    <row r="1540" spans="1:36" x14ac:dyDescent="0.35">
      <c r="A1540" t="s">
        <v>658</v>
      </c>
      <c r="B1540" t="s">
        <v>351</v>
      </c>
      <c r="C1540" t="s">
        <v>46</v>
      </c>
      <c r="D1540" t="s">
        <v>301</v>
      </c>
      <c r="E1540" t="s">
        <v>352</v>
      </c>
      <c r="F1540">
        <v>1</v>
      </c>
      <c r="H1540">
        <v>-1</v>
      </c>
      <c r="I1540">
        <v>0.2</v>
      </c>
      <c r="J1540">
        <v>0.3</v>
      </c>
      <c r="K1540">
        <v>0.5</v>
      </c>
      <c r="L1540">
        <v>22</v>
      </c>
      <c r="M1540">
        <v>71.3</v>
      </c>
      <c r="N1540">
        <v>0.1</v>
      </c>
      <c r="O1540">
        <v>5.600000000000005E-2</v>
      </c>
      <c r="P1540">
        <v>0</v>
      </c>
      <c r="Q1540">
        <v>0</v>
      </c>
      <c r="R1540">
        <v>0</v>
      </c>
      <c r="S1540">
        <v>0</v>
      </c>
      <c r="T1540">
        <v>0</v>
      </c>
      <c r="U1540" t="s">
        <v>215</v>
      </c>
      <c r="V1540">
        <v>0</v>
      </c>
      <c r="W1540">
        <v>20</v>
      </c>
      <c r="X1540">
        <v>10</v>
      </c>
      <c r="Y1540" t="s">
        <v>512</v>
      </c>
      <c r="Z1540" s="9">
        <v>30</v>
      </c>
      <c r="AA1540">
        <v>30</v>
      </c>
      <c r="AB1540">
        <v>60</v>
      </c>
      <c r="AC1540">
        <v>120</v>
      </c>
      <c r="AD1540" t="s">
        <v>146</v>
      </c>
      <c r="AE1540">
        <v>9.9000000000000005E-2</v>
      </c>
      <c r="AF1540" s="2">
        <v>96.820809248554923</v>
      </c>
      <c r="AI1540" s="2">
        <v>0</v>
      </c>
      <c r="AJ1540" s="2">
        <v>3.179190751445077</v>
      </c>
    </row>
    <row r="1541" spans="1:36" x14ac:dyDescent="0.35">
      <c r="A1541" t="s">
        <v>658</v>
      </c>
      <c r="B1541" t="s">
        <v>351</v>
      </c>
      <c r="C1541" t="s">
        <v>46</v>
      </c>
      <c r="D1541" t="s">
        <v>301</v>
      </c>
      <c r="E1541" t="s">
        <v>352</v>
      </c>
      <c r="F1541">
        <v>1</v>
      </c>
      <c r="H1541">
        <v>-1</v>
      </c>
      <c r="I1541">
        <v>0.2</v>
      </c>
      <c r="J1541">
        <v>0.3</v>
      </c>
      <c r="K1541">
        <v>0.5</v>
      </c>
      <c r="L1541">
        <v>22</v>
      </c>
      <c r="M1541">
        <v>71.3</v>
      </c>
      <c r="N1541">
        <v>0.1</v>
      </c>
      <c r="O1541">
        <v>5.600000000000005E-2</v>
      </c>
      <c r="P1541">
        <v>0</v>
      </c>
      <c r="Q1541">
        <v>0</v>
      </c>
      <c r="R1541">
        <v>0</v>
      </c>
      <c r="S1541">
        <v>0</v>
      </c>
      <c r="T1541">
        <v>0</v>
      </c>
      <c r="U1541" t="s">
        <v>215</v>
      </c>
      <c r="V1541">
        <v>0</v>
      </c>
      <c r="W1541">
        <v>20</v>
      </c>
      <c r="X1541">
        <v>10</v>
      </c>
      <c r="Y1541" t="s">
        <v>512</v>
      </c>
      <c r="Z1541" s="9">
        <v>30</v>
      </c>
      <c r="AA1541">
        <v>30</v>
      </c>
      <c r="AB1541">
        <v>60</v>
      </c>
      <c r="AC1541">
        <v>140</v>
      </c>
      <c r="AD1541" t="s">
        <v>146</v>
      </c>
      <c r="AE1541">
        <v>9.9000000000000005E-2</v>
      </c>
      <c r="AF1541" s="2">
        <v>98.265895953757237</v>
      </c>
      <c r="AI1541" s="2">
        <v>0</v>
      </c>
      <c r="AJ1541" s="2">
        <v>1.7341040462427628</v>
      </c>
    </row>
    <row r="1542" spans="1:36" x14ac:dyDescent="0.35">
      <c r="A1542" t="s">
        <v>658</v>
      </c>
      <c r="B1542" t="s">
        <v>351</v>
      </c>
      <c r="C1542" t="s">
        <v>46</v>
      </c>
      <c r="D1542" t="s">
        <v>301</v>
      </c>
      <c r="E1542" t="s">
        <v>352</v>
      </c>
      <c r="F1542">
        <v>1</v>
      </c>
      <c r="H1542">
        <v>-1</v>
      </c>
      <c r="I1542">
        <v>0.2</v>
      </c>
      <c r="J1542">
        <v>0.3</v>
      </c>
      <c r="K1542">
        <v>0.5</v>
      </c>
      <c r="L1542">
        <v>22</v>
      </c>
      <c r="M1542">
        <v>71.3</v>
      </c>
      <c r="N1542">
        <v>0.1</v>
      </c>
      <c r="O1542">
        <v>5.600000000000005E-2</v>
      </c>
      <c r="P1542">
        <v>0</v>
      </c>
      <c r="Q1542">
        <v>0</v>
      </c>
      <c r="R1542">
        <v>0</v>
      </c>
      <c r="S1542">
        <v>0</v>
      </c>
      <c r="T1542">
        <v>0</v>
      </c>
      <c r="U1542" t="s">
        <v>215</v>
      </c>
      <c r="V1542">
        <v>0</v>
      </c>
      <c r="W1542">
        <v>20</v>
      </c>
      <c r="X1542">
        <v>10</v>
      </c>
      <c r="Y1542" t="s">
        <v>512</v>
      </c>
      <c r="Z1542" s="9">
        <v>30</v>
      </c>
      <c r="AA1542">
        <v>30</v>
      </c>
      <c r="AB1542">
        <v>60</v>
      </c>
      <c r="AC1542">
        <v>160</v>
      </c>
      <c r="AD1542" t="s">
        <v>146</v>
      </c>
      <c r="AE1542">
        <v>9.9000000000000005E-2</v>
      </c>
      <c r="AF1542" s="2">
        <v>92.196531791907518</v>
      </c>
      <c r="AI1542" s="2">
        <v>2.8901734104046244</v>
      </c>
      <c r="AJ1542" s="2">
        <v>4.913294797687854</v>
      </c>
    </row>
    <row r="1543" spans="1:36" x14ac:dyDescent="0.35">
      <c r="A1543" t="s">
        <v>658</v>
      </c>
      <c r="B1543" t="s">
        <v>351</v>
      </c>
      <c r="C1543" t="s">
        <v>46</v>
      </c>
      <c r="D1543" t="s">
        <v>301</v>
      </c>
      <c r="E1543" t="s">
        <v>352</v>
      </c>
      <c r="F1543">
        <v>1</v>
      </c>
      <c r="H1543">
        <v>-1</v>
      </c>
      <c r="I1543">
        <v>0.2</v>
      </c>
      <c r="J1543">
        <v>0.3</v>
      </c>
      <c r="K1543">
        <v>0.5</v>
      </c>
      <c r="L1543">
        <v>22</v>
      </c>
      <c r="M1543">
        <v>71.3</v>
      </c>
      <c r="N1543">
        <v>0.1</v>
      </c>
      <c r="O1543">
        <v>5.600000000000005E-2</v>
      </c>
      <c r="P1543">
        <v>0</v>
      </c>
      <c r="Q1543">
        <v>0</v>
      </c>
      <c r="R1543">
        <v>0</v>
      </c>
      <c r="S1543">
        <v>0</v>
      </c>
      <c r="T1543">
        <v>0</v>
      </c>
      <c r="U1543" t="s">
        <v>215</v>
      </c>
      <c r="V1543">
        <v>0</v>
      </c>
      <c r="W1543">
        <v>20</v>
      </c>
      <c r="X1543">
        <v>10</v>
      </c>
      <c r="Y1543" t="s">
        <v>512</v>
      </c>
      <c r="Z1543" s="9">
        <v>30</v>
      </c>
      <c r="AA1543">
        <v>30</v>
      </c>
      <c r="AB1543">
        <v>60</v>
      </c>
      <c r="AC1543">
        <v>180</v>
      </c>
      <c r="AD1543" t="s">
        <v>146</v>
      </c>
      <c r="AE1543">
        <v>9.9000000000000005E-2</v>
      </c>
      <c r="AF1543" s="2">
        <v>76.878612716763016</v>
      </c>
      <c r="AI1543" s="2">
        <v>5.4913294797687868</v>
      </c>
      <c r="AJ1543" s="2">
        <v>17.630057803468205</v>
      </c>
    </row>
    <row r="1544" spans="1:36" x14ac:dyDescent="0.35">
      <c r="A1544" t="s">
        <v>658</v>
      </c>
      <c r="B1544" t="s">
        <v>351</v>
      </c>
      <c r="C1544" t="s">
        <v>46</v>
      </c>
      <c r="D1544" t="s">
        <v>301</v>
      </c>
      <c r="E1544" t="s">
        <v>352</v>
      </c>
      <c r="F1544">
        <v>1</v>
      </c>
      <c r="H1544">
        <v>-1</v>
      </c>
      <c r="I1544">
        <v>0.2</v>
      </c>
      <c r="J1544">
        <v>0.3</v>
      </c>
      <c r="K1544">
        <v>0.5</v>
      </c>
      <c r="L1544">
        <v>22</v>
      </c>
      <c r="M1544">
        <v>71.3</v>
      </c>
      <c r="N1544">
        <v>0.1</v>
      </c>
      <c r="O1544">
        <v>5.600000000000005E-2</v>
      </c>
      <c r="P1544">
        <v>0</v>
      </c>
      <c r="Q1544">
        <v>0</v>
      </c>
      <c r="R1544">
        <v>0</v>
      </c>
      <c r="S1544">
        <v>0</v>
      </c>
      <c r="T1544">
        <v>0</v>
      </c>
      <c r="U1544" t="s">
        <v>215</v>
      </c>
      <c r="V1544">
        <v>0</v>
      </c>
      <c r="W1544">
        <v>20</v>
      </c>
      <c r="X1544">
        <v>10</v>
      </c>
      <c r="Y1544" t="s">
        <v>512</v>
      </c>
      <c r="Z1544" s="9">
        <v>30</v>
      </c>
      <c r="AA1544">
        <v>30</v>
      </c>
      <c r="AB1544">
        <v>60</v>
      </c>
      <c r="AC1544">
        <v>200</v>
      </c>
      <c r="AD1544" t="s">
        <v>146</v>
      </c>
      <c r="AE1544">
        <v>9.9000000000000005E-2</v>
      </c>
      <c r="AF1544" s="2">
        <v>69.075144508670519</v>
      </c>
      <c r="AI1544" s="2">
        <v>5.4913294797687868</v>
      </c>
      <c r="AJ1544" s="2">
        <v>25.433526011560701</v>
      </c>
    </row>
    <row r="1545" spans="1:36" x14ac:dyDescent="0.35">
      <c r="A1545" t="s">
        <v>658</v>
      </c>
      <c r="B1545" t="s">
        <v>351</v>
      </c>
      <c r="C1545" t="s">
        <v>46</v>
      </c>
      <c r="D1545" t="s">
        <v>301</v>
      </c>
      <c r="E1545" t="s">
        <v>352</v>
      </c>
      <c r="F1545">
        <v>1</v>
      </c>
      <c r="H1545">
        <v>-1</v>
      </c>
      <c r="I1545">
        <v>0.2</v>
      </c>
      <c r="J1545">
        <v>0.3</v>
      </c>
      <c r="K1545">
        <v>0.5</v>
      </c>
      <c r="L1545">
        <v>22</v>
      </c>
      <c r="M1545">
        <v>71.3</v>
      </c>
      <c r="N1545">
        <v>0.1</v>
      </c>
      <c r="O1545">
        <v>5.600000000000005E-2</v>
      </c>
      <c r="P1545">
        <v>0</v>
      </c>
      <c r="Q1545">
        <v>0</v>
      </c>
      <c r="R1545">
        <v>0</v>
      </c>
      <c r="S1545">
        <v>0</v>
      </c>
      <c r="T1545">
        <v>0</v>
      </c>
      <c r="U1545" t="s">
        <v>215</v>
      </c>
      <c r="V1545">
        <v>0</v>
      </c>
      <c r="W1545">
        <v>20</v>
      </c>
      <c r="X1545">
        <v>10</v>
      </c>
      <c r="Y1545" t="s">
        <v>512</v>
      </c>
      <c r="Z1545" s="9">
        <v>30</v>
      </c>
      <c r="AA1545">
        <v>30</v>
      </c>
      <c r="AB1545">
        <v>60</v>
      </c>
      <c r="AC1545">
        <v>220</v>
      </c>
      <c r="AD1545" t="s">
        <v>146</v>
      </c>
      <c r="AE1545">
        <v>9.9000000000000005E-2</v>
      </c>
      <c r="AF1545" s="2">
        <v>58.092485549132952</v>
      </c>
      <c r="AI1545" s="2">
        <v>5.7803468208092488</v>
      </c>
      <c r="AJ1545" s="2">
        <v>36.127167630057805</v>
      </c>
    </row>
    <row r="1546" spans="1:36" x14ac:dyDescent="0.35">
      <c r="A1546" t="s">
        <v>658</v>
      </c>
      <c r="B1546" t="s">
        <v>351</v>
      </c>
      <c r="C1546" t="s">
        <v>46</v>
      </c>
      <c r="D1546" t="s">
        <v>301</v>
      </c>
      <c r="E1546" t="s">
        <v>352</v>
      </c>
      <c r="F1546">
        <v>1</v>
      </c>
      <c r="H1546">
        <v>-1</v>
      </c>
      <c r="I1546">
        <v>0.2</v>
      </c>
      <c r="J1546">
        <v>0.3</v>
      </c>
      <c r="K1546">
        <v>0.5</v>
      </c>
      <c r="L1546">
        <v>22</v>
      </c>
      <c r="M1546">
        <v>71.3</v>
      </c>
      <c r="N1546">
        <v>0.1</v>
      </c>
      <c r="O1546">
        <v>5.600000000000005E-2</v>
      </c>
      <c r="P1546">
        <v>0</v>
      </c>
      <c r="Q1546">
        <v>0</v>
      </c>
      <c r="R1546">
        <v>0</v>
      </c>
      <c r="S1546">
        <v>0</v>
      </c>
      <c r="T1546">
        <v>0</v>
      </c>
      <c r="U1546" t="s">
        <v>215</v>
      </c>
      <c r="V1546">
        <v>0</v>
      </c>
      <c r="W1546">
        <v>20</v>
      </c>
      <c r="X1546">
        <v>10</v>
      </c>
      <c r="Y1546" t="s">
        <v>512</v>
      </c>
      <c r="Z1546" s="9">
        <v>30</v>
      </c>
      <c r="AA1546">
        <v>30</v>
      </c>
      <c r="AB1546">
        <v>60</v>
      </c>
      <c r="AC1546">
        <v>240</v>
      </c>
      <c r="AD1546" t="s">
        <v>146</v>
      </c>
      <c r="AE1546">
        <v>9.9000000000000005E-2</v>
      </c>
      <c r="AF1546" s="2">
        <v>55.202312138728331</v>
      </c>
      <c r="AI1546" s="2">
        <v>6.0693641618497116</v>
      </c>
      <c r="AJ1546" s="2">
        <v>41.907514450867055</v>
      </c>
    </row>
    <row r="1547" spans="1:36" x14ac:dyDescent="0.35">
      <c r="A1547" t="s">
        <v>658</v>
      </c>
      <c r="B1547" t="s">
        <v>351</v>
      </c>
      <c r="C1547" t="s">
        <v>46</v>
      </c>
      <c r="D1547" t="s">
        <v>301</v>
      </c>
      <c r="E1547" t="s">
        <v>352</v>
      </c>
      <c r="F1547">
        <v>1</v>
      </c>
      <c r="H1547">
        <v>-1</v>
      </c>
      <c r="I1547">
        <v>0.2</v>
      </c>
      <c r="J1547">
        <v>0.3</v>
      </c>
      <c r="K1547">
        <v>0.5</v>
      </c>
      <c r="L1547">
        <v>22</v>
      </c>
      <c r="M1547">
        <v>71.3</v>
      </c>
      <c r="N1547">
        <v>0.1</v>
      </c>
      <c r="O1547">
        <v>5.600000000000005E-2</v>
      </c>
      <c r="P1547">
        <v>0</v>
      </c>
      <c r="Q1547">
        <v>0</v>
      </c>
      <c r="R1547">
        <v>0</v>
      </c>
      <c r="S1547">
        <v>0</v>
      </c>
      <c r="T1547">
        <v>0</v>
      </c>
      <c r="U1547" t="s">
        <v>215</v>
      </c>
      <c r="V1547">
        <v>0</v>
      </c>
      <c r="W1547">
        <v>20</v>
      </c>
      <c r="X1547">
        <v>10</v>
      </c>
      <c r="Y1547" t="s">
        <v>512</v>
      </c>
      <c r="Z1547" s="9">
        <v>30</v>
      </c>
      <c r="AA1547">
        <v>30</v>
      </c>
      <c r="AB1547">
        <v>60</v>
      </c>
      <c r="AC1547">
        <v>260</v>
      </c>
      <c r="AD1547" t="s">
        <v>146</v>
      </c>
      <c r="AE1547">
        <v>9.9000000000000005E-2</v>
      </c>
      <c r="AF1547" s="2">
        <v>52.02312138728324</v>
      </c>
      <c r="AI1547" s="2">
        <v>7.803468208092486</v>
      </c>
      <c r="AJ1547" s="2">
        <v>36.705202312138724</v>
      </c>
    </row>
    <row r="1548" spans="1:36" x14ac:dyDescent="0.35">
      <c r="A1548" t="s">
        <v>658</v>
      </c>
      <c r="B1548" t="s">
        <v>351</v>
      </c>
      <c r="C1548" t="s">
        <v>46</v>
      </c>
      <c r="D1548" t="s">
        <v>301</v>
      </c>
      <c r="E1548" t="s">
        <v>352</v>
      </c>
      <c r="F1548">
        <v>1</v>
      </c>
      <c r="H1548">
        <v>-1</v>
      </c>
      <c r="I1548">
        <v>0.2</v>
      </c>
      <c r="J1548">
        <v>0.3</v>
      </c>
      <c r="K1548">
        <v>0.5</v>
      </c>
      <c r="L1548">
        <v>22</v>
      </c>
      <c r="M1548">
        <v>71.3</v>
      </c>
      <c r="N1548">
        <v>0.1</v>
      </c>
      <c r="O1548">
        <v>5.600000000000005E-2</v>
      </c>
      <c r="P1548">
        <v>0</v>
      </c>
      <c r="Q1548">
        <v>0</v>
      </c>
      <c r="R1548">
        <v>0</v>
      </c>
      <c r="S1548">
        <v>0</v>
      </c>
      <c r="T1548">
        <v>0</v>
      </c>
      <c r="U1548" t="s">
        <v>215</v>
      </c>
      <c r="V1548">
        <v>0</v>
      </c>
      <c r="W1548">
        <v>20</v>
      </c>
      <c r="X1548">
        <v>10</v>
      </c>
      <c r="Y1548" t="s">
        <v>512</v>
      </c>
      <c r="Z1548" s="9">
        <v>30</v>
      </c>
      <c r="AA1548">
        <v>30</v>
      </c>
      <c r="AB1548">
        <v>60</v>
      </c>
      <c r="AC1548">
        <v>280</v>
      </c>
      <c r="AD1548" t="s">
        <v>146</v>
      </c>
      <c r="AE1548">
        <v>9.9000000000000005E-2</v>
      </c>
      <c r="AF1548" s="2">
        <v>55.491329479768794</v>
      </c>
      <c r="AI1548" s="2">
        <v>8.3815028901734117</v>
      </c>
      <c r="AJ1548" s="2">
        <v>33.236994219653177</v>
      </c>
    </row>
    <row r="1549" spans="1:36" x14ac:dyDescent="0.35">
      <c r="A1549" t="s">
        <v>658</v>
      </c>
      <c r="B1549" t="s">
        <v>351</v>
      </c>
      <c r="C1549" t="s">
        <v>46</v>
      </c>
      <c r="D1549" t="s">
        <v>301</v>
      </c>
      <c r="E1549" t="s">
        <v>352</v>
      </c>
      <c r="F1549">
        <v>1</v>
      </c>
      <c r="H1549">
        <v>-1</v>
      </c>
      <c r="I1549">
        <v>0.2</v>
      </c>
      <c r="J1549">
        <v>0.3</v>
      </c>
      <c r="K1549">
        <v>0.5</v>
      </c>
      <c r="L1549">
        <v>22</v>
      </c>
      <c r="M1549">
        <v>71.3</v>
      </c>
      <c r="N1549">
        <v>0.1</v>
      </c>
      <c r="O1549">
        <v>5.600000000000005E-2</v>
      </c>
      <c r="P1549">
        <v>0</v>
      </c>
      <c r="Q1549">
        <v>0</v>
      </c>
      <c r="R1549">
        <v>0</v>
      </c>
      <c r="S1549">
        <v>0</v>
      </c>
      <c r="T1549">
        <v>0</v>
      </c>
      <c r="U1549" t="s">
        <v>215</v>
      </c>
      <c r="V1549">
        <v>0</v>
      </c>
      <c r="W1549">
        <v>20</v>
      </c>
      <c r="X1549">
        <v>10</v>
      </c>
      <c r="Y1549" t="s">
        <v>512</v>
      </c>
      <c r="Z1549" s="9">
        <v>30</v>
      </c>
      <c r="AA1549">
        <v>30</v>
      </c>
      <c r="AB1549">
        <v>60</v>
      </c>
      <c r="AC1549">
        <v>300</v>
      </c>
      <c r="AD1549" t="s">
        <v>146</v>
      </c>
      <c r="AE1549">
        <v>9.9000000000000005E-2</v>
      </c>
      <c r="AF1549" s="2">
        <v>58.381502890173415</v>
      </c>
      <c r="AI1549" s="2">
        <v>8.3815028901734117</v>
      </c>
      <c r="AJ1549" s="2">
        <v>91.618497109826592</v>
      </c>
    </row>
    <row r="1550" spans="1:36" x14ac:dyDescent="0.35">
      <c r="A1550" t="s">
        <v>659</v>
      </c>
      <c r="B1550" t="s">
        <v>349</v>
      </c>
      <c r="C1550" t="s">
        <v>199</v>
      </c>
      <c r="D1550" t="s">
        <v>764</v>
      </c>
      <c r="E1550" t="s">
        <v>350</v>
      </c>
      <c r="F1550">
        <v>1</v>
      </c>
      <c r="H1550">
        <v>25</v>
      </c>
      <c r="I1550">
        <v>0</v>
      </c>
      <c r="J1550">
        <v>0</v>
      </c>
      <c r="K1550">
        <v>0</v>
      </c>
      <c r="L1550">
        <v>0</v>
      </c>
      <c r="M1550">
        <v>34.5</v>
      </c>
      <c r="N1550">
        <v>24.4</v>
      </c>
      <c r="O1550">
        <v>16</v>
      </c>
      <c r="P1550">
        <v>0</v>
      </c>
      <c r="Q1550">
        <v>0</v>
      </c>
      <c r="R1550">
        <v>0</v>
      </c>
      <c r="S1550">
        <v>0</v>
      </c>
      <c r="T1550">
        <v>0</v>
      </c>
      <c r="U1550" t="s">
        <v>215</v>
      </c>
      <c r="V1550">
        <v>0</v>
      </c>
      <c r="W1550">
        <v>13</v>
      </c>
      <c r="X1550">
        <v>10</v>
      </c>
      <c r="Y1550" t="s">
        <v>512</v>
      </c>
      <c r="Z1550" s="9">
        <v>30</v>
      </c>
      <c r="AA1550">
        <v>120</v>
      </c>
      <c r="AB1550">
        <v>150</v>
      </c>
      <c r="AC1550">
        <v>280</v>
      </c>
      <c r="AD1550" t="s">
        <v>146</v>
      </c>
      <c r="AE1550">
        <v>9.9000000000000005E-2</v>
      </c>
      <c r="AF1550" s="2">
        <v>55.400000000000006</v>
      </c>
      <c r="AG1550" s="2">
        <v>35.6</v>
      </c>
      <c r="AH1550" s="2">
        <v>19.8</v>
      </c>
      <c r="AI1550" s="2">
        <v>2.2000000000000002</v>
      </c>
      <c r="AJ1550" s="2">
        <v>42.400000000000006</v>
      </c>
    </row>
    <row r="1551" spans="1:36" x14ac:dyDescent="0.35">
      <c r="A1551" t="s">
        <v>577</v>
      </c>
      <c r="B1551" t="s">
        <v>346</v>
      </c>
      <c r="C1551" t="s">
        <v>20</v>
      </c>
      <c r="D1551" t="s">
        <v>347</v>
      </c>
      <c r="E1551" t="s">
        <v>348</v>
      </c>
      <c r="F1551">
        <v>2</v>
      </c>
      <c r="H1551">
        <v>-1</v>
      </c>
      <c r="I1551">
        <v>0</v>
      </c>
      <c r="J1551">
        <v>4.9000000000000004</v>
      </c>
      <c r="K1551">
        <v>10</v>
      </c>
      <c r="L1551">
        <v>36.5</v>
      </c>
      <c r="M1551">
        <v>27.5</v>
      </c>
      <c r="N1551">
        <v>15.7</v>
      </c>
      <c r="O1551">
        <v>5.4</v>
      </c>
      <c r="P1551">
        <v>0</v>
      </c>
      <c r="Q1551">
        <v>0</v>
      </c>
      <c r="R1551">
        <v>0</v>
      </c>
      <c r="S1551">
        <v>0</v>
      </c>
      <c r="T1551">
        <v>0</v>
      </c>
      <c r="U1551" t="s">
        <v>215</v>
      </c>
      <c r="V1551">
        <v>0</v>
      </c>
      <c r="W1551">
        <v>5</v>
      </c>
      <c r="X1551">
        <v>50</v>
      </c>
      <c r="Y1551" t="s">
        <v>512</v>
      </c>
      <c r="Z1551" s="9">
        <v>6.6</v>
      </c>
      <c r="AA1551">
        <v>30</v>
      </c>
      <c r="AB1551">
        <v>36.6</v>
      </c>
      <c r="AC1551">
        <v>350</v>
      </c>
      <c r="AD1551" t="s">
        <v>32</v>
      </c>
      <c r="AE1551">
        <v>0.309</v>
      </c>
      <c r="AG1551" s="2">
        <v>33.200000000000003</v>
      </c>
    </row>
    <row r="1552" spans="1:36" x14ac:dyDescent="0.35">
      <c r="A1552" t="s">
        <v>577</v>
      </c>
      <c r="B1552" t="s">
        <v>346</v>
      </c>
      <c r="C1552" t="s">
        <v>20</v>
      </c>
      <c r="D1552" t="s">
        <v>347</v>
      </c>
      <c r="E1552" t="s">
        <v>348</v>
      </c>
      <c r="F1552">
        <v>2</v>
      </c>
      <c r="H1552">
        <v>-1</v>
      </c>
      <c r="I1552">
        <v>0</v>
      </c>
      <c r="J1552">
        <v>4.9000000000000004</v>
      </c>
      <c r="K1552">
        <v>10</v>
      </c>
      <c r="L1552">
        <v>36.5</v>
      </c>
      <c r="M1552">
        <v>27.5</v>
      </c>
      <c r="N1552">
        <v>15.7</v>
      </c>
      <c r="O1552">
        <v>5.4</v>
      </c>
      <c r="P1552">
        <v>0</v>
      </c>
      <c r="Q1552">
        <v>0</v>
      </c>
      <c r="R1552">
        <v>0</v>
      </c>
      <c r="S1552">
        <v>0</v>
      </c>
      <c r="T1552">
        <v>0</v>
      </c>
      <c r="U1552" t="s">
        <v>215</v>
      </c>
      <c r="V1552">
        <v>0</v>
      </c>
      <c r="W1552">
        <v>10</v>
      </c>
      <c r="X1552">
        <v>50</v>
      </c>
      <c r="Y1552" t="s">
        <v>512</v>
      </c>
      <c r="Z1552" s="9">
        <v>6.6</v>
      </c>
      <c r="AA1552">
        <v>30</v>
      </c>
      <c r="AB1552">
        <v>36.6</v>
      </c>
      <c r="AC1552">
        <v>350</v>
      </c>
      <c r="AD1552" t="s">
        <v>32</v>
      </c>
      <c r="AE1552">
        <v>0.309</v>
      </c>
      <c r="AG1552" s="2">
        <v>35.799999999999997</v>
      </c>
    </row>
    <row r="1553" spans="1:34" x14ac:dyDescent="0.35">
      <c r="A1553" t="s">
        <v>577</v>
      </c>
      <c r="B1553" t="s">
        <v>346</v>
      </c>
      <c r="C1553" t="s">
        <v>20</v>
      </c>
      <c r="D1553" t="s">
        <v>347</v>
      </c>
      <c r="E1553" t="s">
        <v>348</v>
      </c>
      <c r="F1553">
        <v>2</v>
      </c>
      <c r="H1553">
        <v>-1</v>
      </c>
      <c r="I1553">
        <v>0</v>
      </c>
      <c r="J1553">
        <v>4.9000000000000004</v>
      </c>
      <c r="K1553">
        <v>10</v>
      </c>
      <c r="L1553">
        <v>36.5</v>
      </c>
      <c r="M1553">
        <v>27.5</v>
      </c>
      <c r="N1553">
        <v>15.7</v>
      </c>
      <c r="O1553">
        <v>5.4</v>
      </c>
      <c r="P1553">
        <v>0</v>
      </c>
      <c r="Q1553">
        <v>0</v>
      </c>
      <c r="R1553">
        <v>0</v>
      </c>
      <c r="S1553">
        <v>0</v>
      </c>
      <c r="T1553">
        <v>0</v>
      </c>
      <c r="U1553" t="s">
        <v>215</v>
      </c>
      <c r="V1553">
        <v>0</v>
      </c>
      <c r="W1553">
        <v>15</v>
      </c>
      <c r="X1553">
        <v>50</v>
      </c>
      <c r="Y1553" t="s">
        <v>512</v>
      </c>
      <c r="Z1553" s="9">
        <v>6.6</v>
      </c>
      <c r="AA1553">
        <v>30</v>
      </c>
      <c r="AB1553">
        <v>36.6</v>
      </c>
      <c r="AC1553">
        <v>350</v>
      </c>
      <c r="AD1553" t="s">
        <v>32</v>
      </c>
      <c r="AE1553">
        <v>0.309</v>
      </c>
      <c r="AG1553" s="2">
        <v>34.299999999999997</v>
      </c>
    </row>
    <row r="1554" spans="1:34" x14ac:dyDescent="0.35">
      <c r="A1554" t="s">
        <v>577</v>
      </c>
      <c r="B1554" t="s">
        <v>346</v>
      </c>
      <c r="C1554" t="s">
        <v>20</v>
      </c>
      <c r="D1554" t="s">
        <v>347</v>
      </c>
      <c r="E1554" t="s">
        <v>348</v>
      </c>
      <c r="F1554">
        <v>2</v>
      </c>
      <c r="H1554">
        <v>-1</v>
      </c>
      <c r="I1554">
        <v>0</v>
      </c>
      <c r="J1554">
        <v>4.9000000000000004</v>
      </c>
      <c r="K1554">
        <v>10</v>
      </c>
      <c r="L1554">
        <v>36.5</v>
      </c>
      <c r="M1554">
        <v>27.5</v>
      </c>
      <c r="N1554">
        <v>15.7</v>
      </c>
      <c r="O1554">
        <v>5.4</v>
      </c>
      <c r="P1554">
        <v>0</v>
      </c>
      <c r="Q1554">
        <v>0</v>
      </c>
      <c r="R1554">
        <v>0</v>
      </c>
      <c r="S1554">
        <v>0</v>
      </c>
      <c r="T1554">
        <v>0</v>
      </c>
      <c r="U1554" t="s">
        <v>215</v>
      </c>
      <c r="V1554">
        <v>0</v>
      </c>
      <c r="W1554">
        <v>20</v>
      </c>
      <c r="X1554">
        <v>50</v>
      </c>
      <c r="Y1554" t="s">
        <v>512</v>
      </c>
      <c r="Z1554" s="9">
        <v>6.6</v>
      </c>
      <c r="AA1554">
        <v>30</v>
      </c>
      <c r="AB1554">
        <v>36.6</v>
      </c>
      <c r="AC1554">
        <v>350</v>
      </c>
      <c r="AD1554" t="s">
        <v>32</v>
      </c>
      <c r="AE1554">
        <v>0.309</v>
      </c>
      <c r="AG1554" s="2">
        <v>35.6</v>
      </c>
    </row>
    <row r="1555" spans="1:34" x14ac:dyDescent="0.35">
      <c r="A1555" t="s">
        <v>577</v>
      </c>
      <c r="B1555" t="s">
        <v>346</v>
      </c>
      <c r="C1555" t="s">
        <v>20</v>
      </c>
      <c r="D1555" t="s">
        <v>347</v>
      </c>
      <c r="E1555" t="s">
        <v>348</v>
      </c>
      <c r="F1555">
        <v>2</v>
      </c>
      <c r="H1555">
        <v>-1</v>
      </c>
      <c r="I1555">
        <v>0</v>
      </c>
      <c r="J1555">
        <v>4.9000000000000004</v>
      </c>
      <c r="K1555">
        <v>10</v>
      </c>
      <c r="L1555">
        <v>36.5</v>
      </c>
      <c r="M1555">
        <v>27.5</v>
      </c>
      <c r="N1555">
        <v>15.7</v>
      </c>
      <c r="O1555">
        <v>5.4</v>
      </c>
      <c r="P1555">
        <v>0</v>
      </c>
      <c r="Q1555">
        <v>0</v>
      </c>
      <c r="R1555">
        <v>0</v>
      </c>
      <c r="S1555">
        <v>0</v>
      </c>
      <c r="T1555">
        <v>0</v>
      </c>
      <c r="U1555" t="s">
        <v>215</v>
      </c>
      <c r="V1555">
        <v>0</v>
      </c>
      <c r="W1555">
        <v>5</v>
      </c>
      <c r="X1555">
        <v>50</v>
      </c>
      <c r="Y1555" t="s">
        <v>512</v>
      </c>
      <c r="Z1555" s="9">
        <v>3.6</v>
      </c>
      <c r="AA1555">
        <v>30</v>
      </c>
      <c r="AB1555">
        <v>33.6</v>
      </c>
      <c r="AC1555">
        <v>200</v>
      </c>
      <c r="AD1555" t="s">
        <v>32</v>
      </c>
      <c r="AE1555">
        <v>0.309</v>
      </c>
      <c r="AG1555" s="2">
        <v>11.8</v>
      </c>
    </row>
    <row r="1556" spans="1:34" x14ac:dyDescent="0.35">
      <c r="A1556" t="s">
        <v>577</v>
      </c>
      <c r="B1556" t="s">
        <v>346</v>
      </c>
      <c r="C1556" t="s">
        <v>20</v>
      </c>
      <c r="D1556" t="s">
        <v>347</v>
      </c>
      <c r="E1556" t="s">
        <v>348</v>
      </c>
      <c r="F1556">
        <v>2</v>
      </c>
      <c r="H1556">
        <v>-1</v>
      </c>
      <c r="I1556">
        <v>0</v>
      </c>
      <c r="J1556">
        <v>4.9000000000000004</v>
      </c>
      <c r="K1556">
        <v>10</v>
      </c>
      <c r="L1556">
        <v>36.5</v>
      </c>
      <c r="M1556">
        <v>27.5</v>
      </c>
      <c r="N1556">
        <v>15.7</v>
      </c>
      <c r="O1556">
        <v>5.4</v>
      </c>
      <c r="P1556">
        <v>0</v>
      </c>
      <c r="Q1556">
        <v>0</v>
      </c>
      <c r="R1556">
        <v>0</v>
      </c>
      <c r="S1556">
        <v>0</v>
      </c>
      <c r="T1556">
        <v>0</v>
      </c>
      <c r="U1556" t="s">
        <v>215</v>
      </c>
      <c r="V1556">
        <v>0</v>
      </c>
      <c r="W1556">
        <v>5</v>
      </c>
      <c r="X1556">
        <v>50</v>
      </c>
      <c r="Y1556" t="s">
        <v>512</v>
      </c>
      <c r="Z1556" s="9">
        <v>5.6</v>
      </c>
      <c r="AA1556">
        <v>30</v>
      </c>
      <c r="AB1556">
        <v>35.6</v>
      </c>
      <c r="AC1556">
        <v>300</v>
      </c>
      <c r="AD1556" t="s">
        <v>32</v>
      </c>
      <c r="AE1556">
        <v>0.309</v>
      </c>
      <c r="AG1556" s="2">
        <v>28.8</v>
      </c>
    </row>
    <row r="1557" spans="1:34" x14ac:dyDescent="0.35">
      <c r="A1557" t="s">
        <v>577</v>
      </c>
      <c r="B1557" t="s">
        <v>346</v>
      </c>
      <c r="C1557" t="s">
        <v>20</v>
      </c>
      <c r="D1557" t="s">
        <v>347</v>
      </c>
      <c r="E1557" t="s">
        <v>348</v>
      </c>
      <c r="F1557">
        <v>2</v>
      </c>
      <c r="H1557">
        <v>-1</v>
      </c>
      <c r="I1557">
        <v>0</v>
      </c>
      <c r="J1557">
        <v>4.9000000000000004</v>
      </c>
      <c r="K1557">
        <v>10</v>
      </c>
      <c r="L1557">
        <v>36.5</v>
      </c>
      <c r="M1557">
        <v>27.5</v>
      </c>
      <c r="N1557">
        <v>15.7</v>
      </c>
      <c r="O1557">
        <v>5.4</v>
      </c>
      <c r="P1557">
        <v>0</v>
      </c>
      <c r="Q1557">
        <v>0</v>
      </c>
      <c r="R1557">
        <v>0</v>
      </c>
      <c r="S1557">
        <v>0</v>
      </c>
      <c r="T1557">
        <v>0</v>
      </c>
      <c r="U1557" t="s">
        <v>215</v>
      </c>
      <c r="V1557">
        <v>0</v>
      </c>
      <c r="W1557">
        <v>5</v>
      </c>
      <c r="X1557">
        <v>50</v>
      </c>
      <c r="Y1557" t="s">
        <v>512</v>
      </c>
      <c r="Z1557" s="9">
        <v>6.6</v>
      </c>
      <c r="AA1557">
        <v>30</v>
      </c>
      <c r="AB1557">
        <v>36.6</v>
      </c>
      <c r="AC1557">
        <v>350</v>
      </c>
      <c r="AD1557" t="s">
        <v>32</v>
      </c>
      <c r="AE1557">
        <v>0.309</v>
      </c>
      <c r="AG1557" s="2">
        <v>29.3</v>
      </c>
    </row>
    <row r="1558" spans="1:34" x14ac:dyDescent="0.35">
      <c r="A1558" t="s">
        <v>577</v>
      </c>
      <c r="B1558" t="s">
        <v>346</v>
      </c>
      <c r="C1558" t="s">
        <v>20</v>
      </c>
      <c r="D1558" t="s">
        <v>347</v>
      </c>
      <c r="E1558" t="s">
        <v>348</v>
      </c>
      <c r="F1558">
        <v>2</v>
      </c>
      <c r="H1558">
        <v>-1</v>
      </c>
      <c r="I1558">
        <v>0</v>
      </c>
      <c r="J1558">
        <v>4.9000000000000004</v>
      </c>
      <c r="K1558">
        <v>10</v>
      </c>
      <c r="L1558">
        <v>36.5</v>
      </c>
      <c r="M1558">
        <v>27.5</v>
      </c>
      <c r="N1558">
        <v>15.7</v>
      </c>
      <c r="O1558">
        <v>5.4</v>
      </c>
      <c r="P1558">
        <v>0</v>
      </c>
      <c r="Q1558">
        <v>0</v>
      </c>
      <c r="R1558">
        <v>0</v>
      </c>
      <c r="S1558">
        <v>0</v>
      </c>
      <c r="T1558">
        <v>0</v>
      </c>
      <c r="U1558" t="s">
        <v>215</v>
      </c>
      <c r="V1558">
        <v>0</v>
      </c>
      <c r="W1558">
        <v>5</v>
      </c>
      <c r="X1558">
        <v>50</v>
      </c>
      <c r="Y1558" t="s">
        <v>512</v>
      </c>
      <c r="Z1558" s="9">
        <v>7.6</v>
      </c>
      <c r="AA1558">
        <v>30</v>
      </c>
      <c r="AB1558">
        <v>37.6</v>
      </c>
      <c r="AC1558">
        <v>400</v>
      </c>
      <c r="AD1558" t="s">
        <v>32</v>
      </c>
      <c r="AE1558">
        <v>0.309</v>
      </c>
      <c r="AG1558" s="2">
        <v>30</v>
      </c>
    </row>
    <row r="1559" spans="1:34" x14ac:dyDescent="0.35">
      <c r="A1559" t="s">
        <v>577</v>
      </c>
      <c r="B1559" t="s">
        <v>346</v>
      </c>
      <c r="C1559" t="s">
        <v>20</v>
      </c>
      <c r="D1559" t="s">
        <v>347</v>
      </c>
      <c r="E1559" t="s">
        <v>348</v>
      </c>
      <c r="F1559">
        <v>2</v>
      </c>
      <c r="H1559">
        <v>-1</v>
      </c>
      <c r="I1559">
        <v>0</v>
      </c>
      <c r="J1559">
        <v>4.9000000000000004</v>
      </c>
      <c r="K1559">
        <v>10</v>
      </c>
      <c r="L1559">
        <v>36.5</v>
      </c>
      <c r="M1559">
        <v>27.5</v>
      </c>
      <c r="N1559">
        <v>15.7</v>
      </c>
      <c r="O1559">
        <v>5.4</v>
      </c>
      <c r="P1559">
        <v>0</v>
      </c>
      <c r="Q1559">
        <v>0</v>
      </c>
      <c r="R1559">
        <v>0</v>
      </c>
      <c r="S1559">
        <v>0</v>
      </c>
      <c r="T1559">
        <v>0</v>
      </c>
      <c r="U1559" t="s">
        <v>215</v>
      </c>
      <c r="V1559">
        <v>0</v>
      </c>
      <c r="W1559">
        <v>5</v>
      </c>
      <c r="X1559">
        <v>50</v>
      </c>
      <c r="Y1559" t="s">
        <v>512</v>
      </c>
      <c r="Z1559" s="9">
        <v>5.6</v>
      </c>
      <c r="AA1559">
        <v>30</v>
      </c>
      <c r="AB1559">
        <v>35.6</v>
      </c>
      <c r="AC1559">
        <v>300</v>
      </c>
      <c r="AD1559" t="s">
        <v>32</v>
      </c>
      <c r="AE1559">
        <v>0.309</v>
      </c>
      <c r="AG1559" s="2">
        <v>17.8</v>
      </c>
    </row>
    <row r="1560" spans="1:34" x14ac:dyDescent="0.35">
      <c r="A1560" t="s">
        <v>577</v>
      </c>
      <c r="B1560" t="s">
        <v>346</v>
      </c>
      <c r="C1560" t="s">
        <v>20</v>
      </c>
      <c r="D1560" t="s">
        <v>347</v>
      </c>
      <c r="E1560" t="s">
        <v>348</v>
      </c>
      <c r="F1560">
        <v>2</v>
      </c>
      <c r="H1560">
        <v>-1</v>
      </c>
      <c r="I1560">
        <v>0</v>
      </c>
      <c r="J1560">
        <v>4.9000000000000004</v>
      </c>
      <c r="K1560">
        <v>10</v>
      </c>
      <c r="L1560">
        <v>36.5</v>
      </c>
      <c r="M1560">
        <v>27.5</v>
      </c>
      <c r="N1560">
        <v>15.7</v>
      </c>
      <c r="O1560">
        <v>5.4</v>
      </c>
      <c r="P1560">
        <v>0</v>
      </c>
      <c r="Q1560">
        <v>0</v>
      </c>
      <c r="R1560">
        <v>0</v>
      </c>
      <c r="S1560">
        <v>0</v>
      </c>
      <c r="T1560">
        <v>0</v>
      </c>
      <c r="U1560" t="s">
        <v>215</v>
      </c>
      <c r="V1560">
        <v>0</v>
      </c>
      <c r="W1560">
        <v>5</v>
      </c>
      <c r="X1560">
        <v>50</v>
      </c>
      <c r="Y1560" t="s">
        <v>512</v>
      </c>
      <c r="Z1560" s="9">
        <v>5.6</v>
      </c>
      <c r="AA1560">
        <v>30</v>
      </c>
      <c r="AB1560">
        <v>35.6</v>
      </c>
      <c r="AC1560">
        <v>300</v>
      </c>
      <c r="AD1560" t="s">
        <v>32</v>
      </c>
      <c r="AE1560">
        <v>0.309</v>
      </c>
      <c r="AG1560" s="2">
        <v>20.8</v>
      </c>
    </row>
    <row r="1561" spans="1:34" x14ac:dyDescent="0.35">
      <c r="A1561" t="s">
        <v>577</v>
      </c>
      <c r="B1561" t="s">
        <v>346</v>
      </c>
      <c r="C1561" t="s">
        <v>20</v>
      </c>
      <c r="D1561" t="s">
        <v>347</v>
      </c>
      <c r="E1561" t="s">
        <v>348</v>
      </c>
      <c r="F1561">
        <v>2</v>
      </c>
      <c r="H1561">
        <v>-1</v>
      </c>
      <c r="I1561">
        <v>0</v>
      </c>
      <c r="J1561">
        <v>4.9000000000000004</v>
      </c>
      <c r="K1561">
        <v>10</v>
      </c>
      <c r="L1561">
        <v>36.5</v>
      </c>
      <c r="M1561">
        <v>27.5</v>
      </c>
      <c r="N1561">
        <v>15.7</v>
      </c>
      <c r="O1561">
        <v>5.4</v>
      </c>
      <c r="P1561">
        <v>0</v>
      </c>
      <c r="Q1561">
        <v>0</v>
      </c>
      <c r="R1561">
        <v>0</v>
      </c>
      <c r="S1561">
        <v>0</v>
      </c>
      <c r="T1561">
        <v>0</v>
      </c>
      <c r="U1561" t="s">
        <v>215</v>
      </c>
      <c r="V1561">
        <v>0</v>
      </c>
      <c r="W1561">
        <v>5</v>
      </c>
      <c r="X1561">
        <v>50</v>
      </c>
      <c r="Y1561" t="s">
        <v>512</v>
      </c>
      <c r="Z1561" s="9">
        <v>5.6</v>
      </c>
      <c r="AA1561">
        <v>30</v>
      </c>
      <c r="AB1561">
        <v>35.6</v>
      </c>
      <c r="AC1561">
        <v>300</v>
      </c>
      <c r="AD1561" t="s">
        <v>32</v>
      </c>
      <c r="AE1561">
        <v>0.309</v>
      </c>
      <c r="AG1561" s="2">
        <v>29.3</v>
      </c>
    </row>
    <row r="1562" spans="1:34" x14ac:dyDescent="0.35">
      <c r="A1562" t="s">
        <v>577</v>
      </c>
      <c r="B1562" t="s">
        <v>346</v>
      </c>
      <c r="C1562" t="s">
        <v>20</v>
      </c>
      <c r="D1562" t="s">
        <v>347</v>
      </c>
      <c r="E1562" t="s">
        <v>348</v>
      </c>
      <c r="F1562">
        <v>2</v>
      </c>
      <c r="H1562">
        <v>-1</v>
      </c>
      <c r="I1562">
        <v>0</v>
      </c>
      <c r="J1562">
        <v>4.9000000000000004</v>
      </c>
      <c r="K1562">
        <v>10</v>
      </c>
      <c r="L1562">
        <v>36.5</v>
      </c>
      <c r="M1562">
        <v>27.5</v>
      </c>
      <c r="N1562">
        <v>15.7</v>
      </c>
      <c r="O1562">
        <v>5.4</v>
      </c>
      <c r="P1562">
        <v>0</v>
      </c>
      <c r="Q1562">
        <v>0</v>
      </c>
      <c r="R1562">
        <v>0</v>
      </c>
      <c r="S1562">
        <v>0</v>
      </c>
      <c r="T1562">
        <v>0</v>
      </c>
      <c r="U1562" t="s">
        <v>215</v>
      </c>
      <c r="V1562">
        <v>0</v>
      </c>
      <c r="W1562">
        <v>5</v>
      </c>
      <c r="X1562">
        <v>50</v>
      </c>
      <c r="Y1562" t="s">
        <v>512</v>
      </c>
      <c r="Z1562" s="9">
        <v>5.6</v>
      </c>
      <c r="AA1562">
        <v>30</v>
      </c>
      <c r="AB1562">
        <v>35.6</v>
      </c>
      <c r="AC1562">
        <v>300</v>
      </c>
      <c r="AD1562" t="s">
        <v>32</v>
      </c>
      <c r="AE1562">
        <v>0.309</v>
      </c>
      <c r="AG1562" s="2">
        <v>27.1</v>
      </c>
    </row>
    <row r="1563" spans="1:34" x14ac:dyDescent="0.35">
      <c r="A1563" t="s">
        <v>577</v>
      </c>
      <c r="B1563" t="s">
        <v>346</v>
      </c>
      <c r="C1563" t="s">
        <v>20</v>
      </c>
      <c r="D1563" t="s">
        <v>347</v>
      </c>
      <c r="E1563" t="s">
        <v>348</v>
      </c>
      <c r="F1563">
        <v>2</v>
      </c>
      <c r="H1563">
        <v>-1</v>
      </c>
      <c r="I1563">
        <v>0</v>
      </c>
      <c r="J1563">
        <v>4.9000000000000004</v>
      </c>
      <c r="K1563">
        <v>10</v>
      </c>
      <c r="L1563">
        <v>36.5</v>
      </c>
      <c r="M1563">
        <v>27.5</v>
      </c>
      <c r="N1563">
        <v>15.7</v>
      </c>
      <c r="O1563">
        <v>5.4</v>
      </c>
      <c r="P1563">
        <v>0</v>
      </c>
      <c r="Q1563">
        <v>0</v>
      </c>
      <c r="R1563">
        <v>0</v>
      </c>
      <c r="S1563">
        <v>0</v>
      </c>
      <c r="T1563">
        <v>0</v>
      </c>
      <c r="U1563" t="s">
        <v>215</v>
      </c>
      <c r="V1563">
        <v>0</v>
      </c>
      <c r="W1563">
        <v>5</v>
      </c>
      <c r="X1563">
        <v>50</v>
      </c>
      <c r="Y1563" t="s">
        <v>512</v>
      </c>
      <c r="Z1563" s="9">
        <v>6.6</v>
      </c>
      <c r="AA1563">
        <v>30</v>
      </c>
      <c r="AB1563">
        <v>36.6</v>
      </c>
      <c r="AC1563">
        <v>350</v>
      </c>
      <c r="AD1563" t="s">
        <v>32</v>
      </c>
      <c r="AE1563">
        <v>0.309</v>
      </c>
      <c r="AG1563" s="2">
        <v>36.200000000000003</v>
      </c>
    </row>
    <row r="1564" spans="1:34" x14ac:dyDescent="0.35">
      <c r="A1564" t="s">
        <v>577</v>
      </c>
      <c r="B1564" t="s">
        <v>346</v>
      </c>
      <c r="C1564" t="s">
        <v>20</v>
      </c>
      <c r="D1564" t="s">
        <v>347</v>
      </c>
      <c r="E1564" t="s">
        <v>348</v>
      </c>
      <c r="F1564">
        <v>2</v>
      </c>
      <c r="H1564">
        <v>-1</v>
      </c>
      <c r="I1564">
        <v>0</v>
      </c>
      <c r="J1564">
        <v>4.9000000000000004</v>
      </c>
      <c r="K1564">
        <v>10</v>
      </c>
      <c r="L1564">
        <v>36.5</v>
      </c>
      <c r="M1564">
        <v>27.5</v>
      </c>
      <c r="N1564">
        <v>15.7</v>
      </c>
      <c r="O1564">
        <v>5.4</v>
      </c>
      <c r="P1564">
        <v>0</v>
      </c>
      <c r="Q1564">
        <v>0</v>
      </c>
      <c r="R1564">
        <v>0</v>
      </c>
      <c r="S1564">
        <v>0</v>
      </c>
      <c r="T1564">
        <v>0</v>
      </c>
      <c r="U1564" t="s">
        <v>215</v>
      </c>
      <c r="V1564">
        <v>0</v>
      </c>
      <c r="W1564">
        <v>5</v>
      </c>
      <c r="X1564">
        <v>50</v>
      </c>
      <c r="Y1564" t="s">
        <v>512</v>
      </c>
      <c r="Z1564" s="9">
        <v>6.6</v>
      </c>
      <c r="AA1564">
        <v>30</v>
      </c>
      <c r="AB1564">
        <v>36.6</v>
      </c>
      <c r="AC1564">
        <v>350</v>
      </c>
      <c r="AD1564" t="s">
        <v>32</v>
      </c>
      <c r="AE1564">
        <v>0.309</v>
      </c>
      <c r="AG1564" s="2">
        <v>33.700000000000003</v>
      </c>
    </row>
    <row r="1565" spans="1:34" x14ac:dyDescent="0.35">
      <c r="A1565" t="s">
        <v>577</v>
      </c>
      <c r="B1565" t="s">
        <v>346</v>
      </c>
      <c r="C1565" t="s">
        <v>20</v>
      </c>
      <c r="D1565" t="s">
        <v>347</v>
      </c>
      <c r="E1565" t="s">
        <v>348</v>
      </c>
      <c r="F1565">
        <v>2</v>
      </c>
      <c r="H1565">
        <v>-1</v>
      </c>
      <c r="I1565">
        <v>0</v>
      </c>
      <c r="J1565">
        <v>4.9000000000000004</v>
      </c>
      <c r="K1565">
        <v>10</v>
      </c>
      <c r="L1565">
        <v>36.5</v>
      </c>
      <c r="M1565">
        <v>27.5</v>
      </c>
      <c r="N1565">
        <v>15.7</v>
      </c>
      <c r="O1565">
        <v>5.4</v>
      </c>
      <c r="P1565">
        <v>0</v>
      </c>
      <c r="Q1565">
        <v>0</v>
      </c>
      <c r="R1565">
        <v>0</v>
      </c>
      <c r="S1565">
        <v>0</v>
      </c>
      <c r="T1565">
        <v>0</v>
      </c>
      <c r="U1565" t="s">
        <v>215</v>
      </c>
      <c r="V1565">
        <v>0</v>
      </c>
      <c r="W1565">
        <v>5</v>
      </c>
      <c r="X1565">
        <v>50</v>
      </c>
      <c r="Y1565" t="s">
        <v>512</v>
      </c>
      <c r="Z1565" s="9">
        <v>6.6</v>
      </c>
      <c r="AA1565">
        <v>30</v>
      </c>
      <c r="AB1565">
        <v>36.6</v>
      </c>
      <c r="AC1565">
        <v>350</v>
      </c>
      <c r="AD1565" t="s">
        <v>32</v>
      </c>
      <c r="AE1565">
        <v>0.309</v>
      </c>
      <c r="AG1565" s="2">
        <v>29.5</v>
      </c>
    </row>
    <row r="1566" spans="1:34" x14ac:dyDescent="0.35">
      <c r="A1566" t="s">
        <v>577</v>
      </c>
      <c r="B1566" t="s">
        <v>346</v>
      </c>
      <c r="C1566" t="s">
        <v>20</v>
      </c>
      <c r="D1566" t="s">
        <v>347</v>
      </c>
      <c r="E1566" t="s">
        <v>348</v>
      </c>
      <c r="F1566">
        <v>2</v>
      </c>
      <c r="H1566">
        <v>-1</v>
      </c>
      <c r="I1566">
        <v>0</v>
      </c>
      <c r="J1566">
        <v>4.9000000000000004</v>
      </c>
      <c r="K1566">
        <v>10</v>
      </c>
      <c r="L1566">
        <v>36.5</v>
      </c>
      <c r="M1566">
        <v>27.5</v>
      </c>
      <c r="N1566">
        <v>15.7</v>
      </c>
      <c r="O1566">
        <v>5.4</v>
      </c>
      <c r="P1566">
        <v>0</v>
      </c>
      <c r="Q1566">
        <v>0</v>
      </c>
      <c r="R1566">
        <v>0</v>
      </c>
      <c r="S1566">
        <v>0</v>
      </c>
      <c r="T1566">
        <v>0</v>
      </c>
      <c r="U1566" t="s">
        <v>215</v>
      </c>
      <c r="V1566">
        <v>0</v>
      </c>
      <c r="W1566">
        <v>8.6999999999999993</v>
      </c>
      <c r="X1566">
        <v>50</v>
      </c>
      <c r="Y1566" t="s">
        <v>512</v>
      </c>
      <c r="Z1566" s="9">
        <v>6.6</v>
      </c>
      <c r="AA1566">
        <v>30</v>
      </c>
      <c r="AB1566">
        <v>36.6</v>
      </c>
      <c r="AC1566">
        <v>350</v>
      </c>
      <c r="AD1566" t="s">
        <v>32</v>
      </c>
      <c r="AE1566">
        <v>0.309</v>
      </c>
      <c r="AG1566" s="2">
        <v>37.4</v>
      </c>
    </row>
    <row r="1567" spans="1:34" x14ac:dyDescent="0.35">
      <c r="A1567" t="s">
        <v>577</v>
      </c>
      <c r="B1567" t="s">
        <v>346</v>
      </c>
      <c r="C1567" t="s">
        <v>20</v>
      </c>
      <c r="D1567" t="s">
        <v>347</v>
      </c>
      <c r="E1567" t="s">
        <v>348</v>
      </c>
      <c r="F1567">
        <v>2</v>
      </c>
      <c r="H1567">
        <v>-1</v>
      </c>
      <c r="I1567">
        <v>0</v>
      </c>
      <c r="J1567">
        <v>4.9000000000000004</v>
      </c>
      <c r="K1567">
        <v>10</v>
      </c>
      <c r="L1567">
        <v>36.5</v>
      </c>
      <c r="M1567">
        <v>27.5</v>
      </c>
      <c r="N1567">
        <v>15.7</v>
      </c>
      <c r="O1567">
        <v>5.4</v>
      </c>
      <c r="P1567">
        <v>0</v>
      </c>
      <c r="Q1567">
        <v>0</v>
      </c>
      <c r="R1567">
        <v>0</v>
      </c>
      <c r="S1567">
        <v>0</v>
      </c>
      <c r="T1567">
        <v>0</v>
      </c>
      <c r="U1567" t="s">
        <v>215</v>
      </c>
      <c r="V1567">
        <v>0</v>
      </c>
      <c r="W1567">
        <v>5</v>
      </c>
      <c r="X1567">
        <v>50</v>
      </c>
      <c r="Y1567" t="s">
        <v>512</v>
      </c>
      <c r="Z1567" s="9">
        <v>3.6</v>
      </c>
      <c r="AA1567">
        <v>30</v>
      </c>
      <c r="AB1567">
        <v>33.6</v>
      </c>
      <c r="AC1567">
        <v>200</v>
      </c>
      <c r="AD1567" t="s">
        <v>32</v>
      </c>
      <c r="AE1567">
        <v>0.309</v>
      </c>
      <c r="AF1567" s="2">
        <v>23.49736379613357</v>
      </c>
      <c r="AG1567" s="2">
        <v>11.810193321616872</v>
      </c>
      <c r="AH1567" s="2">
        <v>11.687170474516696</v>
      </c>
    </row>
    <row r="1568" spans="1:34" x14ac:dyDescent="0.35">
      <c r="A1568" t="s">
        <v>577</v>
      </c>
      <c r="B1568" t="s">
        <v>346</v>
      </c>
      <c r="C1568" t="s">
        <v>20</v>
      </c>
      <c r="D1568" t="s">
        <v>347</v>
      </c>
      <c r="E1568" t="s">
        <v>348</v>
      </c>
      <c r="F1568">
        <v>2</v>
      </c>
      <c r="H1568">
        <v>-1</v>
      </c>
      <c r="I1568">
        <v>0</v>
      </c>
      <c r="J1568">
        <v>4.9000000000000004</v>
      </c>
      <c r="K1568">
        <v>10</v>
      </c>
      <c r="L1568">
        <v>36.5</v>
      </c>
      <c r="M1568">
        <v>27.5</v>
      </c>
      <c r="N1568">
        <v>15.7</v>
      </c>
      <c r="O1568">
        <v>5.4</v>
      </c>
      <c r="P1568">
        <v>0</v>
      </c>
      <c r="Q1568">
        <v>0</v>
      </c>
      <c r="R1568">
        <v>0</v>
      </c>
      <c r="S1568">
        <v>0</v>
      </c>
      <c r="T1568">
        <v>0</v>
      </c>
      <c r="U1568" t="s">
        <v>215</v>
      </c>
      <c r="V1568">
        <v>0</v>
      </c>
      <c r="W1568">
        <v>5</v>
      </c>
      <c r="X1568">
        <v>50</v>
      </c>
      <c r="Y1568" t="s">
        <v>512</v>
      </c>
      <c r="Z1568" s="9">
        <v>5.6</v>
      </c>
      <c r="AA1568">
        <v>30</v>
      </c>
      <c r="AB1568">
        <v>35.6</v>
      </c>
      <c r="AC1568">
        <v>300</v>
      </c>
      <c r="AD1568" t="s">
        <v>32</v>
      </c>
      <c r="AE1568">
        <v>0.309</v>
      </c>
      <c r="AF1568" s="2">
        <v>35.369068541300528</v>
      </c>
      <c r="AG1568" s="2">
        <v>28.848857644991213</v>
      </c>
      <c r="AH1568" s="2">
        <v>6.5202108963093144</v>
      </c>
    </row>
    <row r="1569" spans="1:36" x14ac:dyDescent="0.35">
      <c r="A1569" t="s">
        <v>577</v>
      </c>
      <c r="B1569" t="s">
        <v>346</v>
      </c>
      <c r="C1569" t="s">
        <v>20</v>
      </c>
      <c r="D1569" t="s">
        <v>347</v>
      </c>
      <c r="E1569" t="s">
        <v>348</v>
      </c>
      <c r="F1569">
        <v>2</v>
      </c>
      <c r="H1569">
        <v>-1</v>
      </c>
      <c r="I1569">
        <v>0</v>
      </c>
      <c r="J1569">
        <v>4.9000000000000004</v>
      </c>
      <c r="K1569">
        <v>10</v>
      </c>
      <c r="L1569">
        <v>36.5</v>
      </c>
      <c r="M1569">
        <v>27.5</v>
      </c>
      <c r="N1569">
        <v>15.7</v>
      </c>
      <c r="O1569">
        <v>5.4</v>
      </c>
      <c r="P1569">
        <v>0</v>
      </c>
      <c r="Q1569">
        <v>0</v>
      </c>
      <c r="R1569">
        <v>0</v>
      </c>
      <c r="S1569">
        <v>0</v>
      </c>
      <c r="T1569">
        <v>0</v>
      </c>
      <c r="U1569" t="s">
        <v>215</v>
      </c>
      <c r="V1569">
        <v>0</v>
      </c>
      <c r="W1569">
        <v>5</v>
      </c>
      <c r="X1569">
        <v>50</v>
      </c>
      <c r="Y1569" t="s">
        <v>512</v>
      </c>
      <c r="Z1569" s="9">
        <v>6.6</v>
      </c>
      <c r="AA1569">
        <v>30</v>
      </c>
      <c r="AB1569">
        <v>36.6</v>
      </c>
      <c r="AC1569">
        <v>350</v>
      </c>
      <c r="AD1569" t="s">
        <v>32</v>
      </c>
      <c r="AE1569">
        <v>0.309</v>
      </c>
      <c r="AF1569" s="2">
        <v>31.432337434094901</v>
      </c>
      <c r="AG1569" s="2">
        <v>29.156414762741651</v>
      </c>
      <c r="AH1569" s="2">
        <v>2.2759226713532512</v>
      </c>
    </row>
    <row r="1570" spans="1:36" x14ac:dyDescent="0.35">
      <c r="A1570" t="s">
        <v>577</v>
      </c>
      <c r="B1570" t="s">
        <v>346</v>
      </c>
      <c r="C1570" t="s">
        <v>20</v>
      </c>
      <c r="D1570" t="s">
        <v>347</v>
      </c>
      <c r="E1570" t="s">
        <v>348</v>
      </c>
      <c r="F1570">
        <v>2</v>
      </c>
      <c r="H1570">
        <v>-1</v>
      </c>
      <c r="I1570">
        <v>0</v>
      </c>
      <c r="J1570">
        <v>4.9000000000000004</v>
      </c>
      <c r="K1570">
        <v>10</v>
      </c>
      <c r="L1570">
        <v>36.5</v>
      </c>
      <c r="M1570">
        <v>27.5</v>
      </c>
      <c r="N1570">
        <v>15.7</v>
      </c>
      <c r="O1570">
        <v>5.4</v>
      </c>
      <c r="P1570">
        <v>0</v>
      </c>
      <c r="Q1570">
        <v>0</v>
      </c>
      <c r="R1570">
        <v>0</v>
      </c>
      <c r="S1570">
        <v>0</v>
      </c>
      <c r="T1570">
        <v>0</v>
      </c>
      <c r="U1570" t="s">
        <v>215</v>
      </c>
      <c r="V1570">
        <v>0</v>
      </c>
      <c r="W1570">
        <v>5</v>
      </c>
      <c r="X1570">
        <v>50</v>
      </c>
      <c r="Y1570" t="s">
        <v>512</v>
      </c>
      <c r="Z1570" s="9">
        <v>7.6</v>
      </c>
      <c r="AA1570">
        <v>30</v>
      </c>
      <c r="AB1570">
        <v>37.6</v>
      </c>
      <c r="AC1570">
        <v>400</v>
      </c>
      <c r="AD1570" t="s">
        <v>32</v>
      </c>
      <c r="AE1570">
        <v>0.309</v>
      </c>
      <c r="AF1570" s="2">
        <v>35.67662565905097</v>
      </c>
      <c r="AG1570" s="2">
        <v>29.956063268892795</v>
      </c>
      <c r="AH1570" s="2">
        <v>5.7205623901581726</v>
      </c>
    </row>
    <row r="1571" spans="1:36" x14ac:dyDescent="0.35">
      <c r="A1571" t="s">
        <v>577</v>
      </c>
      <c r="B1571" t="s">
        <v>346</v>
      </c>
      <c r="C1571" t="s">
        <v>20</v>
      </c>
      <c r="D1571" t="s">
        <v>347</v>
      </c>
      <c r="E1571" t="s">
        <v>348</v>
      </c>
      <c r="F1571">
        <v>2</v>
      </c>
      <c r="H1571">
        <v>-1</v>
      </c>
      <c r="I1571">
        <v>0</v>
      </c>
      <c r="J1571">
        <v>4.9000000000000004</v>
      </c>
      <c r="K1571">
        <v>10</v>
      </c>
      <c r="L1571">
        <v>36.5</v>
      </c>
      <c r="M1571">
        <v>27.5</v>
      </c>
      <c r="N1571">
        <v>15.7</v>
      </c>
      <c r="O1571">
        <v>5.4</v>
      </c>
      <c r="P1571">
        <v>0</v>
      </c>
      <c r="Q1571">
        <v>0</v>
      </c>
      <c r="R1571">
        <v>0</v>
      </c>
      <c r="S1571">
        <v>0</v>
      </c>
      <c r="T1571">
        <v>0</v>
      </c>
      <c r="U1571" t="s">
        <v>215</v>
      </c>
      <c r="V1571">
        <v>0</v>
      </c>
      <c r="W1571">
        <v>5</v>
      </c>
      <c r="X1571">
        <v>50</v>
      </c>
      <c r="Y1571" t="s">
        <v>512</v>
      </c>
      <c r="Z1571" s="9">
        <v>9.6</v>
      </c>
      <c r="AA1571">
        <v>30</v>
      </c>
      <c r="AB1571">
        <v>39.6</v>
      </c>
      <c r="AC1571">
        <v>500</v>
      </c>
      <c r="AD1571" t="s">
        <v>32</v>
      </c>
      <c r="AE1571">
        <v>0.309</v>
      </c>
      <c r="AF1571" s="2">
        <v>8.9191564147627425</v>
      </c>
      <c r="AG1571" s="2">
        <v>5.5360281195079084</v>
      </c>
      <c r="AH1571" s="2">
        <v>3.3831282952548332</v>
      </c>
    </row>
    <row r="1572" spans="1:36" x14ac:dyDescent="0.35">
      <c r="A1572" t="s">
        <v>577</v>
      </c>
      <c r="B1572" t="s">
        <v>346</v>
      </c>
      <c r="C1572" t="s">
        <v>20</v>
      </c>
      <c r="D1572" t="s">
        <v>347</v>
      </c>
      <c r="E1572" t="s">
        <v>348</v>
      </c>
      <c r="F1572">
        <v>2</v>
      </c>
      <c r="H1572">
        <v>-1</v>
      </c>
      <c r="I1572">
        <v>0</v>
      </c>
      <c r="J1572">
        <v>4.9000000000000004</v>
      </c>
      <c r="K1572">
        <v>10</v>
      </c>
      <c r="L1572">
        <v>36.5</v>
      </c>
      <c r="M1572">
        <v>27.5</v>
      </c>
      <c r="N1572">
        <v>15.7</v>
      </c>
      <c r="O1572">
        <v>5.4</v>
      </c>
      <c r="P1572">
        <v>0</v>
      </c>
      <c r="Q1572">
        <v>0</v>
      </c>
      <c r="R1572">
        <v>0</v>
      </c>
      <c r="S1572">
        <v>0</v>
      </c>
      <c r="T1572">
        <v>0</v>
      </c>
      <c r="U1572" t="s">
        <v>215</v>
      </c>
      <c r="V1572">
        <v>0</v>
      </c>
      <c r="W1572">
        <v>5</v>
      </c>
      <c r="X1572">
        <v>50</v>
      </c>
      <c r="Y1572" t="s">
        <v>512</v>
      </c>
      <c r="Z1572" s="9">
        <v>11.6</v>
      </c>
      <c r="AA1572">
        <v>30</v>
      </c>
      <c r="AB1572">
        <v>41.6</v>
      </c>
      <c r="AC1572">
        <v>600</v>
      </c>
      <c r="AD1572" t="s">
        <v>32</v>
      </c>
      <c r="AE1572">
        <v>0.309</v>
      </c>
      <c r="AF1572" s="2">
        <v>6.8892794376098418</v>
      </c>
      <c r="AG1572" s="2">
        <v>6.3971880492091389</v>
      </c>
      <c r="AH1572" s="2">
        <v>0.49209138840070299</v>
      </c>
    </row>
    <row r="1573" spans="1:36" x14ac:dyDescent="0.35">
      <c r="A1573" t="s">
        <v>577</v>
      </c>
      <c r="B1573" t="s">
        <v>346</v>
      </c>
      <c r="C1573" t="s">
        <v>20</v>
      </c>
      <c r="D1573" t="s">
        <v>347</v>
      </c>
      <c r="E1573" t="s">
        <v>348</v>
      </c>
      <c r="F1573">
        <v>2</v>
      </c>
      <c r="H1573">
        <v>-1</v>
      </c>
      <c r="I1573">
        <v>0</v>
      </c>
      <c r="J1573">
        <v>4.9000000000000004</v>
      </c>
      <c r="K1573">
        <v>10</v>
      </c>
      <c r="L1573">
        <v>36.5</v>
      </c>
      <c r="M1573">
        <v>27.5</v>
      </c>
      <c r="N1573">
        <v>15.7</v>
      </c>
      <c r="O1573">
        <v>5.4</v>
      </c>
      <c r="P1573">
        <v>0</v>
      </c>
      <c r="Q1573">
        <v>0</v>
      </c>
      <c r="R1573">
        <v>0</v>
      </c>
      <c r="S1573">
        <v>0</v>
      </c>
      <c r="T1573">
        <v>0</v>
      </c>
      <c r="U1573" t="s">
        <v>215</v>
      </c>
      <c r="V1573">
        <v>0</v>
      </c>
      <c r="W1573">
        <v>5</v>
      </c>
      <c r="X1573">
        <v>125</v>
      </c>
      <c r="Y1573" t="s">
        <v>512</v>
      </c>
      <c r="Z1573" s="9">
        <v>3.84</v>
      </c>
      <c r="AA1573">
        <v>1</v>
      </c>
      <c r="AB1573">
        <v>4.84</v>
      </c>
      <c r="AC1573">
        <v>500</v>
      </c>
      <c r="AD1573" t="s">
        <v>32</v>
      </c>
      <c r="AE1573">
        <v>0.309</v>
      </c>
      <c r="AF1573" s="2">
        <v>25.896309314586993</v>
      </c>
      <c r="AG1573" s="2">
        <v>23.251318101933215</v>
      </c>
      <c r="AH1573" s="2">
        <v>2.6449912126537787</v>
      </c>
    </row>
    <row r="1574" spans="1:36" x14ac:dyDescent="0.35">
      <c r="A1574" t="s">
        <v>577</v>
      </c>
      <c r="B1574" t="s">
        <v>346</v>
      </c>
      <c r="C1574" t="s">
        <v>20</v>
      </c>
      <c r="D1574" t="s">
        <v>347</v>
      </c>
      <c r="E1574" t="s">
        <v>348</v>
      </c>
      <c r="F1574">
        <v>2</v>
      </c>
      <c r="H1574">
        <v>-1</v>
      </c>
      <c r="I1574">
        <v>0</v>
      </c>
      <c r="J1574">
        <v>4.9000000000000004</v>
      </c>
      <c r="K1574">
        <v>10</v>
      </c>
      <c r="L1574">
        <v>36.5</v>
      </c>
      <c r="M1574">
        <v>27.5</v>
      </c>
      <c r="N1574">
        <v>15.7</v>
      </c>
      <c r="O1574">
        <v>5.4</v>
      </c>
      <c r="P1574">
        <v>0</v>
      </c>
      <c r="Q1574">
        <v>0</v>
      </c>
      <c r="R1574">
        <v>0</v>
      </c>
      <c r="S1574">
        <v>0</v>
      </c>
      <c r="T1574">
        <v>0</v>
      </c>
      <c r="U1574" t="s">
        <v>215</v>
      </c>
      <c r="V1574">
        <v>0</v>
      </c>
      <c r="W1574">
        <v>5</v>
      </c>
      <c r="X1574">
        <v>125</v>
      </c>
      <c r="Y1574" t="s">
        <v>512</v>
      </c>
      <c r="Z1574" s="9">
        <v>4.6399999999999997</v>
      </c>
      <c r="AA1574">
        <v>1</v>
      </c>
      <c r="AB1574">
        <v>5.64</v>
      </c>
      <c r="AC1574">
        <v>600</v>
      </c>
      <c r="AD1574" t="s">
        <v>32</v>
      </c>
      <c r="AE1574">
        <v>0.309</v>
      </c>
      <c r="AF1574" s="2">
        <v>36.353251318101933</v>
      </c>
      <c r="AG1574" s="2">
        <v>30.140597539543059</v>
      </c>
      <c r="AH1574" s="2">
        <v>6.2126537785588756</v>
      </c>
    </row>
    <row r="1575" spans="1:36" x14ac:dyDescent="0.35">
      <c r="A1575" t="s">
        <v>577</v>
      </c>
      <c r="B1575" t="s">
        <v>346</v>
      </c>
      <c r="C1575" t="s">
        <v>20</v>
      </c>
      <c r="D1575" t="s">
        <v>347</v>
      </c>
      <c r="E1575" t="s">
        <v>348</v>
      </c>
      <c r="F1575">
        <v>2</v>
      </c>
      <c r="H1575">
        <v>-1</v>
      </c>
      <c r="I1575">
        <v>0</v>
      </c>
      <c r="J1575">
        <v>4.9000000000000004</v>
      </c>
      <c r="K1575">
        <v>10</v>
      </c>
      <c r="L1575">
        <v>36.5</v>
      </c>
      <c r="M1575">
        <v>27.5</v>
      </c>
      <c r="N1575">
        <v>15.7</v>
      </c>
      <c r="O1575">
        <v>5.4</v>
      </c>
      <c r="P1575">
        <v>0</v>
      </c>
      <c r="Q1575">
        <v>0</v>
      </c>
      <c r="R1575">
        <v>0</v>
      </c>
      <c r="S1575">
        <v>0</v>
      </c>
      <c r="T1575">
        <v>0</v>
      </c>
      <c r="U1575" t="s">
        <v>215</v>
      </c>
      <c r="V1575">
        <v>0</v>
      </c>
      <c r="W1575">
        <v>5</v>
      </c>
      <c r="X1575">
        <v>50</v>
      </c>
      <c r="Y1575" t="s">
        <v>512</v>
      </c>
      <c r="Z1575" s="9">
        <v>5.6</v>
      </c>
      <c r="AA1575">
        <v>0</v>
      </c>
      <c r="AB1575">
        <v>5.6</v>
      </c>
      <c r="AC1575">
        <v>300</v>
      </c>
      <c r="AD1575" t="s">
        <v>32</v>
      </c>
      <c r="AE1575">
        <v>0.309</v>
      </c>
      <c r="AF1575" s="2">
        <v>58.980582524271853</v>
      </c>
      <c r="AG1575" s="2">
        <v>13.71359223300971</v>
      </c>
      <c r="AH1575" s="2">
        <v>45.26699029126214</v>
      </c>
    </row>
    <row r="1576" spans="1:36" x14ac:dyDescent="0.35">
      <c r="A1576" t="s">
        <v>577</v>
      </c>
      <c r="B1576" t="s">
        <v>346</v>
      </c>
      <c r="C1576" t="s">
        <v>20</v>
      </c>
      <c r="D1576" t="s">
        <v>347</v>
      </c>
      <c r="E1576" t="s">
        <v>348</v>
      </c>
      <c r="F1576">
        <v>2</v>
      </c>
      <c r="H1576">
        <v>-1</v>
      </c>
      <c r="I1576">
        <v>0</v>
      </c>
      <c r="J1576">
        <v>4.9000000000000004</v>
      </c>
      <c r="K1576">
        <v>10</v>
      </c>
      <c r="L1576">
        <v>36.5</v>
      </c>
      <c r="M1576">
        <v>27.5</v>
      </c>
      <c r="N1576">
        <v>15.7</v>
      </c>
      <c r="O1576">
        <v>5.4</v>
      </c>
      <c r="P1576">
        <v>0</v>
      </c>
      <c r="Q1576">
        <v>0</v>
      </c>
      <c r="R1576">
        <v>0</v>
      </c>
      <c r="S1576">
        <v>0</v>
      </c>
      <c r="T1576">
        <v>0</v>
      </c>
      <c r="U1576" t="s">
        <v>215</v>
      </c>
      <c r="V1576">
        <v>0</v>
      </c>
      <c r="W1576">
        <v>5</v>
      </c>
      <c r="X1576">
        <v>50</v>
      </c>
      <c r="Y1576" t="s">
        <v>512</v>
      </c>
      <c r="Z1576" s="9">
        <v>5.6</v>
      </c>
      <c r="AA1576">
        <v>2.5</v>
      </c>
      <c r="AB1576">
        <v>8.1</v>
      </c>
      <c r="AC1576">
        <v>300</v>
      </c>
      <c r="AD1576" t="s">
        <v>32</v>
      </c>
      <c r="AE1576">
        <v>0.309</v>
      </c>
      <c r="AF1576" s="2">
        <v>36.771844660194176</v>
      </c>
      <c r="AG1576" s="2">
        <v>17.839805825242717</v>
      </c>
      <c r="AH1576" s="2">
        <v>18.932038834951456</v>
      </c>
    </row>
    <row r="1577" spans="1:36" x14ac:dyDescent="0.35">
      <c r="A1577" t="s">
        <v>577</v>
      </c>
      <c r="B1577" t="s">
        <v>346</v>
      </c>
      <c r="C1577" t="s">
        <v>20</v>
      </c>
      <c r="D1577" t="s">
        <v>347</v>
      </c>
      <c r="E1577" t="s">
        <v>348</v>
      </c>
      <c r="F1577">
        <v>2</v>
      </c>
      <c r="H1577">
        <v>-1</v>
      </c>
      <c r="I1577">
        <v>0</v>
      </c>
      <c r="J1577">
        <v>4.9000000000000004</v>
      </c>
      <c r="K1577">
        <v>10</v>
      </c>
      <c r="L1577">
        <v>36.5</v>
      </c>
      <c r="M1577">
        <v>27.5</v>
      </c>
      <c r="N1577">
        <v>15.7</v>
      </c>
      <c r="O1577">
        <v>5.4</v>
      </c>
      <c r="P1577">
        <v>0</v>
      </c>
      <c r="Q1577">
        <v>0</v>
      </c>
      <c r="R1577">
        <v>0</v>
      </c>
      <c r="S1577">
        <v>0</v>
      </c>
      <c r="T1577">
        <v>0</v>
      </c>
      <c r="U1577" t="s">
        <v>215</v>
      </c>
      <c r="V1577">
        <v>0</v>
      </c>
      <c r="W1577">
        <v>5</v>
      </c>
      <c r="X1577">
        <v>50</v>
      </c>
      <c r="Y1577" t="s">
        <v>512</v>
      </c>
      <c r="Z1577" s="9">
        <v>5.6</v>
      </c>
      <c r="AA1577">
        <v>7.5</v>
      </c>
      <c r="AB1577">
        <v>13.1</v>
      </c>
      <c r="AC1577">
        <v>300</v>
      </c>
      <c r="AD1577" t="s">
        <v>32</v>
      </c>
      <c r="AE1577">
        <v>0.309</v>
      </c>
      <c r="AF1577" s="2">
        <v>33.373786407766993</v>
      </c>
      <c r="AG1577" s="2">
        <v>20.995145631067963</v>
      </c>
      <c r="AH1577" s="2">
        <v>12.378640776699029</v>
      </c>
    </row>
    <row r="1578" spans="1:36" x14ac:dyDescent="0.35">
      <c r="A1578" t="s">
        <v>577</v>
      </c>
      <c r="B1578" t="s">
        <v>346</v>
      </c>
      <c r="C1578" t="s">
        <v>20</v>
      </c>
      <c r="D1578" t="s">
        <v>347</v>
      </c>
      <c r="E1578" t="s">
        <v>348</v>
      </c>
      <c r="F1578">
        <v>2</v>
      </c>
      <c r="H1578">
        <v>-1</v>
      </c>
      <c r="I1578">
        <v>0</v>
      </c>
      <c r="J1578">
        <v>4.9000000000000004</v>
      </c>
      <c r="K1578">
        <v>10</v>
      </c>
      <c r="L1578">
        <v>36.5</v>
      </c>
      <c r="M1578">
        <v>27.5</v>
      </c>
      <c r="N1578">
        <v>15.7</v>
      </c>
      <c r="O1578">
        <v>5.4</v>
      </c>
      <c r="P1578">
        <v>0</v>
      </c>
      <c r="Q1578">
        <v>0</v>
      </c>
      <c r="R1578">
        <v>0</v>
      </c>
      <c r="S1578">
        <v>0</v>
      </c>
      <c r="T1578">
        <v>0</v>
      </c>
      <c r="U1578" t="s">
        <v>215</v>
      </c>
      <c r="V1578">
        <v>0</v>
      </c>
      <c r="W1578">
        <v>5</v>
      </c>
      <c r="X1578">
        <v>50</v>
      </c>
      <c r="Y1578" t="s">
        <v>512</v>
      </c>
      <c r="Z1578" s="9">
        <v>5.6</v>
      </c>
      <c r="AA1578">
        <v>17.5</v>
      </c>
      <c r="AB1578">
        <v>23.1</v>
      </c>
      <c r="AC1578">
        <v>300</v>
      </c>
      <c r="AD1578" t="s">
        <v>32</v>
      </c>
      <c r="AE1578">
        <v>0.309</v>
      </c>
      <c r="AF1578" s="2">
        <v>40.898058252427184</v>
      </c>
      <c r="AG1578" s="2">
        <v>29.368932038834952</v>
      </c>
      <c r="AH1578" s="2">
        <v>11.529126213592233</v>
      </c>
    </row>
    <row r="1579" spans="1:36" x14ac:dyDescent="0.35">
      <c r="A1579" t="s">
        <v>577</v>
      </c>
      <c r="B1579" t="s">
        <v>346</v>
      </c>
      <c r="C1579" t="s">
        <v>20</v>
      </c>
      <c r="D1579" t="s">
        <v>347</v>
      </c>
      <c r="E1579" t="s">
        <v>348</v>
      </c>
      <c r="F1579">
        <v>2</v>
      </c>
      <c r="H1579">
        <v>-1</v>
      </c>
      <c r="I1579">
        <v>0</v>
      </c>
      <c r="J1579">
        <v>4.9000000000000004</v>
      </c>
      <c r="K1579">
        <v>10</v>
      </c>
      <c r="L1579">
        <v>36.5</v>
      </c>
      <c r="M1579">
        <v>27.5</v>
      </c>
      <c r="N1579">
        <v>15.7</v>
      </c>
      <c r="O1579">
        <v>5.4</v>
      </c>
      <c r="P1579">
        <v>0</v>
      </c>
      <c r="Q1579">
        <v>0</v>
      </c>
      <c r="R1579">
        <v>0</v>
      </c>
      <c r="S1579">
        <v>0</v>
      </c>
      <c r="T1579">
        <v>0</v>
      </c>
      <c r="U1579" t="s">
        <v>215</v>
      </c>
      <c r="V1579">
        <v>0</v>
      </c>
      <c r="W1579">
        <v>5</v>
      </c>
      <c r="X1579">
        <v>50</v>
      </c>
      <c r="Y1579" t="s">
        <v>512</v>
      </c>
      <c r="Z1579" s="9">
        <v>5.6</v>
      </c>
      <c r="AA1579">
        <v>35</v>
      </c>
      <c r="AB1579">
        <v>40.6</v>
      </c>
      <c r="AC1579">
        <v>300</v>
      </c>
      <c r="AD1579" t="s">
        <v>32</v>
      </c>
      <c r="AE1579">
        <v>0.309</v>
      </c>
      <c r="AF1579" s="2">
        <v>38.592233009708735</v>
      </c>
      <c r="AG1579" s="2">
        <v>27.063106796116504</v>
      </c>
      <c r="AH1579" s="2">
        <v>11.529126213592233</v>
      </c>
    </row>
    <row r="1580" spans="1:36" x14ac:dyDescent="0.35">
      <c r="A1580" t="s">
        <v>660</v>
      </c>
      <c r="B1580" t="s">
        <v>339</v>
      </c>
      <c r="C1580" t="s">
        <v>785</v>
      </c>
      <c r="D1580" t="s">
        <v>340</v>
      </c>
      <c r="E1580" t="s">
        <v>341</v>
      </c>
      <c r="F1580">
        <v>2</v>
      </c>
      <c r="G1580">
        <v>14.7</v>
      </c>
      <c r="H1580">
        <v>-1</v>
      </c>
      <c r="I1580">
        <v>0</v>
      </c>
      <c r="J1580">
        <v>0</v>
      </c>
      <c r="K1580">
        <v>0</v>
      </c>
      <c r="L1580">
        <v>100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s">
        <v>215</v>
      </c>
      <c r="V1580">
        <v>0</v>
      </c>
      <c r="W1580">
        <v>15</v>
      </c>
      <c r="X1580">
        <v>50</v>
      </c>
      <c r="Y1580" t="s">
        <v>512</v>
      </c>
      <c r="Z1580" s="9">
        <v>5.4</v>
      </c>
      <c r="AA1580">
        <v>30</v>
      </c>
      <c r="AB1580">
        <v>35.4</v>
      </c>
      <c r="AC1580">
        <v>290</v>
      </c>
      <c r="AD1580" t="s">
        <v>32</v>
      </c>
      <c r="AE1580">
        <v>0.309</v>
      </c>
      <c r="AF1580" s="2">
        <v>49.414870892219355</v>
      </c>
      <c r="AG1580" s="2">
        <v>4.8466257668711652</v>
      </c>
      <c r="AH1580" s="2">
        <v>44.568245125348191</v>
      </c>
      <c r="AI1580" s="2">
        <v>31.754874651810585</v>
      </c>
      <c r="AJ1580" s="2">
        <v>18.830254455970053</v>
      </c>
    </row>
    <row r="1581" spans="1:36" x14ac:dyDescent="0.35">
      <c r="A1581" t="s">
        <v>660</v>
      </c>
      <c r="B1581" t="s">
        <v>339</v>
      </c>
      <c r="C1581" t="s">
        <v>785</v>
      </c>
      <c r="D1581" t="s">
        <v>340</v>
      </c>
      <c r="E1581" t="s">
        <v>341</v>
      </c>
      <c r="F1581">
        <v>2</v>
      </c>
      <c r="G1581">
        <v>14.7</v>
      </c>
      <c r="H1581">
        <v>-1</v>
      </c>
      <c r="I1581">
        <v>0</v>
      </c>
      <c r="J1581">
        <v>0</v>
      </c>
      <c r="K1581">
        <v>0</v>
      </c>
      <c r="L1581">
        <v>100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 t="s">
        <v>215</v>
      </c>
      <c r="V1581">
        <v>0</v>
      </c>
      <c r="W1581">
        <v>15</v>
      </c>
      <c r="X1581">
        <v>50</v>
      </c>
      <c r="Y1581" t="s">
        <v>512</v>
      </c>
      <c r="Z1581" s="9">
        <v>6.6</v>
      </c>
      <c r="AA1581">
        <v>30</v>
      </c>
      <c r="AB1581">
        <v>36.6</v>
      </c>
      <c r="AC1581">
        <v>350</v>
      </c>
      <c r="AD1581" t="s">
        <v>32</v>
      </c>
      <c r="AE1581">
        <v>0.309</v>
      </c>
      <c r="AF1581" s="2">
        <v>41.885947673325703</v>
      </c>
      <c r="AG1581" s="2">
        <v>12.638036809815951</v>
      </c>
      <c r="AH1581" s="2">
        <v>29.247910863509752</v>
      </c>
      <c r="AI1581" s="2">
        <v>34.818941504178277</v>
      </c>
      <c r="AJ1581" s="2">
        <v>23.295110822496014</v>
      </c>
    </row>
    <row r="1582" spans="1:36" x14ac:dyDescent="0.35">
      <c r="A1582" t="s">
        <v>660</v>
      </c>
      <c r="B1582" t="s">
        <v>339</v>
      </c>
      <c r="C1582" t="s">
        <v>785</v>
      </c>
      <c r="D1582" t="s">
        <v>340</v>
      </c>
      <c r="E1582" t="s">
        <v>341</v>
      </c>
      <c r="F1582">
        <v>2</v>
      </c>
      <c r="G1582">
        <v>14.7</v>
      </c>
      <c r="H1582">
        <v>-1</v>
      </c>
      <c r="I1582">
        <v>0</v>
      </c>
      <c r="J1582">
        <v>0</v>
      </c>
      <c r="K1582">
        <v>0</v>
      </c>
      <c r="L1582">
        <v>100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 t="s">
        <v>215</v>
      </c>
      <c r="V1582">
        <v>0</v>
      </c>
      <c r="W1582">
        <v>15</v>
      </c>
      <c r="X1582">
        <v>400</v>
      </c>
      <c r="Y1582" t="s">
        <v>512</v>
      </c>
      <c r="Z1582" s="9">
        <v>0.82499999999999996</v>
      </c>
      <c r="AA1582">
        <v>3</v>
      </c>
      <c r="AB1582">
        <v>3.8250000000000002</v>
      </c>
      <c r="AC1582">
        <v>350</v>
      </c>
      <c r="AD1582" t="s">
        <v>32</v>
      </c>
      <c r="AE1582">
        <v>0.309</v>
      </c>
      <c r="AF1582" s="2">
        <v>15.183109181947128</v>
      </c>
      <c r="AG1582" s="2">
        <v>11.840490797546012</v>
      </c>
      <c r="AH1582" s="2">
        <v>3.3426183844011144</v>
      </c>
      <c r="AI1582" s="2">
        <v>31.197771587743734</v>
      </c>
      <c r="AJ1582" s="2">
        <v>53.619119230309138</v>
      </c>
    </row>
    <row r="1583" spans="1:36" x14ac:dyDescent="0.35">
      <c r="A1583" t="s">
        <v>660</v>
      </c>
      <c r="B1583" t="s">
        <v>339</v>
      </c>
      <c r="C1583" t="s">
        <v>785</v>
      </c>
      <c r="D1583" t="s">
        <v>340</v>
      </c>
      <c r="E1583" t="s">
        <v>341</v>
      </c>
      <c r="F1583">
        <v>2</v>
      </c>
      <c r="G1583">
        <v>14.7</v>
      </c>
      <c r="H1583">
        <v>-1</v>
      </c>
      <c r="I1583">
        <v>0</v>
      </c>
      <c r="J1583">
        <v>0</v>
      </c>
      <c r="K1583">
        <v>0</v>
      </c>
      <c r="L1583">
        <v>100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 t="s">
        <v>215</v>
      </c>
      <c r="V1583">
        <v>0</v>
      </c>
      <c r="W1583">
        <v>15</v>
      </c>
      <c r="X1583">
        <v>400</v>
      </c>
      <c r="Y1583" t="s">
        <v>512</v>
      </c>
      <c r="Z1583" s="9">
        <v>1.075</v>
      </c>
      <c r="AA1583">
        <v>1</v>
      </c>
      <c r="AB1583">
        <v>2.0750000000000002</v>
      </c>
      <c r="AC1583">
        <v>450</v>
      </c>
      <c r="AD1583" t="s">
        <v>32</v>
      </c>
      <c r="AE1583">
        <v>0.309</v>
      </c>
      <c r="AF1583" s="2">
        <v>21.220158244612676</v>
      </c>
      <c r="AG1583" s="2">
        <v>15.092024539877301</v>
      </c>
      <c r="AH1583" s="2">
        <v>6.1281337047353759</v>
      </c>
      <c r="AI1583" s="2">
        <v>22.00557103064067</v>
      </c>
      <c r="AJ1583" s="2">
        <v>56.774270724746657</v>
      </c>
    </row>
    <row r="1584" spans="1:36" x14ac:dyDescent="0.35">
      <c r="A1584" t="s">
        <v>660</v>
      </c>
      <c r="B1584" t="s">
        <v>339</v>
      </c>
      <c r="C1584" t="s">
        <v>785</v>
      </c>
      <c r="D1584" t="s">
        <v>340</v>
      </c>
      <c r="E1584" t="s">
        <v>341</v>
      </c>
      <c r="F1584">
        <v>2</v>
      </c>
      <c r="G1584">
        <v>14.7</v>
      </c>
      <c r="H1584">
        <v>-1</v>
      </c>
      <c r="I1584">
        <v>0</v>
      </c>
      <c r="J1584">
        <v>0</v>
      </c>
      <c r="K1584">
        <v>0</v>
      </c>
      <c r="L1584">
        <v>100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215</v>
      </c>
      <c r="V1584">
        <v>0</v>
      </c>
      <c r="W1584">
        <v>15</v>
      </c>
      <c r="X1584">
        <v>400</v>
      </c>
      <c r="Y1584" t="s">
        <v>512</v>
      </c>
      <c r="Z1584" s="9">
        <v>1.2</v>
      </c>
      <c r="AA1584">
        <v>1</v>
      </c>
      <c r="AB1584">
        <v>2.2000000000000002</v>
      </c>
      <c r="AC1584">
        <v>500</v>
      </c>
      <c r="AD1584" t="s">
        <v>32</v>
      </c>
      <c r="AE1584">
        <v>0.309</v>
      </c>
      <c r="AF1584" s="2">
        <v>19.746227591981818</v>
      </c>
      <c r="AG1584" s="2">
        <v>17.239263803680981</v>
      </c>
      <c r="AH1584" s="2">
        <v>2.506963788300836</v>
      </c>
      <c r="AI1584" s="2">
        <v>23.955431754874652</v>
      </c>
      <c r="AJ1584" s="2">
        <v>56.298340653143526</v>
      </c>
    </row>
    <row r="1585" spans="1:36" x14ac:dyDescent="0.35">
      <c r="A1585" t="s">
        <v>660</v>
      </c>
      <c r="B1585" t="s">
        <v>339</v>
      </c>
      <c r="C1585" t="s">
        <v>785</v>
      </c>
      <c r="D1585" t="s">
        <v>340</v>
      </c>
      <c r="E1585" t="s">
        <v>341</v>
      </c>
      <c r="F1585">
        <v>2</v>
      </c>
      <c r="G1585">
        <v>14.7</v>
      </c>
      <c r="H1585">
        <v>-1</v>
      </c>
      <c r="I1585">
        <v>0</v>
      </c>
      <c r="J1585">
        <v>0</v>
      </c>
      <c r="K1585">
        <v>0</v>
      </c>
      <c r="L1585">
        <v>100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s">
        <v>215</v>
      </c>
      <c r="V1585">
        <v>0</v>
      </c>
      <c r="W1585">
        <v>15</v>
      </c>
      <c r="X1585">
        <v>400</v>
      </c>
      <c r="Y1585" t="s">
        <v>512</v>
      </c>
      <c r="Z1585" s="9">
        <v>1.325</v>
      </c>
      <c r="AA1585">
        <v>1</v>
      </c>
      <c r="AB1585">
        <v>2.3250000000000002</v>
      </c>
      <c r="AC1585">
        <v>550</v>
      </c>
      <c r="AD1585" t="s">
        <v>32</v>
      </c>
      <c r="AE1585">
        <v>0.309</v>
      </c>
      <c r="AF1585" s="2">
        <v>20.515576670027514</v>
      </c>
      <c r="AG1585" s="2">
        <v>17.730061349693251</v>
      </c>
      <c r="AH1585" s="2">
        <v>2.785515320334262</v>
      </c>
      <c r="AI1585" s="2">
        <v>25.069637883008358</v>
      </c>
      <c r="AJ1585" s="2">
        <v>54.414785446964146</v>
      </c>
    </row>
    <row r="1586" spans="1:36" x14ac:dyDescent="0.35">
      <c r="A1586" t="s">
        <v>660</v>
      </c>
      <c r="B1586" t="s">
        <v>339</v>
      </c>
      <c r="C1586" t="s">
        <v>785</v>
      </c>
      <c r="D1586" t="s">
        <v>340</v>
      </c>
      <c r="E1586" t="s">
        <v>341</v>
      </c>
      <c r="F1586">
        <v>2</v>
      </c>
      <c r="G1586">
        <v>14.7</v>
      </c>
      <c r="H1586">
        <v>-1</v>
      </c>
      <c r="I1586">
        <v>0</v>
      </c>
      <c r="J1586">
        <v>0</v>
      </c>
      <c r="K1586">
        <v>0</v>
      </c>
      <c r="L1586">
        <v>100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 t="s">
        <v>215</v>
      </c>
      <c r="V1586">
        <v>0</v>
      </c>
      <c r="W1586">
        <v>15</v>
      </c>
      <c r="X1586">
        <v>400</v>
      </c>
      <c r="Y1586" t="s">
        <v>512</v>
      </c>
      <c r="Z1586" s="9">
        <v>1.45</v>
      </c>
      <c r="AA1586">
        <v>1</v>
      </c>
      <c r="AB1586">
        <v>2.4500000000000002</v>
      </c>
      <c r="AC1586">
        <v>600</v>
      </c>
      <c r="AD1586" t="s">
        <v>32</v>
      </c>
      <c r="AE1586">
        <v>0.309</v>
      </c>
      <c r="AF1586" s="2">
        <v>20.198916554163748</v>
      </c>
      <c r="AG1586" s="2">
        <v>18.527607361963192</v>
      </c>
      <c r="AH1586" s="2">
        <v>1.6713091922005572</v>
      </c>
      <c r="AI1586" s="2">
        <v>26.183844011142064</v>
      </c>
      <c r="AJ1586" s="2">
        <v>53.617239434694191</v>
      </c>
    </row>
    <row r="1587" spans="1:36" x14ac:dyDescent="0.35">
      <c r="A1587" t="s">
        <v>660</v>
      </c>
      <c r="B1587" t="s">
        <v>339</v>
      </c>
      <c r="C1587" t="s">
        <v>785</v>
      </c>
      <c r="D1587" t="s">
        <v>340</v>
      </c>
      <c r="E1587" t="s">
        <v>341</v>
      </c>
      <c r="F1587">
        <v>2</v>
      </c>
      <c r="G1587">
        <v>14.7</v>
      </c>
      <c r="H1587">
        <v>-1</v>
      </c>
      <c r="I1587">
        <v>0</v>
      </c>
      <c r="J1587">
        <v>0</v>
      </c>
      <c r="K1587">
        <v>0</v>
      </c>
      <c r="L1587">
        <v>100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 t="s">
        <v>215</v>
      </c>
      <c r="V1587">
        <v>0</v>
      </c>
      <c r="W1587">
        <v>15</v>
      </c>
      <c r="X1587">
        <v>400</v>
      </c>
      <c r="Y1587" t="s">
        <v>512</v>
      </c>
      <c r="Z1587" s="9">
        <v>1.45</v>
      </c>
      <c r="AA1587">
        <v>0</v>
      </c>
      <c r="AB1587">
        <v>1.45</v>
      </c>
      <c r="AC1587">
        <v>600</v>
      </c>
      <c r="AD1587" t="s">
        <v>32</v>
      </c>
      <c r="AE1587">
        <v>0.309</v>
      </c>
      <c r="AF1587" s="2">
        <v>0</v>
      </c>
      <c r="AG1587" s="2">
        <v>0</v>
      </c>
      <c r="AH1587" s="2">
        <v>0</v>
      </c>
      <c r="AI1587" s="2">
        <v>0</v>
      </c>
      <c r="AJ1587" s="2">
        <v>100</v>
      </c>
    </row>
    <row r="1588" spans="1:36" x14ac:dyDescent="0.35">
      <c r="A1588" t="s">
        <v>660</v>
      </c>
      <c r="B1588" t="s">
        <v>339</v>
      </c>
      <c r="C1588" t="s">
        <v>785</v>
      </c>
      <c r="D1588" t="s">
        <v>340</v>
      </c>
      <c r="E1588" t="s">
        <v>341</v>
      </c>
      <c r="F1588">
        <v>2</v>
      </c>
      <c r="G1588">
        <v>14.7</v>
      </c>
      <c r="H1588">
        <v>-1</v>
      </c>
      <c r="I1588">
        <v>0</v>
      </c>
      <c r="J1588">
        <v>0</v>
      </c>
      <c r="K1588">
        <v>0</v>
      </c>
      <c r="L1588">
        <v>100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s">
        <v>215</v>
      </c>
      <c r="V1588">
        <v>0</v>
      </c>
      <c r="W1588">
        <v>15</v>
      </c>
      <c r="X1588">
        <v>400</v>
      </c>
      <c r="Y1588" t="s">
        <v>512</v>
      </c>
      <c r="Z1588" s="9">
        <v>1.45</v>
      </c>
      <c r="AA1588">
        <v>0.25</v>
      </c>
      <c r="AB1588">
        <v>1.7</v>
      </c>
      <c r="AC1588">
        <v>600</v>
      </c>
      <c r="AD1588" t="s">
        <v>32</v>
      </c>
      <c r="AE1588">
        <v>0.309</v>
      </c>
      <c r="AF1588" s="2">
        <v>8.6370489218384776</v>
      </c>
      <c r="AG1588" s="2">
        <v>3.814713896457766</v>
      </c>
      <c r="AH1588" s="2">
        <v>4.8223350253807107</v>
      </c>
      <c r="AI1588" s="2">
        <v>5.0761421319796955</v>
      </c>
      <c r="AJ1588" s="2">
        <v>86.286808946181836</v>
      </c>
    </row>
    <row r="1589" spans="1:36" x14ac:dyDescent="0.35">
      <c r="A1589" t="s">
        <v>660</v>
      </c>
      <c r="B1589" t="s">
        <v>339</v>
      </c>
      <c r="C1589" t="s">
        <v>785</v>
      </c>
      <c r="D1589" t="s">
        <v>340</v>
      </c>
      <c r="E1589" t="s">
        <v>341</v>
      </c>
      <c r="F1589">
        <v>2</v>
      </c>
      <c r="G1589">
        <v>14.7</v>
      </c>
      <c r="H1589">
        <v>-1</v>
      </c>
      <c r="I1589">
        <v>0</v>
      </c>
      <c r="J1589">
        <v>0</v>
      </c>
      <c r="K1589">
        <v>0</v>
      </c>
      <c r="L1589">
        <v>100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s">
        <v>215</v>
      </c>
      <c r="V1589">
        <v>0</v>
      </c>
      <c r="W1589">
        <v>15</v>
      </c>
      <c r="X1589">
        <v>400</v>
      </c>
      <c r="Y1589" t="s">
        <v>512</v>
      </c>
      <c r="Z1589" s="9">
        <v>1.45</v>
      </c>
      <c r="AA1589">
        <v>0.5</v>
      </c>
      <c r="AB1589">
        <v>1.95</v>
      </c>
      <c r="AC1589">
        <v>600</v>
      </c>
      <c r="AD1589" t="s">
        <v>32</v>
      </c>
      <c r="AE1589">
        <v>0.309</v>
      </c>
      <c r="AF1589" s="2">
        <v>14.467005076142131</v>
      </c>
      <c r="AG1589" s="2">
        <v>11.421319796954315</v>
      </c>
      <c r="AH1589" s="2">
        <v>3.0456852791878171</v>
      </c>
      <c r="AI1589" s="2">
        <v>13.197969543147208</v>
      </c>
      <c r="AJ1589" s="2">
        <v>72.335025380710647</v>
      </c>
    </row>
    <row r="1590" spans="1:36" x14ac:dyDescent="0.35">
      <c r="A1590" t="s">
        <v>660</v>
      </c>
      <c r="B1590" t="s">
        <v>339</v>
      </c>
      <c r="C1590" t="s">
        <v>785</v>
      </c>
      <c r="D1590" t="s">
        <v>340</v>
      </c>
      <c r="E1590" t="s">
        <v>341</v>
      </c>
      <c r="F1590">
        <v>2</v>
      </c>
      <c r="G1590">
        <v>14.7</v>
      </c>
      <c r="H1590">
        <v>-1</v>
      </c>
      <c r="I1590">
        <v>0</v>
      </c>
      <c r="J1590">
        <v>0</v>
      </c>
      <c r="K1590">
        <v>0</v>
      </c>
      <c r="L1590">
        <v>100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s">
        <v>215</v>
      </c>
      <c r="V1590">
        <v>0</v>
      </c>
      <c r="W1590">
        <v>15</v>
      </c>
      <c r="X1590">
        <v>400</v>
      </c>
      <c r="Y1590" t="s">
        <v>512</v>
      </c>
      <c r="Z1590" s="9">
        <v>1.45</v>
      </c>
      <c r="AA1590">
        <v>0.75</v>
      </c>
      <c r="AB1590">
        <v>2.2000000000000002</v>
      </c>
      <c r="AC1590">
        <v>600</v>
      </c>
      <c r="AD1590" t="s">
        <v>32</v>
      </c>
      <c r="AE1590">
        <v>0.309</v>
      </c>
      <c r="AF1590" s="2">
        <v>17.258883248730964</v>
      </c>
      <c r="AG1590" s="2">
        <v>15.736040609137055</v>
      </c>
      <c r="AH1590" s="2">
        <v>1.5228426395939085</v>
      </c>
      <c r="AI1590" s="2">
        <v>16.751269035532992</v>
      </c>
      <c r="AJ1590" s="2">
        <v>65.989847715736062</v>
      </c>
    </row>
    <row r="1591" spans="1:36" x14ac:dyDescent="0.35">
      <c r="A1591" t="s">
        <v>660</v>
      </c>
      <c r="B1591" t="s">
        <v>339</v>
      </c>
      <c r="C1591" t="s">
        <v>785</v>
      </c>
      <c r="D1591" t="s">
        <v>342</v>
      </c>
      <c r="E1591" t="s">
        <v>343</v>
      </c>
      <c r="F1591">
        <v>2</v>
      </c>
      <c r="G1591">
        <v>23</v>
      </c>
      <c r="H1591">
        <v>-1</v>
      </c>
      <c r="I1591">
        <v>0</v>
      </c>
      <c r="J1591">
        <v>0</v>
      </c>
      <c r="K1591">
        <v>0</v>
      </c>
      <c r="L1591">
        <v>27</v>
      </c>
      <c r="M1591">
        <v>77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 t="s">
        <v>215</v>
      </c>
      <c r="V1591">
        <v>0</v>
      </c>
      <c r="W1591">
        <v>15</v>
      </c>
      <c r="X1591">
        <v>50</v>
      </c>
      <c r="Y1591" t="s">
        <v>512</v>
      </c>
      <c r="Z1591" s="9">
        <v>5.4</v>
      </c>
      <c r="AA1591">
        <v>30</v>
      </c>
      <c r="AB1591">
        <v>35.4</v>
      </c>
      <c r="AC1591">
        <v>290</v>
      </c>
      <c r="AD1591" t="s">
        <v>32</v>
      </c>
      <c r="AE1591">
        <v>0.309</v>
      </c>
      <c r="AF1591" s="2">
        <v>28.121172288112806</v>
      </c>
      <c r="AG1591" s="2">
        <v>19.83240223463687</v>
      </c>
      <c r="AH1591" s="2">
        <v>8.2887700534759361</v>
      </c>
      <c r="AI1591" s="2">
        <v>9.3582887700534769</v>
      </c>
      <c r="AJ1591" s="2">
        <v>62.520538941833721</v>
      </c>
    </row>
    <row r="1592" spans="1:36" x14ac:dyDescent="0.35">
      <c r="A1592" t="s">
        <v>660</v>
      </c>
      <c r="B1592" t="s">
        <v>339</v>
      </c>
      <c r="C1592" t="s">
        <v>785</v>
      </c>
      <c r="D1592" t="s">
        <v>342</v>
      </c>
      <c r="E1592" t="s">
        <v>343</v>
      </c>
      <c r="F1592">
        <v>2</v>
      </c>
      <c r="G1592">
        <v>23</v>
      </c>
      <c r="H1592">
        <v>-1</v>
      </c>
      <c r="I1592">
        <v>0</v>
      </c>
      <c r="J1592">
        <v>0</v>
      </c>
      <c r="K1592">
        <v>0</v>
      </c>
      <c r="L1592">
        <v>27</v>
      </c>
      <c r="M1592">
        <v>77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 t="s">
        <v>215</v>
      </c>
      <c r="V1592">
        <v>0</v>
      </c>
      <c r="W1592">
        <v>15</v>
      </c>
      <c r="X1592">
        <v>50</v>
      </c>
      <c r="Y1592" t="s">
        <v>512</v>
      </c>
      <c r="Z1592" s="9">
        <v>6.6</v>
      </c>
      <c r="AA1592">
        <v>30</v>
      </c>
      <c r="AB1592">
        <v>36.6</v>
      </c>
      <c r="AC1592">
        <v>350</v>
      </c>
      <c r="AD1592" t="s">
        <v>32</v>
      </c>
      <c r="AE1592">
        <v>0.309</v>
      </c>
      <c r="AF1592" s="2">
        <v>26.273414393690437</v>
      </c>
      <c r="AG1592" s="2">
        <v>20.391061452513966</v>
      </c>
      <c r="AH1592" s="2">
        <v>5.882352941176471</v>
      </c>
      <c r="AI1592" s="2">
        <v>11.764705882352942</v>
      </c>
      <c r="AJ1592" s="2">
        <v>61.961879723956613</v>
      </c>
    </row>
    <row r="1593" spans="1:36" x14ac:dyDescent="0.35">
      <c r="A1593" t="s">
        <v>660</v>
      </c>
      <c r="B1593" t="s">
        <v>339</v>
      </c>
      <c r="C1593" t="s">
        <v>785</v>
      </c>
      <c r="D1593" t="s">
        <v>342</v>
      </c>
      <c r="E1593" t="s">
        <v>343</v>
      </c>
      <c r="F1593">
        <v>2</v>
      </c>
      <c r="G1593">
        <v>23</v>
      </c>
      <c r="H1593">
        <v>-1</v>
      </c>
      <c r="I1593">
        <v>0</v>
      </c>
      <c r="J1593">
        <v>0</v>
      </c>
      <c r="K1593">
        <v>0</v>
      </c>
      <c r="L1593">
        <v>27</v>
      </c>
      <c r="M1593">
        <v>77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 t="s">
        <v>215</v>
      </c>
      <c r="V1593">
        <v>0</v>
      </c>
      <c r="W1593">
        <v>15</v>
      </c>
      <c r="X1593">
        <v>400</v>
      </c>
      <c r="Y1593" t="s">
        <v>512</v>
      </c>
      <c r="Z1593" s="9">
        <v>0.82499999999999996</v>
      </c>
      <c r="AA1593">
        <v>3</v>
      </c>
      <c r="AB1593">
        <v>3.8250000000000002</v>
      </c>
      <c r="AC1593">
        <v>350</v>
      </c>
      <c r="AD1593" t="s">
        <v>32</v>
      </c>
      <c r="AE1593">
        <v>0.309</v>
      </c>
      <c r="AF1593" s="2">
        <v>26.578511038747646</v>
      </c>
      <c r="AG1593" s="2">
        <v>22.835195530726256</v>
      </c>
      <c r="AH1593" s="2">
        <v>3.7433155080213907</v>
      </c>
      <c r="AI1593" s="2">
        <v>5.3475935828877006</v>
      </c>
      <c r="AJ1593" s="2">
        <v>68.073895378364654</v>
      </c>
    </row>
    <row r="1594" spans="1:36" x14ac:dyDescent="0.35">
      <c r="A1594" t="s">
        <v>660</v>
      </c>
      <c r="B1594" t="s">
        <v>339</v>
      </c>
      <c r="C1594" t="s">
        <v>785</v>
      </c>
      <c r="D1594" t="s">
        <v>342</v>
      </c>
      <c r="E1594" t="s">
        <v>343</v>
      </c>
      <c r="F1594">
        <v>2</v>
      </c>
      <c r="G1594">
        <v>23</v>
      </c>
      <c r="H1594">
        <v>-1</v>
      </c>
      <c r="I1594">
        <v>0</v>
      </c>
      <c r="J1594">
        <v>0</v>
      </c>
      <c r="K1594">
        <v>0</v>
      </c>
      <c r="L1594">
        <v>27</v>
      </c>
      <c r="M1594">
        <v>77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t="s">
        <v>215</v>
      </c>
      <c r="V1594">
        <v>0</v>
      </c>
      <c r="W1594">
        <v>15</v>
      </c>
      <c r="X1594">
        <v>400</v>
      </c>
      <c r="Y1594" t="s">
        <v>512</v>
      </c>
      <c r="Z1594" s="9">
        <v>1.075</v>
      </c>
      <c r="AA1594">
        <v>1</v>
      </c>
      <c r="AB1594">
        <v>2.0750000000000002</v>
      </c>
      <c r="AC1594">
        <v>450</v>
      </c>
      <c r="AD1594" t="s">
        <v>32</v>
      </c>
      <c r="AE1594">
        <v>0.309</v>
      </c>
      <c r="AF1594" s="2">
        <v>22.406865234666746</v>
      </c>
      <c r="AG1594" s="2">
        <v>14.385474860335195</v>
      </c>
      <c r="AH1594" s="2">
        <v>8.0213903743315509</v>
      </c>
      <c r="AI1594" s="2">
        <v>5.0802139037433154</v>
      </c>
      <c r="AJ1594" s="2">
        <v>72.512920861589947</v>
      </c>
    </row>
    <row r="1595" spans="1:36" x14ac:dyDescent="0.35">
      <c r="A1595" t="s">
        <v>660</v>
      </c>
      <c r="B1595" t="s">
        <v>339</v>
      </c>
      <c r="C1595" t="s">
        <v>785</v>
      </c>
      <c r="D1595" t="s">
        <v>342</v>
      </c>
      <c r="E1595" t="s">
        <v>343</v>
      </c>
      <c r="F1595">
        <v>2</v>
      </c>
      <c r="G1595">
        <v>23</v>
      </c>
      <c r="H1595">
        <v>-1</v>
      </c>
      <c r="I1595">
        <v>0</v>
      </c>
      <c r="J1595">
        <v>0</v>
      </c>
      <c r="K1595">
        <v>0</v>
      </c>
      <c r="L1595">
        <v>27</v>
      </c>
      <c r="M1595">
        <v>77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s">
        <v>215</v>
      </c>
      <c r="V1595">
        <v>0</v>
      </c>
      <c r="W1595">
        <v>15</v>
      </c>
      <c r="X1595">
        <v>400</v>
      </c>
      <c r="Y1595" t="s">
        <v>512</v>
      </c>
      <c r="Z1595" s="9">
        <v>1.2</v>
      </c>
      <c r="AA1595">
        <v>1</v>
      </c>
      <c r="AB1595">
        <v>2.2000000000000002</v>
      </c>
      <c r="AC1595">
        <v>500</v>
      </c>
      <c r="AD1595" t="s">
        <v>32</v>
      </c>
      <c r="AE1595">
        <v>0.309</v>
      </c>
      <c r="AF1595" s="2">
        <v>29.821049801332414</v>
      </c>
      <c r="AG1595" s="2">
        <v>22.067039106145248</v>
      </c>
      <c r="AH1595" s="2">
        <v>7.7540106951871666</v>
      </c>
      <c r="AI1595" s="2">
        <v>6.4171122994652414</v>
      </c>
      <c r="AJ1595" s="2">
        <v>63.761837899202348</v>
      </c>
    </row>
    <row r="1596" spans="1:36" x14ac:dyDescent="0.35">
      <c r="A1596" t="s">
        <v>660</v>
      </c>
      <c r="B1596" t="s">
        <v>339</v>
      </c>
      <c r="C1596" t="s">
        <v>785</v>
      </c>
      <c r="D1596" t="s">
        <v>342</v>
      </c>
      <c r="E1596" t="s">
        <v>343</v>
      </c>
      <c r="F1596">
        <v>2</v>
      </c>
      <c r="G1596">
        <v>23</v>
      </c>
      <c r="H1596">
        <v>-1</v>
      </c>
      <c r="I1596">
        <v>0</v>
      </c>
      <c r="J1596">
        <v>0</v>
      </c>
      <c r="K1596">
        <v>0</v>
      </c>
      <c r="L1596">
        <v>27</v>
      </c>
      <c r="M1596">
        <v>77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s">
        <v>215</v>
      </c>
      <c r="V1596">
        <v>0</v>
      </c>
      <c r="W1596">
        <v>15</v>
      </c>
      <c r="X1596">
        <v>400</v>
      </c>
      <c r="Y1596" t="s">
        <v>512</v>
      </c>
      <c r="Z1596" s="9">
        <v>1.325</v>
      </c>
      <c r="AA1596">
        <v>1</v>
      </c>
      <c r="AB1596">
        <v>2.3250000000000002</v>
      </c>
      <c r="AC1596">
        <v>550</v>
      </c>
      <c r="AD1596" t="s">
        <v>32</v>
      </c>
      <c r="AE1596">
        <v>0.309</v>
      </c>
      <c r="AF1596" s="2">
        <v>28.915095748812476</v>
      </c>
      <c r="AG1596" s="2">
        <v>22.765363128491618</v>
      </c>
      <c r="AH1596" s="2">
        <v>6.1497326203208562</v>
      </c>
      <c r="AI1596" s="2">
        <v>8.5561497326203213</v>
      </c>
      <c r="AJ1596" s="2">
        <v>62.528754518567204</v>
      </c>
    </row>
    <row r="1597" spans="1:36" x14ac:dyDescent="0.35">
      <c r="A1597" t="s">
        <v>660</v>
      </c>
      <c r="B1597" t="s">
        <v>339</v>
      </c>
      <c r="C1597" t="s">
        <v>785</v>
      </c>
      <c r="D1597" t="s">
        <v>342</v>
      </c>
      <c r="E1597" t="s">
        <v>343</v>
      </c>
      <c r="F1597">
        <v>2</v>
      </c>
      <c r="G1597">
        <v>23</v>
      </c>
      <c r="H1597">
        <v>-1</v>
      </c>
      <c r="I1597">
        <v>0</v>
      </c>
      <c r="J1597">
        <v>0</v>
      </c>
      <c r="K1597">
        <v>0</v>
      </c>
      <c r="L1597">
        <v>27</v>
      </c>
      <c r="M1597">
        <v>77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 t="s">
        <v>215</v>
      </c>
      <c r="V1597">
        <v>0</v>
      </c>
      <c r="W1597">
        <v>15</v>
      </c>
      <c r="X1597">
        <v>400</v>
      </c>
      <c r="Y1597" t="s">
        <v>512</v>
      </c>
      <c r="Z1597" s="9">
        <v>1.45</v>
      </c>
      <c r="AA1597">
        <v>1</v>
      </c>
      <c r="AB1597">
        <v>2.4500000000000002</v>
      </c>
      <c r="AC1597">
        <v>600</v>
      </c>
      <c r="AD1597" t="s">
        <v>32</v>
      </c>
      <c r="AE1597">
        <v>0.309</v>
      </c>
      <c r="AF1597" s="2">
        <v>28.869163206166164</v>
      </c>
      <c r="AG1597" s="2">
        <v>23.254189944134076</v>
      </c>
      <c r="AH1597" s="2">
        <v>5.6149732620320858</v>
      </c>
      <c r="AI1597" s="2">
        <v>9.0909090909090917</v>
      </c>
      <c r="AJ1597" s="2">
        <v>62.039927702924743</v>
      </c>
    </row>
    <row r="1598" spans="1:36" x14ac:dyDescent="0.35">
      <c r="A1598" t="s">
        <v>660</v>
      </c>
      <c r="B1598" t="s">
        <v>339</v>
      </c>
      <c r="C1598" t="s">
        <v>785</v>
      </c>
      <c r="D1598" t="s">
        <v>342</v>
      </c>
      <c r="E1598" t="s">
        <v>343</v>
      </c>
      <c r="F1598">
        <v>2</v>
      </c>
      <c r="G1598">
        <v>23</v>
      </c>
      <c r="H1598">
        <v>-1</v>
      </c>
      <c r="I1598">
        <v>0</v>
      </c>
      <c r="J1598">
        <v>0</v>
      </c>
      <c r="K1598">
        <v>0</v>
      </c>
      <c r="L1598">
        <v>27</v>
      </c>
      <c r="M1598">
        <v>77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 t="s">
        <v>215</v>
      </c>
      <c r="V1598">
        <v>0</v>
      </c>
      <c r="W1598">
        <v>15</v>
      </c>
      <c r="X1598">
        <v>400</v>
      </c>
      <c r="Y1598" t="s">
        <v>512</v>
      </c>
      <c r="Z1598" s="9">
        <v>1.45</v>
      </c>
      <c r="AA1598">
        <v>0</v>
      </c>
      <c r="AB1598">
        <v>1.45</v>
      </c>
      <c r="AC1598">
        <v>600</v>
      </c>
      <c r="AD1598" t="s">
        <v>32</v>
      </c>
      <c r="AE1598">
        <v>0.309</v>
      </c>
      <c r="AF1598" s="2">
        <v>71.699029126213588</v>
      </c>
      <c r="AG1598" s="2">
        <v>2.5485436893203883</v>
      </c>
      <c r="AH1598" s="2">
        <v>69.150485436893206</v>
      </c>
      <c r="AI1598" s="2">
        <v>0</v>
      </c>
      <c r="AJ1598" s="2">
        <v>28.300970873786412</v>
      </c>
    </row>
    <row r="1599" spans="1:36" x14ac:dyDescent="0.35">
      <c r="A1599" t="s">
        <v>660</v>
      </c>
      <c r="B1599" t="s">
        <v>339</v>
      </c>
      <c r="C1599" t="s">
        <v>785</v>
      </c>
      <c r="D1599" t="s">
        <v>342</v>
      </c>
      <c r="E1599" t="s">
        <v>343</v>
      </c>
      <c r="F1599">
        <v>2</v>
      </c>
      <c r="G1599">
        <v>23</v>
      </c>
      <c r="H1599">
        <v>-1</v>
      </c>
      <c r="I1599">
        <v>0</v>
      </c>
      <c r="J1599">
        <v>0</v>
      </c>
      <c r="K1599">
        <v>0</v>
      </c>
      <c r="L1599">
        <v>27</v>
      </c>
      <c r="M1599">
        <v>77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s">
        <v>215</v>
      </c>
      <c r="V1599">
        <v>0</v>
      </c>
      <c r="W1599">
        <v>15</v>
      </c>
      <c r="X1599">
        <v>400</v>
      </c>
      <c r="Y1599" t="s">
        <v>512</v>
      </c>
      <c r="Z1599" s="9">
        <v>1.45</v>
      </c>
      <c r="AA1599">
        <v>0.25</v>
      </c>
      <c r="AB1599">
        <v>1.7</v>
      </c>
      <c r="AC1599">
        <v>600</v>
      </c>
      <c r="AD1599" t="s">
        <v>32</v>
      </c>
      <c r="AE1599">
        <v>0.309</v>
      </c>
      <c r="AF1599" s="2">
        <v>42.645631067961169</v>
      </c>
      <c r="AG1599" s="2">
        <v>3.9077669902912624</v>
      </c>
      <c r="AH1599" s="2">
        <v>38.737864077669904</v>
      </c>
      <c r="AI1599" s="2">
        <v>4.9271844660194173</v>
      </c>
      <c r="AJ1599" s="2">
        <v>52.427184466019412</v>
      </c>
    </row>
    <row r="1600" spans="1:36" x14ac:dyDescent="0.35">
      <c r="A1600" t="s">
        <v>660</v>
      </c>
      <c r="B1600" t="s">
        <v>339</v>
      </c>
      <c r="C1600" t="s">
        <v>785</v>
      </c>
      <c r="D1600" t="s">
        <v>342</v>
      </c>
      <c r="E1600" t="s">
        <v>343</v>
      </c>
      <c r="F1600">
        <v>2</v>
      </c>
      <c r="G1600">
        <v>23</v>
      </c>
      <c r="H1600">
        <v>-1</v>
      </c>
      <c r="I1600">
        <v>0</v>
      </c>
      <c r="J1600">
        <v>0</v>
      </c>
      <c r="K1600">
        <v>0</v>
      </c>
      <c r="L1600">
        <v>27</v>
      </c>
      <c r="M1600">
        <v>77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 t="s">
        <v>215</v>
      </c>
      <c r="V1600">
        <v>0</v>
      </c>
      <c r="W1600">
        <v>15</v>
      </c>
      <c r="X1600">
        <v>400</v>
      </c>
      <c r="Y1600" t="s">
        <v>512</v>
      </c>
      <c r="Z1600" s="9">
        <v>1.45</v>
      </c>
      <c r="AA1600">
        <v>0.5</v>
      </c>
      <c r="AB1600">
        <v>1.95</v>
      </c>
      <c r="AC1600">
        <v>600</v>
      </c>
      <c r="AD1600" t="s">
        <v>32</v>
      </c>
      <c r="AE1600">
        <v>0.309</v>
      </c>
      <c r="AF1600" s="2">
        <v>35.849514563106801</v>
      </c>
      <c r="AG1600" s="2">
        <v>9.1747572815533989</v>
      </c>
      <c r="AH1600" s="2">
        <v>26.674757281553401</v>
      </c>
      <c r="AI1600" s="2">
        <v>5.6067961165048548</v>
      </c>
      <c r="AJ1600" s="2">
        <v>58.543689320388353</v>
      </c>
    </row>
    <row r="1601" spans="1:36" x14ac:dyDescent="0.35">
      <c r="A1601" t="s">
        <v>660</v>
      </c>
      <c r="B1601" t="s">
        <v>339</v>
      </c>
      <c r="C1601" t="s">
        <v>785</v>
      </c>
      <c r="D1601" t="s">
        <v>342</v>
      </c>
      <c r="E1601" t="s">
        <v>343</v>
      </c>
      <c r="F1601">
        <v>2</v>
      </c>
      <c r="G1601">
        <v>23</v>
      </c>
      <c r="H1601">
        <v>-1</v>
      </c>
      <c r="I1601">
        <v>0</v>
      </c>
      <c r="J1601">
        <v>0</v>
      </c>
      <c r="K1601">
        <v>0</v>
      </c>
      <c r="L1601">
        <v>27</v>
      </c>
      <c r="M1601">
        <v>77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 t="s">
        <v>215</v>
      </c>
      <c r="V1601">
        <v>0</v>
      </c>
      <c r="W1601">
        <v>15</v>
      </c>
      <c r="X1601">
        <v>400</v>
      </c>
      <c r="Y1601" t="s">
        <v>512</v>
      </c>
      <c r="Z1601" s="9">
        <v>1.45</v>
      </c>
      <c r="AA1601">
        <v>0.75</v>
      </c>
      <c r="AB1601">
        <v>2.2000000000000002</v>
      </c>
      <c r="AC1601">
        <v>600</v>
      </c>
      <c r="AD1601" t="s">
        <v>32</v>
      </c>
      <c r="AE1601">
        <v>0.309</v>
      </c>
      <c r="AF1601" s="2">
        <v>27.694174757281555</v>
      </c>
      <c r="AG1601" s="2">
        <v>18.179611650485437</v>
      </c>
      <c r="AH1601" s="2">
        <v>9.5145631067961176</v>
      </c>
      <c r="AI1601" s="2">
        <v>7.9854368932038842</v>
      </c>
      <c r="AJ1601" s="2">
        <v>64.320388349514559</v>
      </c>
    </row>
    <row r="1602" spans="1:36" x14ac:dyDescent="0.35">
      <c r="A1602" t="s">
        <v>660</v>
      </c>
      <c r="B1602" t="s">
        <v>339</v>
      </c>
      <c r="C1602" t="s">
        <v>785</v>
      </c>
      <c r="D1602" t="s">
        <v>344</v>
      </c>
      <c r="E1602" t="s">
        <v>345</v>
      </c>
      <c r="F1602">
        <v>2</v>
      </c>
      <c r="G1602">
        <v>39</v>
      </c>
      <c r="H1602">
        <v>-1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100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 t="s">
        <v>215</v>
      </c>
      <c r="V1602">
        <v>0</v>
      </c>
      <c r="W1602">
        <v>15</v>
      </c>
      <c r="X1602">
        <v>50</v>
      </c>
      <c r="Y1602" t="s">
        <v>512</v>
      </c>
      <c r="Z1602" s="9">
        <v>5.4</v>
      </c>
      <c r="AA1602">
        <v>30</v>
      </c>
      <c r="AB1602">
        <v>35.4</v>
      </c>
      <c r="AC1602">
        <v>290</v>
      </c>
      <c r="AD1602" t="s">
        <v>32</v>
      </c>
      <c r="AE1602">
        <v>0.309</v>
      </c>
      <c r="AF1602" s="2">
        <v>85.502958579881664</v>
      </c>
      <c r="AG1602" s="2">
        <v>85.502958579881664</v>
      </c>
      <c r="AH1602" s="2">
        <v>0</v>
      </c>
      <c r="AI1602" s="2">
        <v>2.4852071005917158</v>
      </c>
      <c r="AJ1602" s="2">
        <v>12.011834319526621</v>
      </c>
    </row>
    <row r="1603" spans="1:36" x14ac:dyDescent="0.35">
      <c r="A1603" t="s">
        <v>660</v>
      </c>
      <c r="B1603" t="s">
        <v>339</v>
      </c>
      <c r="C1603" t="s">
        <v>785</v>
      </c>
      <c r="D1603" t="s">
        <v>344</v>
      </c>
      <c r="E1603" t="s">
        <v>345</v>
      </c>
      <c r="F1603">
        <v>2</v>
      </c>
      <c r="G1603">
        <v>39</v>
      </c>
      <c r="H1603">
        <v>-1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100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 t="s">
        <v>215</v>
      </c>
      <c r="V1603">
        <v>0</v>
      </c>
      <c r="W1603">
        <v>15</v>
      </c>
      <c r="X1603">
        <v>50</v>
      </c>
      <c r="Y1603" t="s">
        <v>512</v>
      </c>
      <c r="Z1603" s="9">
        <v>6.6</v>
      </c>
      <c r="AA1603">
        <v>30</v>
      </c>
      <c r="AB1603">
        <v>36.6</v>
      </c>
      <c r="AC1603">
        <v>350</v>
      </c>
      <c r="AD1603" t="s">
        <v>32</v>
      </c>
      <c r="AE1603">
        <v>0.309</v>
      </c>
      <c r="AF1603" s="2">
        <v>88.461538461538467</v>
      </c>
      <c r="AG1603" s="2">
        <v>88.461538461538467</v>
      </c>
      <c r="AH1603" s="2">
        <v>0</v>
      </c>
      <c r="AI1603" s="2">
        <v>4.9112426035502956</v>
      </c>
      <c r="AJ1603" s="2">
        <v>6.6272189349112374</v>
      </c>
    </row>
    <row r="1604" spans="1:36" x14ac:dyDescent="0.35">
      <c r="A1604" t="s">
        <v>660</v>
      </c>
      <c r="B1604" t="s">
        <v>339</v>
      </c>
      <c r="C1604" t="s">
        <v>785</v>
      </c>
      <c r="D1604" t="s">
        <v>344</v>
      </c>
      <c r="E1604" t="s">
        <v>345</v>
      </c>
      <c r="F1604">
        <v>2</v>
      </c>
      <c r="G1604">
        <v>39</v>
      </c>
      <c r="H1604">
        <v>-1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100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 t="s">
        <v>215</v>
      </c>
      <c r="V1604">
        <v>0</v>
      </c>
      <c r="W1604">
        <v>15</v>
      </c>
      <c r="X1604">
        <v>400</v>
      </c>
      <c r="Y1604" t="s">
        <v>512</v>
      </c>
      <c r="Z1604" s="9">
        <v>0.82499999999999996</v>
      </c>
      <c r="AA1604">
        <v>3</v>
      </c>
      <c r="AB1604">
        <v>3.8250000000000002</v>
      </c>
      <c r="AC1604">
        <v>350</v>
      </c>
      <c r="AD1604" t="s">
        <v>32</v>
      </c>
      <c r="AE1604">
        <v>0.309</v>
      </c>
      <c r="AF1604" s="2">
        <v>93.195266272189357</v>
      </c>
      <c r="AG1604" s="2">
        <v>93.195266272189357</v>
      </c>
      <c r="AH1604" s="2">
        <v>0</v>
      </c>
      <c r="AI1604" s="2">
        <v>2.8402366863905324</v>
      </c>
      <c r="AJ1604" s="2">
        <v>3.9644970414201102</v>
      </c>
    </row>
    <row r="1605" spans="1:36" x14ac:dyDescent="0.35">
      <c r="A1605" t="s">
        <v>660</v>
      </c>
      <c r="B1605" t="s">
        <v>339</v>
      </c>
      <c r="C1605" t="s">
        <v>785</v>
      </c>
      <c r="D1605" t="s">
        <v>344</v>
      </c>
      <c r="E1605" t="s">
        <v>345</v>
      </c>
      <c r="F1605">
        <v>2</v>
      </c>
      <c r="G1605">
        <v>39</v>
      </c>
      <c r="H1605">
        <v>-1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100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 t="s">
        <v>215</v>
      </c>
      <c r="V1605">
        <v>0</v>
      </c>
      <c r="W1605">
        <v>15</v>
      </c>
      <c r="X1605">
        <v>400</v>
      </c>
      <c r="Y1605" t="s">
        <v>512</v>
      </c>
      <c r="Z1605" s="9">
        <v>1.075</v>
      </c>
      <c r="AA1605">
        <v>1</v>
      </c>
      <c r="AB1605">
        <v>2.0750000000000002</v>
      </c>
      <c r="AC1605">
        <v>450</v>
      </c>
      <c r="AD1605" t="s">
        <v>32</v>
      </c>
      <c r="AE1605">
        <v>0.309</v>
      </c>
      <c r="AF1605" s="2">
        <v>88.757396449704146</v>
      </c>
      <c r="AG1605" s="2">
        <v>88.757396449704146</v>
      </c>
      <c r="AH1605" s="2">
        <v>0</v>
      </c>
      <c r="AI1605" s="2">
        <v>1.7751479289940828</v>
      </c>
      <c r="AJ1605" s="2">
        <v>9.467455621301772</v>
      </c>
    </row>
    <row r="1606" spans="1:36" x14ac:dyDescent="0.35">
      <c r="A1606" t="s">
        <v>660</v>
      </c>
      <c r="B1606" t="s">
        <v>339</v>
      </c>
      <c r="C1606" t="s">
        <v>785</v>
      </c>
      <c r="D1606" t="s">
        <v>344</v>
      </c>
      <c r="E1606" t="s">
        <v>345</v>
      </c>
      <c r="F1606">
        <v>2</v>
      </c>
      <c r="G1606">
        <v>39</v>
      </c>
      <c r="H1606">
        <v>-1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100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 t="s">
        <v>215</v>
      </c>
      <c r="V1606">
        <v>0</v>
      </c>
      <c r="W1606">
        <v>15</v>
      </c>
      <c r="X1606">
        <v>400</v>
      </c>
      <c r="Y1606" t="s">
        <v>512</v>
      </c>
      <c r="Z1606" s="9">
        <v>1.2</v>
      </c>
      <c r="AA1606">
        <v>1</v>
      </c>
      <c r="AB1606">
        <v>2.2000000000000002</v>
      </c>
      <c r="AC1606">
        <v>500</v>
      </c>
      <c r="AD1606" t="s">
        <v>32</v>
      </c>
      <c r="AE1606">
        <v>0.309</v>
      </c>
      <c r="AF1606" s="2">
        <v>92.011834319526628</v>
      </c>
      <c r="AG1606" s="2">
        <v>92.011834319526628</v>
      </c>
      <c r="AH1606" s="2">
        <v>0</v>
      </c>
      <c r="AI1606" s="2">
        <v>1.7159763313609466</v>
      </c>
      <c r="AJ1606" s="2">
        <v>6.2721893491124252</v>
      </c>
    </row>
    <row r="1607" spans="1:36" x14ac:dyDescent="0.35">
      <c r="A1607" t="s">
        <v>660</v>
      </c>
      <c r="B1607" t="s">
        <v>339</v>
      </c>
      <c r="C1607" t="s">
        <v>785</v>
      </c>
      <c r="D1607" t="s">
        <v>344</v>
      </c>
      <c r="E1607" t="s">
        <v>345</v>
      </c>
      <c r="F1607">
        <v>2</v>
      </c>
      <c r="G1607">
        <v>39</v>
      </c>
      <c r="H1607">
        <v>-1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100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 t="s">
        <v>215</v>
      </c>
      <c r="V1607">
        <v>0</v>
      </c>
      <c r="W1607">
        <v>15</v>
      </c>
      <c r="X1607">
        <v>400</v>
      </c>
      <c r="Y1607" t="s">
        <v>512</v>
      </c>
      <c r="Z1607" s="9">
        <v>1.325</v>
      </c>
      <c r="AA1607">
        <v>1</v>
      </c>
      <c r="AB1607">
        <v>2.3250000000000002</v>
      </c>
      <c r="AC1607">
        <v>550</v>
      </c>
      <c r="AD1607" t="s">
        <v>32</v>
      </c>
      <c r="AE1607">
        <v>0.309</v>
      </c>
      <c r="AF1607" s="2">
        <v>90.828402366863912</v>
      </c>
      <c r="AG1607" s="2">
        <v>90.828402366863912</v>
      </c>
      <c r="AH1607" s="2">
        <v>0</v>
      </c>
      <c r="AI1607" s="2">
        <v>2.6035502958579881</v>
      </c>
      <c r="AJ1607" s="2">
        <v>6.5680473372780996</v>
      </c>
    </row>
    <row r="1608" spans="1:36" x14ac:dyDescent="0.35">
      <c r="A1608" t="s">
        <v>660</v>
      </c>
      <c r="B1608" t="s">
        <v>339</v>
      </c>
      <c r="C1608" t="s">
        <v>785</v>
      </c>
      <c r="D1608" t="s">
        <v>344</v>
      </c>
      <c r="E1608" t="s">
        <v>345</v>
      </c>
      <c r="F1608">
        <v>2</v>
      </c>
      <c r="G1608">
        <v>39</v>
      </c>
      <c r="H1608">
        <v>-1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 t="s">
        <v>215</v>
      </c>
      <c r="V1608">
        <v>0</v>
      </c>
      <c r="W1608">
        <v>15</v>
      </c>
      <c r="X1608">
        <v>400</v>
      </c>
      <c r="Y1608" t="s">
        <v>512</v>
      </c>
      <c r="Z1608" s="9">
        <v>1.45</v>
      </c>
      <c r="AA1608">
        <v>1</v>
      </c>
      <c r="AB1608">
        <v>2.4500000000000002</v>
      </c>
      <c r="AC1608">
        <v>600</v>
      </c>
      <c r="AD1608" t="s">
        <v>32</v>
      </c>
      <c r="AE1608">
        <v>0.309</v>
      </c>
      <c r="AF1608" s="2">
        <v>91.42011834319527</v>
      </c>
      <c r="AG1608" s="2">
        <v>91.42011834319527</v>
      </c>
      <c r="AH1608" s="2">
        <v>0</v>
      </c>
      <c r="AI1608" s="2">
        <v>4.7928994082840237</v>
      </c>
      <c r="AJ1608" s="2">
        <v>3.7869822485207063</v>
      </c>
    </row>
    <row r="1609" spans="1:36" x14ac:dyDescent="0.35">
      <c r="A1609" t="s">
        <v>660</v>
      </c>
      <c r="B1609" t="s">
        <v>339</v>
      </c>
      <c r="C1609" t="s">
        <v>785</v>
      </c>
      <c r="D1609" t="s">
        <v>344</v>
      </c>
      <c r="E1609" t="s">
        <v>345</v>
      </c>
      <c r="F1609">
        <v>2</v>
      </c>
      <c r="G1609">
        <v>39</v>
      </c>
      <c r="H1609">
        <v>-1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 t="s">
        <v>215</v>
      </c>
      <c r="V1609">
        <v>0</v>
      </c>
      <c r="W1609">
        <v>15</v>
      </c>
      <c r="X1609">
        <v>400</v>
      </c>
      <c r="Y1609" t="s">
        <v>512</v>
      </c>
      <c r="Z1609" s="9">
        <v>1.45</v>
      </c>
      <c r="AA1609">
        <v>0</v>
      </c>
      <c r="AB1609">
        <v>1.45</v>
      </c>
      <c r="AC1609">
        <v>600</v>
      </c>
      <c r="AD1609" t="s">
        <v>32</v>
      </c>
      <c r="AE1609">
        <v>0.309</v>
      </c>
      <c r="AF1609" s="2">
        <v>99.999999999999986</v>
      </c>
      <c r="AG1609" s="2">
        <v>99.999999999999986</v>
      </c>
      <c r="AH1609" s="2">
        <v>0</v>
      </c>
      <c r="AI1609" s="2">
        <v>0</v>
      </c>
      <c r="AJ1609" s="2">
        <v>1.4210854715202004E-14</v>
      </c>
    </row>
    <row r="1610" spans="1:36" x14ac:dyDescent="0.35">
      <c r="A1610" t="s">
        <v>660</v>
      </c>
      <c r="B1610" t="s">
        <v>339</v>
      </c>
      <c r="C1610" t="s">
        <v>785</v>
      </c>
      <c r="D1610" t="s">
        <v>344</v>
      </c>
      <c r="E1610" t="s">
        <v>345</v>
      </c>
      <c r="F1610">
        <v>2</v>
      </c>
      <c r="G1610">
        <v>39</v>
      </c>
      <c r="H1610">
        <v>-1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100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 t="s">
        <v>215</v>
      </c>
      <c r="V1610">
        <v>0</v>
      </c>
      <c r="W1610">
        <v>15</v>
      </c>
      <c r="X1610">
        <v>400</v>
      </c>
      <c r="Y1610" t="s">
        <v>512</v>
      </c>
      <c r="Z1610" s="9">
        <v>1.45</v>
      </c>
      <c r="AA1610">
        <v>0.25</v>
      </c>
      <c r="AB1610">
        <v>1.7</v>
      </c>
      <c r="AC1610">
        <v>600</v>
      </c>
      <c r="AD1610" t="s">
        <v>32</v>
      </c>
      <c r="AE1610">
        <v>0.309</v>
      </c>
      <c r="AF1610" s="2">
        <v>97.304582210242586</v>
      </c>
      <c r="AG1610" s="2">
        <v>97.304582210242586</v>
      </c>
      <c r="AH1610" s="2">
        <v>0</v>
      </c>
      <c r="AI1610" s="2">
        <v>0</v>
      </c>
      <c r="AJ1610" s="2">
        <v>2.6954177897574141</v>
      </c>
    </row>
    <row r="1611" spans="1:36" x14ac:dyDescent="0.35">
      <c r="A1611" t="s">
        <v>660</v>
      </c>
      <c r="B1611" t="s">
        <v>339</v>
      </c>
      <c r="C1611" t="s">
        <v>785</v>
      </c>
      <c r="D1611" t="s">
        <v>344</v>
      </c>
      <c r="E1611" t="s">
        <v>345</v>
      </c>
      <c r="F1611">
        <v>2</v>
      </c>
      <c r="G1611">
        <v>39</v>
      </c>
      <c r="H1611">
        <v>-1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 t="s">
        <v>215</v>
      </c>
      <c r="V1611">
        <v>0</v>
      </c>
      <c r="W1611">
        <v>15</v>
      </c>
      <c r="X1611">
        <v>400</v>
      </c>
      <c r="Y1611" t="s">
        <v>512</v>
      </c>
      <c r="Z1611" s="9">
        <v>1.45</v>
      </c>
      <c r="AA1611">
        <v>0.5</v>
      </c>
      <c r="AB1611">
        <v>1.95</v>
      </c>
      <c r="AC1611">
        <v>600</v>
      </c>
      <c r="AD1611" t="s">
        <v>32</v>
      </c>
      <c r="AE1611">
        <v>0.309</v>
      </c>
      <c r="AF1611" s="2">
        <v>93.530997304582201</v>
      </c>
      <c r="AG1611" s="2">
        <v>93.530997304582201</v>
      </c>
      <c r="AH1611" s="2">
        <v>0</v>
      </c>
      <c r="AI1611" s="2">
        <v>2.1563342318059298</v>
      </c>
      <c r="AJ1611" s="2">
        <v>4.3126684636118693</v>
      </c>
    </row>
    <row r="1612" spans="1:36" x14ac:dyDescent="0.35">
      <c r="A1612" t="s">
        <v>660</v>
      </c>
      <c r="B1612" t="s">
        <v>339</v>
      </c>
      <c r="C1612" t="s">
        <v>785</v>
      </c>
      <c r="D1612" t="s">
        <v>344</v>
      </c>
      <c r="E1612" t="s">
        <v>345</v>
      </c>
      <c r="F1612">
        <v>2</v>
      </c>
      <c r="G1612">
        <v>39</v>
      </c>
      <c r="H1612">
        <v>-1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100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s">
        <v>215</v>
      </c>
      <c r="V1612">
        <v>0</v>
      </c>
      <c r="W1612">
        <v>15</v>
      </c>
      <c r="X1612">
        <v>400</v>
      </c>
      <c r="Y1612" t="s">
        <v>512</v>
      </c>
      <c r="Z1612" s="9">
        <v>1.45</v>
      </c>
      <c r="AA1612">
        <v>0.75</v>
      </c>
      <c r="AB1612">
        <v>2.2000000000000002</v>
      </c>
      <c r="AC1612">
        <v>600</v>
      </c>
      <c r="AD1612" t="s">
        <v>32</v>
      </c>
      <c r="AE1612">
        <v>0.309</v>
      </c>
      <c r="AF1612" s="2">
        <v>91.913746630727758</v>
      </c>
      <c r="AG1612" s="2">
        <v>91.913746630727758</v>
      </c>
      <c r="AH1612" s="2">
        <v>0</v>
      </c>
      <c r="AI1612" s="2">
        <v>2.1563342318059298</v>
      </c>
      <c r="AJ1612" s="2">
        <v>5.9299191374663121</v>
      </c>
    </row>
    <row r="1613" spans="1:36" x14ac:dyDescent="0.35">
      <c r="A1613" t="s">
        <v>661</v>
      </c>
      <c r="B1613" t="s">
        <v>353</v>
      </c>
      <c r="C1613" t="s">
        <v>46</v>
      </c>
      <c r="D1613" t="s">
        <v>354</v>
      </c>
      <c r="E1613" t="s">
        <v>355</v>
      </c>
      <c r="F1613">
        <v>2</v>
      </c>
      <c r="G1613">
        <v>32</v>
      </c>
      <c r="H1613">
        <v>44</v>
      </c>
      <c r="I1613">
        <v>0</v>
      </c>
      <c r="J1613">
        <v>0</v>
      </c>
      <c r="K1613">
        <v>0</v>
      </c>
      <c r="L1613">
        <v>0</v>
      </c>
      <c r="M1613">
        <v>50</v>
      </c>
      <c r="N1613">
        <v>7</v>
      </c>
      <c r="O1613">
        <v>7.6</v>
      </c>
      <c r="P1613">
        <v>0</v>
      </c>
      <c r="Q1613">
        <v>0</v>
      </c>
      <c r="R1613">
        <v>0</v>
      </c>
      <c r="S1613">
        <v>0</v>
      </c>
      <c r="T1613">
        <v>0</v>
      </c>
      <c r="U1613" t="s">
        <v>215</v>
      </c>
      <c r="V1613">
        <v>0</v>
      </c>
      <c r="W1613">
        <v>9.8360655737704921</v>
      </c>
      <c r="X1613">
        <v>10</v>
      </c>
      <c r="Y1613" t="s">
        <v>512</v>
      </c>
      <c r="Z1613" s="9">
        <v>28</v>
      </c>
      <c r="AA1613">
        <v>60</v>
      </c>
      <c r="AB1613">
        <v>88</v>
      </c>
      <c r="AC1613">
        <v>300</v>
      </c>
      <c r="AD1613" t="s">
        <v>32</v>
      </c>
      <c r="AE1613">
        <v>0.309</v>
      </c>
      <c r="AF1613" s="2">
        <v>47.770305676855898</v>
      </c>
      <c r="AG1613" s="2">
        <v>38.6</v>
      </c>
      <c r="AH1613" s="2">
        <v>9.1703056768558948</v>
      </c>
      <c r="AI1613" s="2">
        <v>11.790393013100438</v>
      </c>
      <c r="AJ1613" s="2">
        <v>40.43930131004366</v>
      </c>
    </row>
    <row r="1614" spans="1:36" x14ac:dyDescent="0.35">
      <c r="A1614" t="s">
        <v>661</v>
      </c>
      <c r="B1614" t="s">
        <v>353</v>
      </c>
      <c r="C1614" t="s">
        <v>46</v>
      </c>
      <c r="D1614" t="s">
        <v>356</v>
      </c>
      <c r="E1614" t="s">
        <v>357</v>
      </c>
      <c r="F1614">
        <v>2</v>
      </c>
      <c r="G1614">
        <v>36.1</v>
      </c>
      <c r="H1614">
        <v>20</v>
      </c>
      <c r="I1614">
        <v>0</v>
      </c>
      <c r="J1614">
        <v>0</v>
      </c>
      <c r="K1614">
        <v>0</v>
      </c>
      <c r="L1614">
        <v>0</v>
      </c>
      <c r="M1614">
        <v>65</v>
      </c>
      <c r="N1614">
        <v>5</v>
      </c>
      <c r="O1614">
        <v>7.6</v>
      </c>
      <c r="P1614">
        <v>0</v>
      </c>
      <c r="Q1614">
        <v>0</v>
      </c>
      <c r="R1614">
        <v>0</v>
      </c>
      <c r="S1614">
        <v>0</v>
      </c>
      <c r="T1614">
        <v>0</v>
      </c>
      <c r="U1614" t="s">
        <v>215</v>
      </c>
      <c r="V1614">
        <v>0</v>
      </c>
      <c r="W1614">
        <v>9.8360655737704921</v>
      </c>
      <c r="X1614">
        <v>10</v>
      </c>
      <c r="Y1614" t="s">
        <v>512</v>
      </c>
      <c r="Z1614" s="9">
        <v>26</v>
      </c>
      <c r="AA1614">
        <v>60</v>
      </c>
      <c r="AB1614">
        <v>86</v>
      </c>
      <c r="AC1614">
        <v>280</v>
      </c>
      <c r="AD1614" t="s">
        <v>32</v>
      </c>
      <c r="AE1614">
        <v>0.309</v>
      </c>
      <c r="AF1614" s="2">
        <v>37.246724890829697</v>
      </c>
      <c r="AG1614" s="2">
        <v>35.5</v>
      </c>
      <c r="AH1614" s="2">
        <v>1.7467248908296944</v>
      </c>
      <c r="AI1614" s="2">
        <v>4.8034934497816595</v>
      </c>
      <c r="AJ1614" s="2">
        <v>57.949781659388641</v>
      </c>
    </row>
    <row r="1615" spans="1:36" x14ac:dyDescent="0.35">
      <c r="A1615" t="s">
        <v>661</v>
      </c>
      <c r="B1615" t="s">
        <v>353</v>
      </c>
      <c r="C1615" t="s">
        <v>46</v>
      </c>
      <c r="D1615" t="s">
        <v>118</v>
      </c>
      <c r="E1615" t="s">
        <v>357</v>
      </c>
      <c r="F1615">
        <v>2</v>
      </c>
      <c r="G1615">
        <v>37.5</v>
      </c>
      <c r="H1615">
        <v>9</v>
      </c>
      <c r="I1615">
        <v>0</v>
      </c>
      <c r="J1615">
        <v>0</v>
      </c>
      <c r="K1615">
        <v>0</v>
      </c>
      <c r="L1615">
        <v>0</v>
      </c>
      <c r="M1615">
        <v>55</v>
      </c>
      <c r="N1615">
        <v>25</v>
      </c>
      <c r="O1615">
        <v>7</v>
      </c>
      <c r="P1615">
        <v>0</v>
      </c>
      <c r="Q1615">
        <v>0</v>
      </c>
      <c r="R1615">
        <v>0</v>
      </c>
      <c r="S1615">
        <v>0</v>
      </c>
      <c r="T1615">
        <v>0</v>
      </c>
      <c r="U1615" t="s">
        <v>215</v>
      </c>
      <c r="V1615">
        <v>0</v>
      </c>
      <c r="W1615">
        <v>9.8360655737704921</v>
      </c>
      <c r="X1615">
        <v>10</v>
      </c>
      <c r="Y1615" t="s">
        <v>512</v>
      </c>
      <c r="Z1615" s="9">
        <v>26</v>
      </c>
      <c r="AA1615">
        <v>60</v>
      </c>
      <c r="AB1615">
        <v>86</v>
      </c>
      <c r="AC1615">
        <v>280</v>
      </c>
      <c r="AD1615" t="s">
        <v>32</v>
      </c>
      <c r="AE1615">
        <v>0.309</v>
      </c>
      <c r="AF1615" s="2">
        <v>50.093449781659388</v>
      </c>
      <c r="AG1615" s="2">
        <v>46.6</v>
      </c>
      <c r="AH1615" s="2">
        <v>3.4934497816593888</v>
      </c>
      <c r="AI1615" s="2">
        <v>11.353711790393014</v>
      </c>
      <c r="AJ1615" s="2">
        <v>38.552838427947599</v>
      </c>
    </row>
    <row r="1616" spans="1:36" x14ac:dyDescent="0.35">
      <c r="A1616" t="s">
        <v>661</v>
      </c>
      <c r="B1616" t="s">
        <v>353</v>
      </c>
      <c r="C1616" t="s">
        <v>46</v>
      </c>
      <c r="D1616" t="s">
        <v>118</v>
      </c>
      <c r="E1616" t="s">
        <v>357</v>
      </c>
      <c r="F1616">
        <v>2</v>
      </c>
      <c r="G1616">
        <v>35.1</v>
      </c>
      <c r="H1616">
        <v>9</v>
      </c>
      <c r="I1616">
        <v>0</v>
      </c>
      <c r="J1616">
        <v>0</v>
      </c>
      <c r="K1616">
        <v>0</v>
      </c>
      <c r="L1616">
        <v>0</v>
      </c>
      <c r="M1616">
        <v>55</v>
      </c>
      <c r="N1616">
        <v>25</v>
      </c>
      <c r="O1616">
        <v>7</v>
      </c>
      <c r="P1616">
        <v>0</v>
      </c>
      <c r="Q1616">
        <v>0</v>
      </c>
      <c r="R1616">
        <v>0</v>
      </c>
      <c r="S1616">
        <v>0</v>
      </c>
      <c r="T1616">
        <v>0</v>
      </c>
      <c r="U1616" t="s">
        <v>215</v>
      </c>
      <c r="V1616">
        <v>0</v>
      </c>
      <c r="W1616">
        <v>10</v>
      </c>
      <c r="X1616">
        <v>10</v>
      </c>
      <c r="Y1616" t="s">
        <v>512</v>
      </c>
      <c r="Z1616" s="9">
        <v>26</v>
      </c>
      <c r="AA1616">
        <v>60</v>
      </c>
      <c r="AB1616">
        <v>86</v>
      </c>
      <c r="AC1616">
        <v>280</v>
      </c>
      <c r="AD1616" t="s">
        <v>32</v>
      </c>
      <c r="AE1616">
        <v>0.309</v>
      </c>
      <c r="AF1616" s="2">
        <v>43.223580786026197</v>
      </c>
      <c r="AG1616" s="2">
        <v>35.799999999999997</v>
      </c>
      <c r="AH1616" s="2">
        <v>7.4235807860262009</v>
      </c>
      <c r="AI1616" s="2">
        <v>9.1703056768558948</v>
      </c>
      <c r="AJ1616" s="2">
        <v>47.606113537117906</v>
      </c>
    </row>
    <row r="1617" spans="1:36" x14ac:dyDescent="0.35">
      <c r="A1617" t="s">
        <v>661</v>
      </c>
      <c r="B1617" t="s">
        <v>353</v>
      </c>
      <c r="C1617" t="s">
        <v>46</v>
      </c>
      <c r="D1617" t="s">
        <v>125</v>
      </c>
      <c r="E1617" t="s">
        <v>357</v>
      </c>
      <c r="F1617">
        <v>2</v>
      </c>
      <c r="G1617">
        <v>33.6</v>
      </c>
      <c r="H1617">
        <v>16</v>
      </c>
      <c r="I1617">
        <v>0</v>
      </c>
      <c r="J1617">
        <v>0</v>
      </c>
      <c r="K1617">
        <v>0</v>
      </c>
      <c r="L1617">
        <v>0</v>
      </c>
      <c r="M1617">
        <v>43</v>
      </c>
      <c r="N1617">
        <v>18</v>
      </c>
      <c r="O1617">
        <v>11.8</v>
      </c>
      <c r="P1617">
        <v>0</v>
      </c>
      <c r="Q1617">
        <v>0</v>
      </c>
      <c r="R1617">
        <v>0</v>
      </c>
      <c r="S1617">
        <v>0</v>
      </c>
      <c r="T1617">
        <v>0</v>
      </c>
      <c r="U1617" t="s">
        <v>215</v>
      </c>
      <c r="V1617">
        <v>0</v>
      </c>
      <c r="W1617">
        <v>10</v>
      </c>
      <c r="X1617">
        <v>10</v>
      </c>
      <c r="Y1617" t="s">
        <v>512</v>
      </c>
      <c r="Z1617" s="9">
        <v>26</v>
      </c>
      <c r="AA1617">
        <v>60</v>
      </c>
      <c r="AB1617">
        <v>86</v>
      </c>
      <c r="AC1617">
        <v>280</v>
      </c>
      <c r="AD1617" t="s">
        <v>32</v>
      </c>
      <c r="AE1617">
        <v>0.309</v>
      </c>
      <c r="AF1617" s="2">
        <v>42.82052401746725</v>
      </c>
      <c r="AG1617" s="2">
        <v>27.1</v>
      </c>
      <c r="AH1617" s="2">
        <v>15.72052401746725</v>
      </c>
      <c r="AI1617" s="2">
        <v>6.5502183406113543</v>
      </c>
      <c r="AJ1617" s="2">
        <v>50.629257641921406</v>
      </c>
    </row>
    <row r="1618" spans="1:36" x14ac:dyDescent="0.35">
      <c r="A1618" t="s">
        <v>662</v>
      </c>
      <c r="B1618" s="14" t="s">
        <v>358</v>
      </c>
      <c r="C1618" t="s">
        <v>46</v>
      </c>
      <c r="D1618" t="s">
        <v>125</v>
      </c>
      <c r="E1618" t="s">
        <v>350</v>
      </c>
      <c r="F1618">
        <v>1</v>
      </c>
      <c r="G1618">
        <v>20.52</v>
      </c>
      <c r="H1618">
        <v>31.2</v>
      </c>
      <c r="I1618">
        <v>0</v>
      </c>
      <c r="J1618">
        <v>0</v>
      </c>
      <c r="K1618">
        <v>0</v>
      </c>
      <c r="L1618">
        <v>0</v>
      </c>
      <c r="M1618">
        <v>49.23</v>
      </c>
      <c r="N1618">
        <v>11.2</v>
      </c>
      <c r="O1618">
        <v>6.6</v>
      </c>
      <c r="P1618">
        <v>0</v>
      </c>
      <c r="Q1618">
        <v>0</v>
      </c>
      <c r="R1618">
        <v>0</v>
      </c>
      <c r="S1618">
        <v>0</v>
      </c>
      <c r="T1618">
        <v>0</v>
      </c>
      <c r="U1618" t="s">
        <v>215</v>
      </c>
      <c r="V1618">
        <v>0</v>
      </c>
      <c r="W1618">
        <v>20</v>
      </c>
      <c r="X1618">
        <v>10</v>
      </c>
      <c r="Y1618" t="s">
        <v>512</v>
      </c>
      <c r="Z1618" s="9">
        <v>18</v>
      </c>
      <c r="AA1618">
        <v>60</v>
      </c>
      <c r="AB1618">
        <v>78</v>
      </c>
      <c r="AC1618">
        <v>200</v>
      </c>
      <c r="AD1618" t="s">
        <v>148</v>
      </c>
      <c r="AE1618">
        <v>0.35499999999999998</v>
      </c>
      <c r="AF1618" s="2">
        <v>38.98989898989899</v>
      </c>
      <c r="AG1618" s="2">
        <v>17.979797979797979</v>
      </c>
      <c r="AH1618" s="2">
        <v>21.01010101010101</v>
      </c>
      <c r="AI1618" s="2">
        <v>4.8484848484848486</v>
      </c>
      <c r="AJ1618" s="2">
        <v>56.161616161616159</v>
      </c>
    </row>
    <row r="1619" spans="1:36" x14ac:dyDescent="0.35">
      <c r="A1619" t="s">
        <v>662</v>
      </c>
      <c r="B1619" t="s">
        <v>358</v>
      </c>
      <c r="C1619" t="s">
        <v>46</v>
      </c>
      <c r="D1619" t="s">
        <v>125</v>
      </c>
      <c r="E1619" t="s">
        <v>350</v>
      </c>
      <c r="F1619">
        <v>1</v>
      </c>
      <c r="G1619">
        <v>20.52</v>
      </c>
      <c r="H1619">
        <v>31.2</v>
      </c>
      <c r="I1619">
        <v>0</v>
      </c>
      <c r="J1619">
        <v>0</v>
      </c>
      <c r="K1619">
        <v>0</v>
      </c>
      <c r="L1619">
        <v>0</v>
      </c>
      <c r="M1619">
        <v>49.23</v>
      </c>
      <c r="N1619">
        <v>11.2</v>
      </c>
      <c r="O1619">
        <v>6.6</v>
      </c>
      <c r="P1619">
        <v>0</v>
      </c>
      <c r="Q1619">
        <v>0</v>
      </c>
      <c r="R1619">
        <v>0</v>
      </c>
      <c r="S1619">
        <v>0</v>
      </c>
      <c r="T1619">
        <v>0</v>
      </c>
      <c r="U1619" t="s">
        <v>215</v>
      </c>
      <c r="V1619">
        <v>0</v>
      </c>
      <c r="W1619">
        <v>20</v>
      </c>
      <c r="X1619">
        <v>10</v>
      </c>
      <c r="Y1619" t="s">
        <v>512</v>
      </c>
      <c r="Z1619" s="9">
        <v>23</v>
      </c>
      <c r="AA1619">
        <v>60</v>
      </c>
      <c r="AB1619">
        <v>83</v>
      </c>
      <c r="AC1619">
        <v>250</v>
      </c>
      <c r="AD1619" t="s">
        <v>148</v>
      </c>
      <c r="AE1619">
        <v>0.35499999999999998</v>
      </c>
      <c r="AF1619" s="2">
        <v>34.949494949494948</v>
      </c>
      <c r="AG1619" s="2">
        <v>25.050505050505048</v>
      </c>
      <c r="AH1619" s="2">
        <v>9.8989898989898997</v>
      </c>
      <c r="AI1619" s="2">
        <v>17.373737373737374</v>
      </c>
      <c r="AJ1619" s="2">
        <v>47.676767676767682</v>
      </c>
    </row>
    <row r="1620" spans="1:36" x14ac:dyDescent="0.35">
      <c r="A1620" t="s">
        <v>662</v>
      </c>
      <c r="B1620" t="s">
        <v>358</v>
      </c>
      <c r="C1620" t="s">
        <v>46</v>
      </c>
      <c r="D1620" t="s">
        <v>125</v>
      </c>
      <c r="E1620" t="s">
        <v>350</v>
      </c>
      <c r="F1620">
        <v>1</v>
      </c>
      <c r="G1620">
        <v>20.52</v>
      </c>
      <c r="H1620">
        <v>31.2</v>
      </c>
      <c r="I1620">
        <v>0</v>
      </c>
      <c r="J1620">
        <v>0</v>
      </c>
      <c r="K1620">
        <v>0</v>
      </c>
      <c r="L1620">
        <v>0</v>
      </c>
      <c r="M1620">
        <v>49.23</v>
      </c>
      <c r="N1620">
        <v>11.2</v>
      </c>
      <c r="O1620">
        <v>6.6</v>
      </c>
      <c r="P1620">
        <v>0</v>
      </c>
      <c r="Q1620">
        <v>0</v>
      </c>
      <c r="R1620">
        <v>0</v>
      </c>
      <c r="S1620">
        <v>0</v>
      </c>
      <c r="T1620">
        <v>0</v>
      </c>
      <c r="U1620" t="s">
        <v>215</v>
      </c>
      <c r="V1620">
        <v>0</v>
      </c>
      <c r="W1620">
        <v>20</v>
      </c>
      <c r="X1620">
        <v>10</v>
      </c>
      <c r="Y1620" t="s">
        <v>512</v>
      </c>
      <c r="Z1620" s="9">
        <v>28</v>
      </c>
      <c r="AA1620">
        <v>60</v>
      </c>
      <c r="AB1620">
        <v>88</v>
      </c>
      <c r="AC1620">
        <v>300</v>
      </c>
      <c r="AD1620" t="s">
        <v>148</v>
      </c>
      <c r="AE1620">
        <v>0.35499999999999998</v>
      </c>
      <c r="AF1620" s="2">
        <v>35.757575757575758</v>
      </c>
      <c r="AG1620" s="2">
        <v>29.696969696969695</v>
      </c>
      <c r="AH1620" s="2">
        <v>6.0606060606060606</v>
      </c>
      <c r="AI1620" s="2">
        <v>21.212121212121211</v>
      </c>
      <c r="AJ1620" s="2">
        <v>43.030303030303038</v>
      </c>
    </row>
    <row r="1621" spans="1:36" x14ac:dyDescent="0.35">
      <c r="A1621" t="s">
        <v>662</v>
      </c>
      <c r="B1621" t="s">
        <v>358</v>
      </c>
      <c r="C1621" t="s">
        <v>46</v>
      </c>
      <c r="D1621" t="s">
        <v>125</v>
      </c>
      <c r="E1621" t="s">
        <v>350</v>
      </c>
      <c r="F1621">
        <v>1</v>
      </c>
      <c r="G1621">
        <v>20.52</v>
      </c>
      <c r="H1621">
        <v>31.2</v>
      </c>
      <c r="I1621">
        <v>0</v>
      </c>
      <c r="J1621">
        <v>0</v>
      </c>
      <c r="K1621">
        <v>0</v>
      </c>
      <c r="L1621">
        <v>0</v>
      </c>
      <c r="M1621">
        <v>49.23</v>
      </c>
      <c r="N1621">
        <v>11.2</v>
      </c>
      <c r="O1621">
        <v>6.6</v>
      </c>
      <c r="P1621">
        <v>0</v>
      </c>
      <c r="Q1621">
        <v>0</v>
      </c>
      <c r="R1621">
        <v>0</v>
      </c>
      <c r="S1621">
        <v>0</v>
      </c>
      <c r="T1621">
        <v>0</v>
      </c>
      <c r="U1621" t="s">
        <v>215</v>
      </c>
      <c r="V1621">
        <v>0</v>
      </c>
      <c r="W1621">
        <v>20</v>
      </c>
      <c r="X1621">
        <v>10</v>
      </c>
      <c r="Y1621" t="s">
        <v>512</v>
      </c>
      <c r="Z1621" s="9">
        <v>33</v>
      </c>
      <c r="AA1621">
        <v>60</v>
      </c>
      <c r="AB1621">
        <v>93</v>
      </c>
      <c r="AC1621">
        <v>350</v>
      </c>
      <c r="AD1621" t="s">
        <v>148</v>
      </c>
      <c r="AE1621">
        <v>0.35499999999999998</v>
      </c>
      <c r="AF1621" s="2">
        <v>45.454545454545453</v>
      </c>
      <c r="AG1621" s="2">
        <v>40</v>
      </c>
      <c r="AH1621" s="2">
        <v>5.4545454545454541</v>
      </c>
      <c r="AI1621" s="2">
        <v>23.434343434343432</v>
      </c>
      <c r="AJ1621" s="2">
        <v>31.111111111111114</v>
      </c>
    </row>
    <row r="1622" spans="1:36" x14ac:dyDescent="0.35">
      <c r="A1622" t="s">
        <v>662</v>
      </c>
      <c r="B1622" t="s">
        <v>358</v>
      </c>
      <c r="C1622" t="s">
        <v>46</v>
      </c>
      <c r="D1622" t="s">
        <v>125</v>
      </c>
      <c r="E1622" t="s">
        <v>350</v>
      </c>
      <c r="F1622">
        <v>1</v>
      </c>
      <c r="G1622">
        <v>20.52</v>
      </c>
      <c r="H1622">
        <v>31.2</v>
      </c>
      <c r="I1622">
        <v>0</v>
      </c>
      <c r="J1622">
        <v>0</v>
      </c>
      <c r="K1622">
        <v>0</v>
      </c>
      <c r="L1622">
        <v>0</v>
      </c>
      <c r="M1622">
        <v>49.23</v>
      </c>
      <c r="N1622">
        <v>11.2</v>
      </c>
      <c r="O1622">
        <v>6.6</v>
      </c>
      <c r="P1622">
        <v>0</v>
      </c>
      <c r="Q1622">
        <v>0</v>
      </c>
      <c r="R1622">
        <v>0</v>
      </c>
      <c r="S1622">
        <v>0</v>
      </c>
      <c r="T1622">
        <v>0</v>
      </c>
      <c r="U1622" t="s">
        <v>215</v>
      </c>
      <c r="V1622">
        <v>0</v>
      </c>
      <c r="W1622">
        <v>20</v>
      </c>
      <c r="X1622">
        <v>10</v>
      </c>
      <c r="Y1622" t="s">
        <v>512</v>
      </c>
      <c r="Z1622" s="9">
        <v>36</v>
      </c>
      <c r="AA1622">
        <v>60</v>
      </c>
      <c r="AB1622">
        <v>96</v>
      </c>
      <c r="AC1622">
        <v>380</v>
      </c>
      <c r="AD1622" t="s">
        <v>148</v>
      </c>
      <c r="AE1622">
        <v>0.35499999999999998</v>
      </c>
      <c r="AF1622" s="2">
        <v>42.020202020202014</v>
      </c>
      <c r="AG1622" s="2">
        <v>36.36363636363636</v>
      </c>
      <c r="AH1622" s="2">
        <v>5.6565656565656566</v>
      </c>
      <c r="AI1622" s="2">
        <v>28.282828282828284</v>
      </c>
      <c r="AJ1622" s="2">
        <v>29.696969696969703</v>
      </c>
    </row>
    <row r="1623" spans="1:36" x14ac:dyDescent="0.35">
      <c r="A1623" t="s">
        <v>662</v>
      </c>
      <c r="B1623" t="s">
        <v>358</v>
      </c>
      <c r="C1623" t="s">
        <v>46</v>
      </c>
      <c r="D1623" t="s">
        <v>125</v>
      </c>
      <c r="E1623" t="s">
        <v>350</v>
      </c>
      <c r="F1623">
        <v>1</v>
      </c>
      <c r="G1623">
        <v>20.52</v>
      </c>
      <c r="H1623">
        <v>31.2</v>
      </c>
      <c r="I1623">
        <v>0</v>
      </c>
      <c r="J1623">
        <v>0</v>
      </c>
      <c r="K1623">
        <v>0</v>
      </c>
      <c r="L1623">
        <v>0</v>
      </c>
      <c r="M1623">
        <v>49.23</v>
      </c>
      <c r="N1623">
        <v>11.2</v>
      </c>
      <c r="O1623">
        <v>6.6</v>
      </c>
      <c r="P1623">
        <v>0</v>
      </c>
      <c r="Q1623">
        <v>0</v>
      </c>
      <c r="R1623">
        <v>0</v>
      </c>
      <c r="S1623">
        <v>0</v>
      </c>
      <c r="T1623">
        <v>0</v>
      </c>
      <c r="U1623" t="s">
        <v>215</v>
      </c>
      <c r="V1623">
        <v>0</v>
      </c>
      <c r="W1623">
        <v>20</v>
      </c>
      <c r="X1623">
        <v>10</v>
      </c>
      <c r="Y1623" t="s">
        <v>512</v>
      </c>
      <c r="Z1623" s="9">
        <v>33</v>
      </c>
      <c r="AA1623">
        <v>0</v>
      </c>
      <c r="AB1623">
        <v>33</v>
      </c>
      <c r="AC1623">
        <v>350</v>
      </c>
      <c r="AD1623" t="s">
        <v>148</v>
      </c>
      <c r="AE1623">
        <v>0.35499999999999998</v>
      </c>
      <c r="AF1623" s="2">
        <v>37.04697986577181</v>
      </c>
      <c r="AG1623" s="2">
        <v>30.805369127516776</v>
      </c>
      <c r="AH1623" s="2">
        <v>6.2416107382550328</v>
      </c>
      <c r="AI1623" s="2">
        <v>18.322147651006709</v>
      </c>
      <c r="AJ1623" s="2">
        <v>44.630872483221488</v>
      </c>
    </row>
    <row r="1624" spans="1:36" x14ac:dyDescent="0.35">
      <c r="A1624" t="s">
        <v>662</v>
      </c>
      <c r="B1624" t="s">
        <v>358</v>
      </c>
      <c r="C1624" t="s">
        <v>46</v>
      </c>
      <c r="D1624" t="s">
        <v>125</v>
      </c>
      <c r="E1624" t="s">
        <v>350</v>
      </c>
      <c r="F1624">
        <v>1</v>
      </c>
      <c r="G1624">
        <v>20.52</v>
      </c>
      <c r="H1624">
        <v>31.2</v>
      </c>
      <c r="I1624">
        <v>0</v>
      </c>
      <c r="J1624">
        <v>0</v>
      </c>
      <c r="K1624">
        <v>0</v>
      </c>
      <c r="L1624">
        <v>0</v>
      </c>
      <c r="M1624">
        <v>49.23</v>
      </c>
      <c r="N1624">
        <v>11.2</v>
      </c>
      <c r="O1624">
        <v>6.6</v>
      </c>
      <c r="P1624">
        <v>0</v>
      </c>
      <c r="Q1624">
        <v>0</v>
      </c>
      <c r="R1624">
        <v>0</v>
      </c>
      <c r="S1624">
        <v>0</v>
      </c>
      <c r="T1624">
        <v>0</v>
      </c>
      <c r="U1624" t="s">
        <v>215</v>
      </c>
      <c r="V1624">
        <v>0</v>
      </c>
      <c r="W1624">
        <v>20</v>
      </c>
      <c r="X1624">
        <v>10</v>
      </c>
      <c r="Y1624" t="s">
        <v>512</v>
      </c>
      <c r="Z1624" s="9">
        <v>33</v>
      </c>
      <c r="AA1624">
        <v>30</v>
      </c>
      <c r="AB1624">
        <v>63</v>
      </c>
      <c r="AC1624">
        <v>350</v>
      </c>
      <c r="AD1624" t="s">
        <v>148</v>
      </c>
      <c r="AE1624">
        <v>0.35499999999999998</v>
      </c>
      <c r="AF1624" s="2">
        <v>40.872483221476507</v>
      </c>
      <c r="AG1624" s="2">
        <v>35.033557046979865</v>
      </c>
      <c r="AH1624" s="2">
        <v>5.8389261744966436</v>
      </c>
      <c r="AI1624" s="2">
        <v>18.523489932885905</v>
      </c>
      <c r="AJ1624" s="2">
        <v>40.604026845637591</v>
      </c>
    </row>
    <row r="1625" spans="1:36" x14ac:dyDescent="0.35">
      <c r="A1625" t="s">
        <v>662</v>
      </c>
      <c r="B1625" t="s">
        <v>358</v>
      </c>
      <c r="C1625" t="s">
        <v>46</v>
      </c>
      <c r="D1625" t="s">
        <v>125</v>
      </c>
      <c r="E1625" t="s">
        <v>350</v>
      </c>
      <c r="F1625">
        <v>1</v>
      </c>
      <c r="G1625">
        <v>20.52</v>
      </c>
      <c r="H1625">
        <v>31.2</v>
      </c>
      <c r="I1625">
        <v>0</v>
      </c>
      <c r="J1625">
        <v>0</v>
      </c>
      <c r="K1625">
        <v>0</v>
      </c>
      <c r="L1625">
        <v>0</v>
      </c>
      <c r="M1625">
        <v>49.23</v>
      </c>
      <c r="N1625">
        <v>11.2</v>
      </c>
      <c r="O1625">
        <v>6.6</v>
      </c>
      <c r="P1625">
        <v>0</v>
      </c>
      <c r="Q1625">
        <v>0</v>
      </c>
      <c r="R1625">
        <v>0</v>
      </c>
      <c r="S1625">
        <v>0</v>
      </c>
      <c r="T1625">
        <v>0</v>
      </c>
      <c r="U1625" t="s">
        <v>215</v>
      </c>
      <c r="V1625">
        <v>0</v>
      </c>
      <c r="W1625">
        <v>20</v>
      </c>
      <c r="X1625">
        <v>10</v>
      </c>
      <c r="Y1625" t="s">
        <v>512</v>
      </c>
      <c r="Z1625" s="9">
        <v>33</v>
      </c>
      <c r="AA1625">
        <v>90</v>
      </c>
      <c r="AB1625">
        <v>123</v>
      </c>
      <c r="AC1625">
        <v>350</v>
      </c>
      <c r="AD1625" t="s">
        <v>148</v>
      </c>
      <c r="AE1625">
        <v>0.35499999999999998</v>
      </c>
      <c r="AF1625" s="2">
        <v>40.067114093959731</v>
      </c>
      <c r="AG1625" s="2">
        <v>34.630872483221474</v>
      </c>
      <c r="AH1625" s="2">
        <v>5.4362416107382545</v>
      </c>
      <c r="AI1625" s="2">
        <v>24.765100671140939</v>
      </c>
      <c r="AJ1625" s="2">
        <v>35.167785234899327</v>
      </c>
    </row>
    <row r="1626" spans="1:36" x14ac:dyDescent="0.35">
      <c r="A1626" t="s">
        <v>662</v>
      </c>
      <c r="B1626" t="s">
        <v>358</v>
      </c>
      <c r="C1626" t="s">
        <v>46</v>
      </c>
      <c r="D1626" t="s">
        <v>125</v>
      </c>
      <c r="E1626" t="s">
        <v>350</v>
      </c>
      <c r="F1626">
        <v>1</v>
      </c>
      <c r="G1626">
        <v>20.52</v>
      </c>
      <c r="H1626">
        <v>31.2</v>
      </c>
      <c r="I1626">
        <v>0</v>
      </c>
      <c r="J1626">
        <v>0</v>
      </c>
      <c r="K1626">
        <v>0</v>
      </c>
      <c r="L1626">
        <v>0</v>
      </c>
      <c r="M1626">
        <v>49.23</v>
      </c>
      <c r="N1626">
        <v>11.2</v>
      </c>
      <c r="O1626">
        <v>6.6</v>
      </c>
      <c r="P1626">
        <v>0</v>
      </c>
      <c r="Q1626">
        <v>0</v>
      </c>
      <c r="R1626">
        <v>0</v>
      </c>
      <c r="S1626">
        <v>0</v>
      </c>
      <c r="T1626">
        <v>0</v>
      </c>
      <c r="U1626" t="s">
        <v>215</v>
      </c>
      <c r="V1626">
        <v>0</v>
      </c>
      <c r="W1626">
        <v>20</v>
      </c>
      <c r="X1626">
        <v>10</v>
      </c>
      <c r="Y1626" t="s">
        <v>512</v>
      </c>
      <c r="Z1626" s="9">
        <v>33</v>
      </c>
      <c r="AA1626">
        <v>120</v>
      </c>
      <c r="AB1626">
        <v>153</v>
      </c>
      <c r="AC1626">
        <v>350</v>
      </c>
      <c r="AD1626" t="s">
        <v>148</v>
      </c>
      <c r="AE1626">
        <v>0.35499999999999998</v>
      </c>
      <c r="AF1626" s="2">
        <v>38.456375838926171</v>
      </c>
      <c r="AG1626" s="2">
        <v>33.624161073825498</v>
      </c>
      <c r="AH1626" s="2">
        <v>4.8322147651006713</v>
      </c>
      <c r="AI1626" s="2">
        <v>27.181208053691272</v>
      </c>
      <c r="AJ1626" s="2">
        <v>34.362416107382565</v>
      </c>
    </row>
    <row r="1627" spans="1:36" x14ac:dyDescent="0.35">
      <c r="A1627" t="s">
        <v>662</v>
      </c>
      <c r="B1627" t="s">
        <v>358</v>
      </c>
      <c r="C1627" t="s">
        <v>46</v>
      </c>
      <c r="D1627" t="s">
        <v>125</v>
      </c>
      <c r="E1627" t="s">
        <v>350</v>
      </c>
      <c r="F1627">
        <v>1</v>
      </c>
      <c r="G1627">
        <v>20.52</v>
      </c>
      <c r="H1627">
        <v>31.2</v>
      </c>
      <c r="I1627">
        <v>0</v>
      </c>
      <c r="J1627">
        <v>0</v>
      </c>
      <c r="K1627">
        <v>0</v>
      </c>
      <c r="L1627">
        <v>0</v>
      </c>
      <c r="M1627">
        <v>49.23</v>
      </c>
      <c r="N1627">
        <v>11.2</v>
      </c>
      <c r="O1627">
        <v>6.6</v>
      </c>
      <c r="P1627">
        <v>0</v>
      </c>
      <c r="Q1627">
        <v>0</v>
      </c>
      <c r="R1627">
        <v>0</v>
      </c>
      <c r="S1627">
        <v>0</v>
      </c>
      <c r="T1627">
        <v>0</v>
      </c>
      <c r="U1627" t="s">
        <v>215</v>
      </c>
      <c r="V1627">
        <v>0</v>
      </c>
      <c r="W1627">
        <v>10</v>
      </c>
      <c r="X1627">
        <v>10</v>
      </c>
      <c r="Y1627" t="s">
        <v>512</v>
      </c>
      <c r="Z1627" s="9">
        <v>33</v>
      </c>
      <c r="AA1627">
        <v>60</v>
      </c>
      <c r="AB1627">
        <v>93</v>
      </c>
      <c r="AC1627">
        <v>350</v>
      </c>
      <c r="AD1627" t="s">
        <v>148</v>
      </c>
      <c r="AE1627">
        <v>0.35499999999999998</v>
      </c>
      <c r="AF1627" s="2">
        <v>38.498293515358363</v>
      </c>
      <c r="AG1627" s="2">
        <v>32.969283276450511</v>
      </c>
      <c r="AH1627" s="2">
        <v>5.5290102389078495</v>
      </c>
      <c r="AI1627" s="2">
        <v>16.996587030716722</v>
      </c>
      <c r="AJ1627" s="2">
        <v>44.50511945392492</v>
      </c>
    </row>
    <row r="1628" spans="1:36" x14ac:dyDescent="0.35">
      <c r="A1628" t="s">
        <v>662</v>
      </c>
      <c r="B1628" t="s">
        <v>358</v>
      </c>
      <c r="C1628" t="s">
        <v>46</v>
      </c>
      <c r="D1628" t="s">
        <v>125</v>
      </c>
      <c r="E1628" t="s">
        <v>350</v>
      </c>
      <c r="F1628">
        <v>1</v>
      </c>
      <c r="G1628">
        <v>20.52</v>
      </c>
      <c r="H1628">
        <v>31.2</v>
      </c>
      <c r="I1628">
        <v>0</v>
      </c>
      <c r="J1628">
        <v>0</v>
      </c>
      <c r="K1628">
        <v>0</v>
      </c>
      <c r="L1628">
        <v>0</v>
      </c>
      <c r="M1628">
        <v>49.23</v>
      </c>
      <c r="N1628">
        <v>11.2</v>
      </c>
      <c r="O1628">
        <v>6.6</v>
      </c>
      <c r="P1628">
        <v>0</v>
      </c>
      <c r="Q1628">
        <v>0</v>
      </c>
      <c r="R1628">
        <v>0</v>
      </c>
      <c r="S1628">
        <v>0</v>
      </c>
      <c r="T1628">
        <v>0</v>
      </c>
      <c r="U1628" t="s">
        <v>215</v>
      </c>
      <c r="V1628">
        <v>0</v>
      </c>
      <c r="W1628">
        <v>30</v>
      </c>
      <c r="X1628">
        <v>10</v>
      </c>
      <c r="Y1628" t="s">
        <v>512</v>
      </c>
      <c r="Z1628" s="9">
        <v>33</v>
      </c>
      <c r="AA1628">
        <v>60</v>
      </c>
      <c r="AB1628">
        <v>93</v>
      </c>
      <c r="AC1628">
        <v>350</v>
      </c>
      <c r="AD1628" t="s">
        <v>148</v>
      </c>
      <c r="AE1628">
        <v>0.35499999999999998</v>
      </c>
      <c r="AF1628" s="2">
        <v>45.870307167235495</v>
      </c>
      <c r="AG1628" s="2">
        <v>39.112627986348123</v>
      </c>
      <c r="AH1628" s="2">
        <v>6.7576791808873722</v>
      </c>
      <c r="AI1628" s="2">
        <v>18.839590443686006</v>
      </c>
      <c r="AJ1628" s="2">
        <v>35.290102389078498</v>
      </c>
    </row>
    <row r="1629" spans="1:36" x14ac:dyDescent="0.35">
      <c r="A1629" t="s">
        <v>662</v>
      </c>
      <c r="B1629" t="s">
        <v>358</v>
      </c>
      <c r="C1629" t="s">
        <v>46</v>
      </c>
      <c r="D1629" t="s">
        <v>125</v>
      </c>
      <c r="E1629" t="s">
        <v>350</v>
      </c>
      <c r="F1629">
        <v>1</v>
      </c>
      <c r="G1629">
        <v>20.52</v>
      </c>
      <c r="H1629">
        <v>31.2</v>
      </c>
      <c r="I1629">
        <v>0</v>
      </c>
      <c r="J1629">
        <v>0</v>
      </c>
      <c r="K1629">
        <v>0</v>
      </c>
      <c r="L1629">
        <v>0</v>
      </c>
      <c r="M1629">
        <v>49.23</v>
      </c>
      <c r="N1629">
        <v>11.2</v>
      </c>
      <c r="O1629">
        <v>6.6</v>
      </c>
      <c r="P1629">
        <v>0</v>
      </c>
      <c r="Q1629">
        <v>0</v>
      </c>
      <c r="R1629">
        <v>0</v>
      </c>
      <c r="S1629">
        <v>0</v>
      </c>
      <c r="T1629">
        <v>0</v>
      </c>
      <c r="U1629" t="s">
        <v>215</v>
      </c>
      <c r="V1629">
        <v>0</v>
      </c>
      <c r="W1629">
        <v>40</v>
      </c>
      <c r="X1629">
        <v>10</v>
      </c>
      <c r="Y1629" t="s">
        <v>512</v>
      </c>
      <c r="Z1629" s="9">
        <v>33</v>
      </c>
      <c r="AA1629">
        <v>60</v>
      </c>
      <c r="AB1629">
        <v>93</v>
      </c>
      <c r="AC1629">
        <v>350</v>
      </c>
      <c r="AD1629" t="s">
        <v>148</v>
      </c>
      <c r="AE1629">
        <v>0.35499999999999998</v>
      </c>
      <c r="AF1629" s="2">
        <v>47.918088737201359</v>
      </c>
      <c r="AG1629" s="2">
        <v>40.750853242320815</v>
      </c>
      <c r="AH1629" s="2">
        <v>7.1672354948805461</v>
      </c>
      <c r="AI1629" s="2">
        <v>18.839590443686006</v>
      </c>
      <c r="AJ1629" s="2">
        <v>33.242320819112635</v>
      </c>
    </row>
    <row r="1630" spans="1:36" x14ac:dyDescent="0.35">
      <c r="A1630" t="s">
        <v>662</v>
      </c>
      <c r="B1630" t="s">
        <v>358</v>
      </c>
      <c r="C1630" t="s">
        <v>46</v>
      </c>
      <c r="D1630" t="s">
        <v>125</v>
      </c>
      <c r="E1630" t="s">
        <v>350</v>
      </c>
      <c r="F1630">
        <v>1</v>
      </c>
      <c r="G1630">
        <v>20.52</v>
      </c>
      <c r="H1630">
        <v>31.2</v>
      </c>
      <c r="I1630">
        <v>0</v>
      </c>
      <c r="J1630">
        <v>0</v>
      </c>
      <c r="K1630">
        <v>0</v>
      </c>
      <c r="L1630">
        <v>0</v>
      </c>
      <c r="M1630">
        <v>49.23</v>
      </c>
      <c r="N1630">
        <v>11.2</v>
      </c>
      <c r="O1630">
        <v>6.6</v>
      </c>
      <c r="P1630">
        <v>0</v>
      </c>
      <c r="Q1630">
        <v>0</v>
      </c>
      <c r="R1630">
        <v>0</v>
      </c>
      <c r="S1630">
        <v>0</v>
      </c>
      <c r="T1630">
        <v>0</v>
      </c>
      <c r="U1630" t="s">
        <v>215</v>
      </c>
      <c r="V1630">
        <v>0</v>
      </c>
      <c r="W1630">
        <v>50</v>
      </c>
      <c r="X1630">
        <v>10</v>
      </c>
      <c r="Y1630" t="s">
        <v>512</v>
      </c>
      <c r="Z1630" s="9">
        <v>33</v>
      </c>
      <c r="AA1630">
        <v>60</v>
      </c>
      <c r="AB1630">
        <v>93</v>
      </c>
      <c r="AC1630">
        <v>350</v>
      </c>
      <c r="AD1630" t="s">
        <v>148</v>
      </c>
      <c r="AE1630">
        <v>0.35499999999999998</v>
      </c>
      <c r="AF1630" s="2">
        <v>48.532423208191126</v>
      </c>
      <c r="AG1630" s="2">
        <v>41.569965870307165</v>
      </c>
      <c r="AH1630" s="2">
        <v>6.9624573378839587</v>
      </c>
      <c r="AI1630" s="2">
        <v>20.887372013651877</v>
      </c>
      <c r="AJ1630" s="2">
        <v>30.580204778156997</v>
      </c>
    </row>
    <row r="1631" spans="1:36" x14ac:dyDescent="0.35">
      <c r="A1631" t="s">
        <v>756</v>
      </c>
      <c r="B1631" t="s">
        <v>359</v>
      </c>
      <c r="C1631" t="s">
        <v>46</v>
      </c>
      <c r="D1631" t="s">
        <v>120</v>
      </c>
      <c r="E1631" t="s">
        <v>360</v>
      </c>
      <c r="F1631">
        <v>1</v>
      </c>
      <c r="H1631">
        <v>-1</v>
      </c>
      <c r="I1631">
        <v>0</v>
      </c>
      <c r="J1631">
        <v>2.65</v>
      </c>
      <c r="K1631">
        <v>2.65</v>
      </c>
      <c r="L1631">
        <v>21.9</v>
      </c>
      <c r="M1631">
        <v>52.4</v>
      </c>
      <c r="N1631">
        <v>14.1</v>
      </c>
      <c r="O1631">
        <v>6.3</v>
      </c>
      <c r="P1631">
        <v>0</v>
      </c>
      <c r="Q1631">
        <v>0</v>
      </c>
      <c r="R1631">
        <v>0</v>
      </c>
      <c r="S1631">
        <v>0</v>
      </c>
      <c r="T1631">
        <v>0</v>
      </c>
      <c r="U1631" t="s">
        <v>215</v>
      </c>
      <c r="V1631">
        <v>0</v>
      </c>
      <c r="W1631">
        <v>15</v>
      </c>
      <c r="X1631">
        <v>5</v>
      </c>
      <c r="Y1631" t="s">
        <v>512</v>
      </c>
      <c r="Z1631" s="9">
        <v>40</v>
      </c>
      <c r="AA1631">
        <v>30</v>
      </c>
      <c r="AB1631">
        <v>70</v>
      </c>
      <c r="AC1631">
        <v>220</v>
      </c>
      <c r="AD1631" t="s">
        <v>148</v>
      </c>
      <c r="AE1631">
        <v>0.35499999999999998</v>
      </c>
      <c r="AF1631" s="2">
        <v>67.399999999999991</v>
      </c>
      <c r="AG1631" s="2">
        <v>42.3</v>
      </c>
      <c r="AH1631" s="2">
        <v>25.099999999999994</v>
      </c>
    </row>
    <row r="1632" spans="1:36" x14ac:dyDescent="0.35">
      <c r="A1632" t="s">
        <v>756</v>
      </c>
      <c r="B1632" t="s">
        <v>359</v>
      </c>
      <c r="C1632" t="s">
        <v>46</v>
      </c>
      <c r="D1632" t="s">
        <v>120</v>
      </c>
      <c r="E1632" t="s">
        <v>360</v>
      </c>
      <c r="F1632">
        <v>1</v>
      </c>
      <c r="H1632">
        <v>-1</v>
      </c>
      <c r="I1632">
        <v>0</v>
      </c>
      <c r="J1632">
        <v>2.65</v>
      </c>
      <c r="K1632">
        <v>2.65</v>
      </c>
      <c r="L1632">
        <v>21.9</v>
      </c>
      <c r="M1632">
        <v>52.4</v>
      </c>
      <c r="N1632">
        <v>14.1</v>
      </c>
      <c r="O1632">
        <v>6.3</v>
      </c>
      <c r="P1632">
        <v>0</v>
      </c>
      <c r="Q1632">
        <v>0</v>
      </c>
      <c r="R1632">
        <v>0</v>
      </c>
      <c r="S1632">
        <v>0</v>
      </c>
      <c r="T1632">
        <v>0</v>
      </c>
      <c r="U1632" t="s">
        <v>215</v>
      </c>
      <c r="V1632">
        <v>0</v>
      </c>
      <c r="W1632">
        <v>20</v>
      </c>
      <c r="X1632">
        <v>5</v>
      </c>
      <c r="Y1632" t="s">
        <v>512</v>
      </c>
      <c r="Z1632" s="9">
        <v>40</v>
      </c>
      <c r="AA1632">
        <v>60</v>
      </c>
      <c r="AB1632">
        <v>100</v>
      </c>
      <c r="AC1632">
        <v>220</v>
      </c>
      <c r="AD1632" t="s">
        <v>148</v>
      </c>
      <c r="AE1632">
        <v>0.35499999999999998</v>
      </c>
      <c r="AF1632" s="2">
        <v>66.800000000000011</v>
      </c>
      <c r="AG1632" s="2">
        <v>40.9</v>
      </c>
      <c r="AH1632" s="2">
        <v>25.900000000000006</v>
      </c>
    </row>
    <row r="1633" spans="1:34" x14ac:dyDescent="0.35">
      <c r="A1633" t="s">
        <v>756</v>
      </c>
      <c r="B1633" t="s">
        <v>359</v>
      </c>
      <c r="C1633" t="s">
        <v>46</v>
      </c>
      <c r="D1633" t="s">
        <v>120</v>
      </c>
      <c r="E1633" t="s">
        <v>360</v>
      </c>
      <c r="F1633">
        <v>1</v>
      </c>
      <c r="H1633">
        <v>-1</v>
      </c>
      <c r="I1633">
        <v>0</v>
      </c>
      <c r="J1633">
        <v>2.65</v>
      </c>
      <c r="K1633">
        <v>2.65</v>
      </c>
      <c r="L1633">
        <v>21.9</v>
      </c>
      <c r="M1633">
        <v>52.4</v>
      </c>
      <c r="N1633">
        <v>14.1</v>
      </c>
      <c r="O1633">
        <v>6.3</v>
      </c>
      <c r="P1633">
        <v>0</v>
      </c>
      <c r="Q1633">
        <v>0</v>
      </c>
      <c r="R1633">
        <v>0</v>
      </c>
      <c r="S1633">
        <v>0</v>
      </c>
      <c r="T1633">
        <v>0</v>
      </c>
      <c r="U1633" t="s">
        <v>215</v>
      </c>
      <c r="V1633">
        <v>0</v>
      </c>
      <c r="W1633">
        <v>25</v>
      </c>
      <c r="X1633">
        <v>5</v>
      </c>
      <c r="Y1633" t="s">
        <v>512</v>
      </c>
      <c r="Z1633" s="9">
        <v>40</v>
      </c>
      <c r="AA1633">
        <v>90</v>
      </c>
      <c r="AB1633">
        <v>130</v>
      </c>
      <c r="AC1633">
        <v>220</v>
      </c>
      <c r="AD1633" t="s">
        <v>148</v>
      </c>
      <c r="AE1633">
        <v>0.35499999999999998</v>
      </c>
      <c r="AF1633" s="2">
        <v>76.099999999999994</v>
      </c>
      <c r="AG1633" s="2">
        <v>50.5</v>
      </c>
      <c r="AH1633" s="2">
        <v>25.599999999999994</v>
      </c>
    </row>
    <row r="1634" spans="1:34" x14ac:dyDescent="0.35">
      <c r="A1634" t="s">
        <v>756</v>
      </c>
      <c r="B1634" t="s">
        <v>359</v>
      </c>
      <c r="C1634" t="s">
        <v>46</v>
      </c>
      <c r="D1634" t="s">
        <v>120</v>
      </c>
      <c r="E1634" t="s">
        <v>360</v>
      </c>
      <c r="F1634">
        <v>1</v>
      </c>
      <c r="H1634">
        <v>-1</v>
      </c>
      <c r="I1634">
        <v>0</v>
      </c>
      <c r="J1634">
        <v>2.65</v>
      </c>
      <c r="K1634">
        <v>2.65</v>
      </c>
      <c r="L1634">
        <v>21.9</v>
      </c>
      <c r="M1634">
        <v>52.4</v>
      </c>
      <c r="N1634">
        <v>14.1</v>
      </c>
      <c r="O1634">
        <v>6.3</v>
      </c>
      <c r="P1634">
        <v>0</v>
      </c>
      <c r="Q1634">
        <v>0</v>
      </c>
      <c r="R1634">
        <v>0</v>
      </c>
      <c r="S1634">
        <v>0</v>
      </c>
      <c r="T1634">
        <v>0</v>
      </c>
      <c r="U1634" t="s">
        <v>215</v>
      </c>
      <c r="V1634">
        <v>0</v>
      </c>
      <c r="W1634">
        <v>20</v>
      </c>
      <c r="X1634">
        <v>5</v>
      </c>
      <c r="Y1634" t="s">
        <v>512</v>
      </c>
      <c r="Z1634" s="9">
        <v>48</v>
      </c>
      <c r="AA1634">
        <v>30</v>
      </c>
      <c r="AB1634">
        <v>78</v>
      </c>
      <c r="AC1634">
        <v>260</v>
      </c>
      <c r="AD1634" t="s">
        <v>148</v>
      </c>
      <c r="AE1634">
        <v>0.35499999999999998</v>
      </c>
      <c r="AF1634" s="2">
        <v>69.7</v>
      </c>
      <c r="AG1634" s="2">
        <v>50.8</v>
      </c>
      <c r="AH1634" s="2">
        <v>18.900000000000006</v>
      </c>
    </row>
    <row r="1635" spans="1:34" x14ac:dyDescent="0.35">
      <c r="A1635" t="s">
        <v>756</v>
      </c>
      <c r="B1635" t="s">
        <v>359</v>
      </c>
      <c r="C1635" t="s">
        <v>46</v>
      </c>
      <c r="D1635" t="s">
        <v>120</v>
      </c>
      <c r="E1635" t="s">
        <v>360</v>
      </c>
      <c r="F1635">
        <v>1</v>
      </c>
      <c r="H1635">
        <v>-1</v>
      </c>
      <c r="I1635">
        <v>0</v>
      </c>
      <c r="J1635">
        <v>2.65</v>
      </c>
      <c r="K1635">
        <v>2.65</v>
      </c>
      <c r="L1635">
        <v>21.9</v>
      </c>
      <c r="M1635">
        <v>52.4</v>
      </c>
      <c r="N1635">
        <v>14.1</v>
      </c>
      <c r="O1635">
        <v>6.3</v>
      </c>
      <c r="P1635">
        <v>0</v>
      </c>
      <c r="Q1635">
        <v>0</v>
      </c>
      <c r="R1635">
        <v>0</v>
      </c>
      <c r="S1635">
        <v>0</v>
      </c>
      <c r="T1635">
        <v>0</v>
      </c>
      <c r="U1635" t="s">
        <v>215</v>
      </c>
      <c r="V1635">
        <v>0</v>
      </c>
      <c r="W1635">
        <v>25</v>
      </c>
      <c r="X1635">
        <v>5</v>
      </c>
      <c r="Y1635" t="s">
        <v>512</v>
      </c>
      <c r="Z1635" s="9">
        <v>48</v>
      </c>
      <c r="AA1635">
        <v>60</v>
      </c>
      <c r="AB1635">
        <v>108</v>
      </c>
      <c r="AC1635">
        <v>260</v>
      </c>
      <c r="AD1635" t="s">
        <v>148</v>
      </c>
      <c r="AE1635">
        <v>0.35499999999999998</v>
      </c>
      <c r="AF1635" s="2">
        <v>74.2</v>
      </c>
      <c r="AG1635" s="2">
        <v>55</v>
      </c>
      <c r="AH1635" s="2">
        <v>19.200000000000003</v>
      </c>
    </row>
    <row r="1636" spans="1:34" x14ac:dyDescent="0.35">
      <c r="A1636" t="s">
        <v>756</v>
      </c>
      <c r="B1636" t="s">
        <v>359</v>
      </c>
      <c r="C1636" t="s">
        <v>46</v>
      </c>
      <c r="D1636" t="s">
        <v>120</v>
      </c>
      <c r="E1636" t="s">
        <v>360</v>
      </c>
      <c r="F1636">
        <v>1</v>
      </c>
      <c r="H1636">
        <v>-1</v>
      </c>
      <c r="I1636">
        <v>0</v>
      </c>
      <c r="J1636">
        <v>2.65</v>
      </c>
      <c r="K1636">
        <v>2.65</v>
      </c>
      <c r="L1636">
        <v>21.9</v>
      </c>
      <c r="M1636">
        <v>52.4</v>
      </c>
      <c r="N1636">
        <v>14.1</v>
      </c>
      <c r="O1636">
        <v>6.3</v>
      </c>
      <c r="P1636">
        <v>0</v>
      </c>
      <c r="Q1636">
        <v>0</v>
      </c>
      <c r="R1636">
        <v>0</v>
      </c>
      <c r="S1636">
        <v>0</v>
      </c>
      <c r="T1636">
        <v>0</v>
      </c>
      <c r="U1636" t="s">
        <v>215</v>
      </c>
      <c r="V1636">
        <v>0</v>
      </c>
      <c r="W1636">
        <v>15</v>
      </c>
      <c r="X1636">
        <v>5</v>
      </c>
      <c r="Y1636" t="s">
        <v>512</v>
      </c>
      <c r="Z1636" s="9">
        <v>48</v>
      </c>
      <c r="AA1636">
        <v>90</v>
      </c>
      <c r="AB1636">
        <v>138</v>
      </c>
      <c r="AC1636">
        <v>260</v>
      </c>
      <c r="AD1636" t="s">
        <v>148</v>
      </c>
      <c r="AE1636">
        <v>0.35499999999999998</v>
      </c>
      <c r="AF1636" s="2">
        <v>55.500000000000007</v>
      </c>
      <c r="AG1636" s="2">
        <v>38.1</v>
      </c>
      <c r="AH1636" s="2">
        <v>17.400000000000006</v>
      </c>
    </row>
    <row r="1637" spans="1:34" x14ac:dyDescent="0.35">
      <c r="A1637" t="s">
        <v>756</v>
      </c>
      <c r="B1637" t="s">
        <v>359</v>
      </c>
      <c r="C1637" t="s">
        <v>46</v>
      </c>
      <c r="D1637" t="s">
        <v>120</v>
      </c>
      <c r="E1637" t="s">
        <v>360</v>
      </c>
      <c r="F1637">
        <v>1</v>
      </c>
      <c r="H1637">
        <v>-1</v>
      </c>
      <c r="I1637">
        <v>0</v>
      </c>
      <c r="J1637">
        <v>2.65</v>
      </c>
      <c r="K1637">
        <v>2.65</v>
      </c>
      <c r="L1637">
        <v>21.9</v>
      </c>
      <c r="M1637">
        <v>52.4</v>
      </c>
      <c r="N1637">
        <v>14.1</v>
      </c>
      <c r="O1637">
        <v>6.3</v>
      </c>
      <c r="P1637">
        <v>0</v>
      </c>
      <c r="Q1637">
        <v>0</v>
      </c>
      <c r="R1637">
        <v>0</v>
      </c>
      <c r="S1637">
        <v>0</v>
      </c>
      <c r="T1637">
        <v>0</v>
      </c>
      <c r="U1637" t="s">
        <v>215</v>
      </c>
      <c r="V1637">
        <v>0</v>
      </c>
      <c r="W1637">
        <v>25</v>
      </c>
      <c r="X1637">
        <v>5</v>
      </c>
      <c r="Y1637" t="s">
        <v>512</v>
      </c>
      <c r="Z1637" s="9">
        <v>56</v>
      </c>
      <c r="AA1637">
        <v>30</v>
      </c>
      <c r="AB1637">
        <v>86</v>
      </c>
      <c r="AC1637">
        <v>300</v>
      </c>
      <c r="AD1637" t="s">
        <v>148</v>
      </c>
      <c r="AE1637">
        <v>0.35499999999999998</v>
      </c>
      <c r="AF1637" s="2">
        <v>58.6</v>
      </c>
      <c r="AG1637" s="2">
        <v>41.1</v>
      </c>
      <c r="AH1637" s="2">
        <v>17.5</v>
      </c>
    </row>
    <row r="1638" spans="1:34" x14ac:dyDescent="0.35">
      <c r="A1638" t="s">
        <v>756</v>
      </c>
      <c r="B1638" t="s">
        <v>359</v>
      </c>
      <c r="C1638" t="s">
        <v>46</v>
      </c>
      <c r="D1638" t="s">
        <v>120</v>
      </c>
      <c r="E1638" t="s">
        <v>360</v>
      </c>
      <c r="F1638">
        <v>1</v>
      </c>
      <c r="H1638">
        <v>-1</v>
      </c>
      <c r="I1638">
        <v>0</v>
      </c>
      <c r="J1638">
        <v>2.65</v>
      </c>
      <c r="K1638">
        <v>2.65</v>
      </c>
      <c r="L1638">
        <v>21.9</v>
      </c>
      <c r="M1638">
        <v>52.4</v>
      </c>
      <c r="N1638">
        <v>14.1</v>
      </c>
      <c r="O1638">
        <v>6.3</v>
      </c>
      <c r="P1638">
        <v>0</v>
      </c>
      <c r="Q1638">
        <v>0</v>
      </c>
      <c r="R1638">
        <v>0</v>
      </c>
      <c r="S1638">
        <v>0</v>
      </c>
      <c r="T1638">
        <v>0</v>
      </c>
      <c r="U1638" t="s">
        <v>215</v>
      </c>
      <c r="V1638">
        <v>0</v>
      </c>
      <c r="W1638">
        <v>15</v>
      </c>
      <c r="X1638">
        <v>5</v>
      </c>
      <c r="Y1638" t="s">
        <v>512</v>
      </c>
      <c r="Z1638" s="9">
        <v>56</v>
      </c>
      <c r="AA1638">
        <v>60</v>
      </c>
      <c r="AB1638">
        <v>116</v>
      </c>
      <c r="AC1638">
        <v>300</v>
      </c>
      <c r="AD1638" t="s">
        <v>148</v>
      </c>
      <c r="AE1638">
        <v>0.35499999999999998</v>
      </c>
      <c r="AF1638" s="2">
        <v>64.199999999999989</v>
      </c>
      <c r="AG1638" s="2">
        <v>48.4</v>
      </c>
      <c r="AH1638" s="2">
        <v>15.799999999999997</v>
      </c>
    </row>
    <row r="1639" spans="1:34" x14ac:dyDescent="0.35">
      <c r="A1639" t="s">
        <v>756</v>
      </c>
      <c r="B1639" t="s">
        <v>359</v>
      </c>
      <c r="C1639" t="s">
        <v>46</v>
      </c>
      <c r="D1639" t="s">
        <v>120</v>
      </c>
      <c r="E1639" t="s">
        <v>360</v>
      </c>
      <c r="F1639">
        <v>1</v>
      </c>
      <c r="H1639">
        <v>-1</v>
      </c>
      <c r="I1639">
        <v>0</v>
      </c>
      <c r="J1639">
        <v>2.65</v>
      </c>
      <c r="K1639">
        <v>2.65</v>
      </c>
      <c r="L1639">
        <v>21.9</v>
      </c>
      <c r="M1639">
        <v>52.4</v>
      </c>
      <c r="N1639">
        <v>14.1</v>
      </c>
      <c r="O1639">
        <v>6.3</v>
      </c>
      <c r="P1639">
        <v>0</v>
      </c>
      <c r="Q1639">
        <v>0</v>
      </c>
      <c r="R1639">
        <v>0</v>
      </c>
      <c r="S1639">
        <v>0</v>
      </c>
      <c r="T1639">
        <v>0</v>
      </c>
      <c r="U1639" t="s">
        <v>215</v>
      </c>
      <c r="V1639">
        <v>0</v>
      </c>
      <c r="W1639">
        <v>20</v>
      </c>
      <c r="X1639">
        <v>5</v>
      </c>
      <c r="Y1639" t="s">
        <v>512</v>
      </c>
      <c r="Z1639" s="9">
        <v>56</v>
      </c>
      <c r="AA1639">
        <v>90</v>
      </c>
      <c r="AB1639">
        <v>146</v>
      </c>
      <c r="AC1639">
        <v>300</v>
      </c>
      <c r="AD1639" t="s">
        <v>148</v>
      </c>
      <c r="AE1639">
        <v>0.35499999999999998</v>
      </c>
      <c r="AF1639" s="2">
        <v>51.099999999999994</v>
      </c>
      <c r="AG1639" s="2">
        <v>35.799999999999997</v>
      </c>
      <c r="AH1639" s="2">
        <v>15.299999999999997</v>
      </c>
    </row>
    <row r="1640" spans="1:34" x14ac:dyDescent="0.35">
      <c r="A1640" t="s">
        <v>756</v>
      </c>
      <c r="B1640" t="s">
        <v>359</v>
      </c>
      <c r="C1640" t="s">
        <v>46</v>
      </c>
      <c r="D1640" t="s">
        <v>121</v>
      </c>
      <c r="E1640" t="s">
        <v>360</v>
      </c>
      <c r="F1640">
        <v>1</v>
      </c>
      <c r="H1640">
        <v>-1</v>
      </c>
      <c r="I1640">
        <v>0</v>
      </c>
      <c r="J1640">
        <v>6.35</v>
      </c>
      <c r="K1640">
        <v>6.35</v>
      </c>
      <c r="L1640">
        <v>13.2</v>
      </c>
      <c r="M1640">
        <v>9.3000000000000007</v>
      </c>
      <c r="N1640">
        <v>59.9</v>
      </c>
      <c r="O1640">
        <v>4.9000000000000004</v>
      </c>
      <c r="P1640">
        <v>0</v>
      </c>
      <c r="Q1640">
        <v>0</v>
      </c>
      <c r="R1640">
        <v>0</v>
      </c>
      <c r="S1640">
        <v>0</v>
      </c>
      <c r="T1640">
        <v>0</v>
      </c>
      <c r="U1640" t="s">
        <v>215</v>
      </c>
      <c r="V1640">
        <v>0</v>
      </c>
      <c r="W1640">
        <v>15</v>
      </c>
      <c r="X1640">
        <v>5</v>
      </c>
      <c r="Y1640" t="s">
        <v>512</v>
      </c>
      <c r="Z1640" s="9">
        <v>40</v>
      </c>
      <c r="AA1640">
        <v>30</v>
      </c>
      <c r="AB1640">
        <v>70</v>
      </c>
      <c r="AC1640">
        <v>220</v>
      </c>
      <c r="AD1640" t="s">
        <v>148</v>
      </c>
      <c r="AE1640">
        <v>0.35499999999999998</v>
      </c>
      <c r="AF1640" s="2">
        <v>86.7</v>
      </c>
      <c r="AG1640" s="2">
        <v>69.3</v>
      </c>
      <c r="AH1640" s="2">
        <v>17.400000000000006</v>
      </c>
    </row>
    <row r="1641" spans="1:34" x14ac:dyDescent="0.35">
      <c r="A1641" t="s">
        <v>756</v>
      </c>
      <c r="B1641" t="s">
        <v>359</v>
      </c>
      <c r="C1641" t="s">
        <v>46</v>
      </c>
      <c r="D1641" t="s">
        <v>121</v>
      </c>
      <c r="E1641" t="s">
        <v>360</v>
      </c>
      <c r="F1641">
        <v>1</v>
      </c>
      <c r="H1641">
        <v>-1</v>
      </c>
      <c r="I1641">
        <v>0</v>
      </c>
      <c r="J1641">
        <v>6.35</v>
      </c>
      <c r="K1641">
        <v>6.35</v>
      </c>
      <c r="L1641">
        <v>13.2</v>
      </c>
      <c r="M1641">
        <v>9.3000000000000007</v>
      </c>
      <c r="N1641">
        <v>59.9</v>
      </c>
      <c r="O1641">
        <v>4.9000000000000004</v>
      </c>
      <c r="P1641">
        <v>0</v>
      </c>
      <c r="Q1641">
        <v>0</v>
      </c>
      <c r="R1641">
        <v>0</v>
      </c>
      <c r="S1641">
        <v>0</v>
      </c>
      <c r="T1641">
        <v>0</v>
      </c>
      <c r="U1641" t="s">
        <v>215</v>
      </c>
      <c r="V1641">
        <v>0</v>
      </c>
      <c r="W1641">
        <v>20</v>
      </c>
      <c r="X1641">
        <v>5</v>
      </c>
      <c r="Y1641" t="s">
        <v>512</v>
      </c>
      <c r="Z1641" s="9">
        <v>40</v>
      </c>
      <c r="AA1641">
        <v>60</v>
      </c>
      <c r="AB1641">
        <v>100</v>
      </c>
      <c r="AC1641">
        <v>220</v>
      </c>
      <c r="AD1641" t="s">
        <v>148</v>
      </c>
      <c r="AE1641">
        <v>0.35499999999999998</v>
      </c>
      <c r="AF1641" s="2">
        <v>93.199999999999989</v>
      </c>
      <c r="AG1641" s="2">
        <v>76.099999999999994</v>
      </c>
      <c r="AH1641" s="2">
        <v>17.099999999999994</v>
      </c>
    </row>
    <row r="1642" spans="1:34" x14ac:dyDescent="0.35">
      <c r="A1642" t="s">
        <v>756</v>
      </c>
      <c r="B1642" t="s">
        <v>359</v>
      </c>
      <c r="C1642" t="s">
        <v>46</v>
      </c>
      <c r="D1642" t="s">
        <v>121</v>
      </c>
      <c r="E1642" t="s">
        <v>360</v>
      </c>
      <c r="F1642">
        <v>1</v>
      </c>
      <c r="H1642">
        <v>-1</v>
      </c>
      <c r="I1642">
        <v>0</v>
      </c>
      <c r="J1642">
        <v>6.35</v>
      </c>
      <c r="K1642">
        <v>6.35</v>
      </c>
      <c r="L1642">
        <v>13.2</v>
      </c>
      <c r="M1642">
        <v>9.3000000000000007</v>
      </c>
      <c r="N1642">
        <v>59.9</v>
      </c>
      <c r="O1642">
        <v>4.9000000000000004</v>
      </c>
      <c r="P1642">
        <v>0</v>
      </c>
      <c r="Q1642">
        <v>0</v>
      </c>
      <c r="R1642">
        <v>0</v>
      </c>
      <c r="S1642">
        <v>0</v>
      </c>
      <c r="T1642">
        <v>0</v>
      </c>
      <c r="U1642" t="s">
        <v>215</v>
      </c>
      <c r="V1642">
        <v>0</v>
      </c>
      <c r="W1642">
        <v>25</v>
      </c>
      <c r="X1642">
        <v>5</v>
      </c>
      <c r="Y1642" t="s">
        <v>512</v>
      </c>
      <c r="Z1642" s="9">
        <v>40</v>
      </c>
      <c r="AA1642">
        <v>90</v>
      </c>
      <c r="AB1642">
        <v>130</v>
      </c>
      <c r="AC1642">
        <v>220</v>
      </c>
      <c r="AD1642" t="s">
        <v>148</v>
      </c>
      <c r="AE1642">
        <v>0.35499999999999998</v>
      </c>
      <c r="AF1642" s="2">
        <v>104.80000000000001</v>
      </c>
      <c r="AG1642" s="2">
        <v>82.9</v>
      </c>
      <c r="AH1642" s="2">
        <v>21.900000000000006</v>
      </c>
    </row>
    <row r="1643" spans="1:34" x14ac:dyDescent="0.35">
      <c r="A1643" t="s">
        <v>756</v>
      </c>
      <c r="B1643" t="s">
        <v>359</v>
      </c>
      <c r="C1643" t="s">
        <v>46</v>
      </c>
      <c r="D1643" t="s">
        <v>121</v>
      </c>
      <c r="E1643" t="s">
        <v>360</v>
      </c>
      <c r="F1643">
        <v>1</v>
      </c>
      <c r="H1643">
        <v>-1</v>
      </c>
      <c r="I1643">
        <v>0</v>
      </c>
      <c r="J1643">
        <v>6.35</v>
      </c>
      <c r="K1643">
        <v>6.35</v>
      </c>
      <c r="L1643">
        <v>13.2</v>
      </c>
      <c r="M1643">
        <v>9.3000000000000007</v>
      </c>
      <c r="N1643">
        <v>59.9</v>
      </c>
      <c r="O1643">
        <v>4.9000000000000004</v>
      </c>
      <c r="P1643">
        <v>0</v>
      </c>
      <c r="Q1643">
        <v>0</v>
      </c>
      <c r="R1643">
        <v>0</v>
      </c>
      <c r="S1643">
        <v>0</v>
      </c>
      <c r="T1643">
        <v>0</v>
      </c>
      <c r="U1643" t="s">
        <v>215</v>
      </c>
      <c r="V1643">
        <v>0</v>
      </c>
      <c r="W1643">
        <v>20</v>
      </c>
      <c r="X1643">
        <v>5</v>
      </c>
      <c r="Y1643" t="s">
        <v>512</v>
      </c>
      <c r="Z1643" s="9">
        <v>48</v>
      </c>
      <c r="AA1643">
        <v>30</v>
      </c>
      <c r="AB1643">
        <v>78</v>
      </c>
      <c r="AC1643">
        <v>260</v>
      </c>
      <c r="AD1643" t="s">
        <v>148</v>
      </c>
      <c r="AE1643">
        <v>0.35499999999999998</v>
      </c>
      <c r="AF1643" s="2">
        <v>102.30000000000001</v>
      </c>
      <c r="AG1643" s="2">
        <v>81.900000000000006</v>
      </c>
      <c r="AH1643" s="2">
        <v>20.400000000000006</v>
      </c>
    </row>
    <row r="1644" spans="1:34" x14ac:dyDescent="0.35">
      <c r="A1644" t="s">
        <v>756</v>
      </c>
      <c r="B1644" t="s">
        <v>359</v>
      </c>
      <c r="C1644" t="s">
        <v>46</v>
      </c>
      <c r="D1644" t="s">
        <v>121</v>
      </c>
      <c r="E1644" t="s">
        <v>360</v>
      </c>
      <c r="F1644">
        <v>1</v>
      </c>
      <c r="H1644">
        <v>-1</v>
      </c>
      <c r="I1644">
        <v>0</v>
      </c>
      <c r="J1644">
        <v>6.35</v>
      </c>
      <c r="K1644">
        <v>6.35</v>
      </c>
      <c r="L1644">
        <v>13.2</v>
      </c>
      <c r="M1644">
        <v>9.3000000000000007</v>
      </c>
      <c r="N1644">
        <v>59.9</v>
      </c>
      <c r="O1644">
        <v>4.9000000000000004</v>
      </c>
      <c r="P1644">
        <v>0</v>
      </c>
      <c r="Q1644">
        <v>0</v>
      </c>
      <c r="R1644">
        <v>0</v>
      </c>
      <c r="S1644">
        <v>0</v>
      </c>
      <c r="T1644">
        <v>0</v>
      </c>
      <c r="U1644" t="s">
        <v>215</v>
      </c>
      <c r="V1644">
        <v>0</v>
      </c>
      <c r="W1644">
        <v>25</v>
      </c>
      <c r="X1644">
        <v>5</v>
      </c>
      <c r="Y1644" t="s">
        <v>512</v>
      </c>
      <c r="Z1644" s="9">
        <v>48</v>
      </c>
      <c r="AA1644">
        <v>60</v>
      </c>
      <c r="AB1644">
        <v>108</v>
      </c>
      <c r="AC1644">
        <v>260</v>
      </c>
      <c r="AD1644" t="s">
        <v>148</v>
      </c>
      <c r="AE1644">
        <v>0.35499999999999998</v>
      </c>
      <c r="AF1644" s="2">
        <v>85.9</v>
      </c>
      <c r="AG1644" s="2">
        <v>63.4</v>
      </c>
      <c r="AH1644" s="2">
        <v>22.5</v>
      </c>
    </row>
    <row r="1645" spans="1:34" x14ac:dyDescent="0.35">
      <c r="A1645" t="s">
        <v>756</v>
      </c>
      <c r="B1645" t="s">
        <v>359</v>
      </c>
      <c r="C1645" t="s">
        <v>46</v>
      </c>
      <c r="D1645" t="s">
        <v>121</v>
      </c>
      <c r="E1645" t="s">
        <v>360</v>
      </c>
      <c r="F1645">
        <v>1</v>
      </c>
      <c r="H1645">
        <v>-1</v>
      </c>
      <c r="I1645">
        <v>0</v>
      </c>
      <c r="J1645">
        <v>6.35</v>
      </c>
      <c r="K1645">
        <v>6.35</v>
      </c>
      <c r="L1645">
        <v>13.2</v>
      </c>
      <c r="M1645">
        <v>9.3000000000000007</v>
      </c>
      <c r="N1645">
        <v>59.9</v>
      </c>
      <c r="O1645">
        <v>4.9000000000000004</v>
      </c>
      <c r="P1645">
        <v>0</v>
      </c>
      <c r="Q1645">
        <v>0</v>
      </c>
      <c r="R1645">
        <v>0</v>
      </c>
      <c r="S1645">
        <v>0</v>
      </c>
      <c r="T1645">
        <v>0</v>
      </c>
      <c r="U1645" t="s">
        <v>215</v>
      </c>
      <c r="V1645">
        <v>0</v>
      </c>
      <c r="W1645">
        <v>15</v>
      </c>
      <c r="X1645">
        <v>5</v>
      </c>
      <c r="Y1645" t="s">
        <v>512</v>
      </c>
      <c r="Z1645" s="9">
        <v>48</v>
      </c>
      <c r="AA1645">
        <v>90</v>
      </c>
      <c r="AB1645">
        <v>138</v>
      </c>
      <c r="AC1645">
        <v>260</v>
      </c>
      <c r="AD1645" t="s">
        <v>148</v>
      </c>
      <c r="AE1645">
        <v>0.35499999999999998</v>
      </c>
      <c r="AF1645" s="2">
        <v>82.5</v>
      </c>
      <c r="AG1645" s="2">
        <v>73.2</v>
      </c>
      <c r="AH1645" s="2">
        <v>9.2999999999999972</v>
      </c>
    </row>
    <row r="1646" spans="1:34" x14ac:dyDescent="0.35">
      <c r="A1646" t="s">
        <v>756</v>
      </c>
      <c r="B1646" t="s">
        <v>359</v>
      </c>
      <c r="C1646" t="s">
        <v>46</v>
      </c>
      <c r="D1646" t="s">
        <v>121</v>
      </c>
      <c r="E1646" t="s">
        <v>360</v>
      </c>
      <c r="F1646">
        <v>1</v>
      </c>
      <c r="H1646">
        <v>-1</v>
      </c>
      <c r="I1646">
        <v>0</v>
      </c>
      <c r="J1646">
        <v>6.35</v>
      </c>
      <c r="K1646">
        <v>6.35</v>
      </c>
      <c r="L1646">
        <v>13.2</v>
      </c>
      <c r="M1646">
        <v>9.3000000000000007</v>
      </c>
      <c r="N1646">
        <v>59.9</v>
      </c>
      <c r="O1646">
        <v>4.9000000000000004</v>
      </c>
      <c r="P1646">
        <v>0</v>
      </c>
      <c r="Q1646">
        <v>0</v>
      </c>
      <c r="R1646">
        <v>0</v>
      </c>
      <c r="S1646">
        <v>0</v>
      </c>
      <c r="T1646">
        <v>0</v>
      </c>
      <c r="U1646" t="s">
        <v>215</v>
      </c>
      <c r="V1646">
        <v>0</v>
      </c>
      <c r="W1646">
        <v>25</v>
      </c>
      <c r="X1646">
        <v>5</v>
      </c>
      <c r="Y1646" t="s">
        <v>512</v>
      </c>
      <c r="Z1646" s="9">
        <v>56</v>
      </c>
      <c r="AA1646">
        <v>30</v>
      </c>
      <c r="AB1646">
        <v>86</v>
      </c>
      <c r="AC1646">
        <v>300</v>
      </c>
      <c r="AD1646" t="s">
        <v>148</v>
      </c>
      <c r="AE1646">
        <v>0.35499999999999998</v>
      </c>
      <c r="AF1646" s="2">
        <v>86.8</v>
      </c>
      <c r="AG1646" s="2">
        <v>63.3</v>
      </c>
      <c r="AH1646" s="2">
        <v>23.5</v>
      </c>
    </row>
    <row r="1647" spans="1:34" x14ac:dyDescent="0.35">
      <c r="A1647" t="s">
        <v>756</v>
      </c>
      <c r="B1647" t="s">
        <v>359</v>
      </c>
      <c r="C1647" t="s">
        <v>46</v>
      </c>
      <c r="D1647" t="s">
        <v>121</v>
      </c>
      <c r="E1647" t="s">
        <v>360</v>
      </c>
      <c r="F1647">
        <v>1</v>
      </c>
      <c r="H1647">
        <v>-1</v>
      </c>
      <c r="I1647">
        <v>0</v>
      </c>
      <c r="J1647">
        <v>6.35</v>
      </c>
      <c r="K1647">
        <v>6.35</v>
      </c>
      <c r="L1647">
        <v>13.2</v>
      </c>
      <c r="M1647">
        <v>9.3000000000000007</v>
      </c>
      <c r="N1647">
        <v>59.9</v>
      </c>
      <c r="O1647">
        <v>4.9000000000000004</v>
      </c>
      <c r="P1647">
        <v>0</v>
      </c>
      <c r="Q1647">
        <v>0</v>
      </c>
      <c r="R1647">
        <v>0</v>
      </c>
      <c r="S1647">
        <v>0</v>
      </c>
      <c r="T1647">
        <v>0</v>
      </c>
      <c r="U1647" t="s">
        <v>215</v>
      </c>
      <c r="V1647">
        <v>0</v>
      </c>
      <c r="W1647">
        <v>15</v>
      </c>
      <c r="X1647">
        <v>5</v>
      </c>
      <c r="Y1647" t="s">
        <v>512</v>
      </c>
      <c r="Z1647" s="9">
        <v>56</v>
      </c>
      <c r="AA1647">
        <v>60</v>
      </c>
      <c r="AB1647">
        <v>116</v>
      </c>
      <c r="AC1647">
        <v>300</v>
      </c>
      <c r="AD1647" t="s">
        <v>148</v>
      </c>
      <c r="AE1647">
        <v>0.35499999999999998</v>
      </c>
      <c r="AF1647" s="2">
        <v>76.600000000000009</v>
      </c>
      <c r="AG1647" s="2">
        <v>61.2</v>
      </c>
      <c r="AH1647" s="2">
        <v>15.400000000000006</v>
      </c>
    </row>
    <row r="1648" spans="1:34" x14ac:dyDescent="0.35">
      <c r="A1648" t="s">
        <v>756</v>
      </c>
      <c r="B1648" t="s">
        <v>359</v>
      </c>
      <c r="C1648" t="s">
        <v>46</v>
      </c>
      <c r="D1648" t="s">
        <v>121</v>
      </c>
      <c r="E1648" t="s">
        <v>360</v>
      </c>
      <c r="F1648">
        <v>1</v>
      </c>
      <c r="H1648">
        <v>-1</v>
      </c>
      <c r="I1648">
        <v>0</v>
      </c>
      <c r="J1648">
        <v>6.35</v>
      </c>
      <c r="K1648">
        <v>6.35</v>
      </c>
      <c r="L1648">
        <v>13.2</v>
      </c>
      <c r="M1648">
        <v>9.3000000000000007</v>
      </c>
      <c r="N1648">
        <v>59.9</v>
      </c>
      <c r="O1648">
        <v>4.9000000000000004</v>
      </c>
      <c r="P1648">
        <v>0</v>
      </c>
      <c r="Q1648">
        <v>0</v>
      </c>
      <c r="R1648">
        <v>0</v>
      </c>
      <c r="S1648">
        <v>0</v>
      </c>
      <c r="T1648">
        <v>0</v>
      </c>
      <c r="U1648" t="s">
        <v>215</v>
      </c>
      <c r="V1648">
        <v>0</v>
      </c>
      <c r="W1648">
        <v>20</v>
      </c>
      <c r="X1648">
        <v>5</v>
      </c>
      <c r="Y1648" t="s">
        <v>512</v>
      </c>
      <c r="Z1648" s="9">
        <v>56</v>
      </c>
      <c r="AA1648">
        <v>90</v>
      </c>
      <c r="AB1648">
        <v>146</v>
      </c>
      <c r="AC1648">
        <v>300</v>
      </c>
      <c r="AD1648" t="s">
        <v>148</v>
      </c>
      <c r="AE1648">
        <v>0.35499999999999998</v>
      </c>
      <c r="AF1648" s="2">
        <v>83</v>
      </c>
      <c r="AG1648" s="2">
        <v>66.3</v>
      </c>
      <c r="AH1648" s="2">
        <v>16.700000000000003</v>
      </c>
    </row>
    <row r="1649" spans="1:34" x14ac:dyDescent="0.35">
      <c r="A1649" t="s">
        <v>756</v>
      </c>
      <c r="B1649" t="s">
        <v>359</v>
      </c>
      <c r="C1649" t="s">
        <v>46</v>
      </c>
      <c r="D1649" t="s">
        <v>120</v>
      </c>
      <c r="E1649" t="s">
        <v>360</v>
      </c>
      <c r="F1649">
        <v>2</v>
      </c>
      <c r="H1649">
        <v>-1</v>
      </c>
      <c r="I1649">
        <v>0</v>
      </c>
      <c r="J1649">
        <v>2.65</v>
      </c>
      <c r="K1649">
        <v>2.65</v>
      </c>
      <c r="L1649">
        <v>21.9</v>
      </c>
      <c r="M1649">
        <v>52.4</v>
      </c>
      <c r="N1649">
        <v>14.1</v>
      </c>
      <c r="O1649">
        <v>6.3</v>
      </c>
      <c r="P1649">
        <v>0</v>
      </c>
      <c r="Q1649">
        <v>0</v>
      </c>
      <c r="R1649">
        <v>0</v>
      </c>
      <c r="S1649">
        <v>0</v>
      </c>
      <c r="T1649">
        <v>0</v>
      </c>
      <c r="U1649" t="s">
        <v>215</v>
      </c>
      <c r="V1649">
        <v>0</v>
      </c>
      <c r="W1649">
        <v>15</v>
      </c>
      <c r="X1649">
        <v>5</v>
      </c>
      <c r="Y1649" t="s">
        <v>512</v>
      </c>
      <c r="Z1649" s="9">
        <v>40</v>
      </c>
      <c r="AA1649">
        <v>30</v>
      </c>
      <c r="AB1649">
        <v>70</v>
      </c>
      <c r="AC1649">
        <v>220</v>
      </c>
      <c r="AD1649" t="s">
        <v>148</v>
      </c>
      <c r="AE1649">
        <v>0.35499999999999998</v>
      </c>
      <c r="AF1649" s="2">
        <v>72.199999999999989</v>
      </c>
      <c r="AG1649" s="2">
        <v>47.099999999999994</v>
      </c>
      <c r="AH1649" s="2">
        <v>25.099999999999994</v>
      </c>
    </row>
    <row r="1650" spans="1:34" x14ac:dyDescent="0.35">
      <c r="A1650" t="s">
        <v>756</v>
      </c>
      <c r="B1650" t="s">
        <v>359</v>
      </c>
      <c r="C1650" t="s">
        <v>46</v>
      </c>
      <c r="D1650" t="s">
        <v>120</v>
      </c>
      <c r="E1650" t="s">
        <v>360</v>
      </c>
      <c r="F1650">
        <v>2</v>
      </c>
      <c r="H1650">
        <v>-1</v>
      </c>
      <c r="I1650">
        <v>0</v>
      </c>
      <c r="J1650">
        <v>2.65</v>
      </c>
      <c r="K1650">
        <v>2.65</v>
      </c>
      <c r="L1650">
        <v>21.9</v>
      </c>
      <c r="M1650">
        <v>52.4</v>
      </c>
      <c r="N1650">
        <v>14.1</v>
      </c>
      <c r="O1650">
        <v>6.3</v>
      </c>
      <c r="P1650">
        <v>0</v>
      </c>
      <c r="Q1650">
        <v>0</v>
      </c>
      <c r="R1650">
        <v>0</v>
      </c>
      <c r="S1650">
        <v>0</v>
      </c>
      <c r="T1650">
        <v>0</v>
      </c>
      <c r="U1650" t="s">
        <v>215</v>
      </c>
      <c r="V1650">
        <v>0</v>
      </c>
      <c r="W1650">
        <v>20</v>
      </c>
      <c r="X1650">
        <v>5</v>
      </c>
      <c r="Y1650" t="s">
        <v>512</v>
      </c>
      <c r="Z1650" s="9">
        <v>40</v>
      </c>
      <c r="AA1650">
        <v>60</v>
      </c>
      <c r="AB1650">
        <v>100</v>
      </c>
      <c r="AC1650">
        <v>220</v>
      </c>
      <c r="AD1650" t="s">
        <v>148</v>
      </c>
      <c r="AE1650">
        <v>0.35499999999999998</v>
      </c>
      <c r="AF1650" s="2">
        <v>71.099999999999994</v>
      </c>
      <c r="AG1650" s="2">
        <v>45.199999999999996</v>
      </c>
      <c r="AH1650" s="2">
        <v>25.900000000000006</v>
      </c>
    </row>
    <row r="1651" spans="1:34" x14ac:dyDescent="0.35">
      <c r="A1651" t="s">
        <v>756</v>
      </c>
      <c r="B1651" t="s">
        <v>359</v>
      </c>
      <c r="C1651" t="s">
        <v>46</v>
      </c>
      <c r="D1651" t="s">
        <v>120</v>
      </c>
      <c r="E1651" t="s">
        <v>360</v>
      </c>
      <c r="F1651">
        <v>2</v>
      </c>
      <c r="H1651">
        <v>-1</v>
      </c>
      <c r="I1651">
        <v>0</v>
      </c>
      <c r="J1651">
        <v>2.65</v>
      </c>
      <c r="K1651">
        <v>2.65</v>
      </c>
      <c r="L1651">
        <v>21.9</v>
      </c>
      <c r="M1651">
        <v>52.4</v>
      </c>
      <c r="N1651">
        <v>14.1</v>
      </c>
      <c r="O1651">
        <v>6.3</v>
      </c>
      <c r="P1651">
        <v>0</v>
      </c>
      <c r="Q1651">
        <v>0</v>
      </c>
      <c r="R1651">
        <v>0</v>
      </c>
      <c r="S1651">
        <v>0</v>
      </c>
      <c r="T1651">
        <v>0</v>
      </c>
      <c r="U1651" t="s">
        <v>215</v>
      </c>
      <c r="V1651">
        <v>0</v>
      </c>
      <c r="W1651">
        <v>25</v>
      </c>
      <c r="X1651">
        <v>5</v>
      </c>
      <c r="Y1651" t="s">
        <v>512</v>
      </c>
      <c r="Z1651" s="9">
        <v>40</v>
      </c>
      <c r="AA1651">
        <v>90</v>
      </c>
      <c r="AB1651">
        <v>130</v>
      </c>
      <c r="AC1651">
        <v>220</v>
      </c>
      <c r="AD1651" t="s">
        <v>148</v>
      </c>
      <c r="AE1651">
        <v>0.35499999999999998</v>
      </c>
      <c r="AF1651" s="2">
        <v>80</v>
      </c>
      <c r="AG1651" s="2">
        <v>54.4</v>
      </c>
      <c r="AH1651" s="2">
        <v>25.599999999999994</v>
      </c>
    </row>
    <row r="1652" spans="1:34" x14ac:dyDescent="0.35">
      <c r="A1652" t="s">
        <v>756</v>
      </c>
      <c r="B1652" t="s">
        <v>359</v>
      </c>
      <c r="C1652" t="s">
        <v>46</v>
      </c>
      <c r="D1652" t="s">
        <v>120</v>
      </c>
      <c r="E1652" t="s">
        <v>360</v>
      </c>
      <c r="F1652">
        <v>2</v>
      </c>
      <c r="H1652">
        <v>-1</v>
      </c>
      <c r="I1652">
        <v>0</v>
      </c>
      <c r="J1652">
        <v>2.65</v>
      </c>
      <c r="K1652">
        <v>2.65</v>
      </c>
      <c r="L1652">
        <v>21.9</v>
      </c>
      <c r="M1652">
        <v>52.4</v>
      </c>
      <c r="N1652">
        <v>14.1</v>
      </c>
      <c r="O1652">
        <v>6.3</v>
      </c>
      <c r="P1652">
        <v>0</v>
      </c>
      <c r="Q1652">
        <v>0</v>
      </c>
      <c r="R1652">
        <v>0</v>
      </c>
      <c r="S1652">
        <v>0</v>
      </c>
      <c r="T1652">
        <v>0</v>
      </c>
      <c r="U1652" t="s">
        <v>215</v>
      </c>
      <c r="V1652">
        <v>0</v>
      </c>
      <c r="W1652">
        <v>20</v>
      </c>
      <c r="X1652">
        <v>5</v>
      </c>
      <c r="Y1652" t="s">
        <v>512</v>
      </c>
      <c r="Z1652" s="9">
        <v>48</v>
      </c>
      <c r="AA1652">
        <v>30</v>
      </c>
      <c r="AB1652">
        <v>78</v>
      </c>
      <c r="AC1652">
        <v>260</v>
      </c>
      <c r="AD1652" t="s">
        <v>148</v>
      </c>
      <c r="AE1652">
        <v>0.35499999999999998</v>
      </c>
      <c r="AF1652" s="2">
        <v>73.599999999999994</v>
      </c>
      <c r="AG1652" s="2">
        <v>54.699999999999996</v>
      </c>
      <c r="AH1652" s="2">
        <v>18.900000000000006</v>
      </c>
    </row>
    <row r="1653" spans="1:34" x14ac:dyDescent="0.35">
      <c r="A1653" t="s">
        <v>756</v>
      </c>
      <c r="B1653" t="s">
        <v>359</v>
      </c>
      <c r="C1653" t="s">
        <v>46</v>
      </c>
      <c r="D1653" t="s">
        <v>120</v>
      </c>
      <c r="E1653" t="s">
        <v>360</v>
      </c>
      <c r="F1653">
        <v>2</v>
      </c>
      <c r="H1653">
        <v>-1</v>
      </c>
      <c r="I1653">
        <v>0</v>
      </c>
      <c r="J1653">
        <v>2.65</v>
      </c>
      <c r="K1653">
        <v>2.65</v>
      </c>
      <c r="L1653">
        <v>21.9</v>
      </c>
      <c r="M1653">
        <v>52.4</v>
      </c>
      <c r="N1653">
        <v>14.1</v>
      </c>
      <c r="O1653">
        <v>6.3</v>
      </c>
      <c r="P1653">
        <v>0</v>
      </c>
      <c r="Q1653">
        <v>0</v>
      </c>
      <c r="R1653">
        <v>0</v>
      </c>
      <c r="S1653">
        <v>0</v>
      </c>
      <c r="T1653">
        <v>0</v>
      </c>
      <c r="U1653" t="s">
        <v>215</v>
      </c>
      <c r="V1653">
        <v>0</v>
      </c>
      <c r="W1653">
        <v>25</v>
      </c>
      <c r="X1653">
        <v>5</v>
      </c>
      <c r="Y1653" t="s">
        <v>512</v>
      </c>
      <c r="Z1653" s="9">
        <v>48</v>
      </c>
      <c r="AA1653">
        <v>60</v>
      </c>
      <c r="AB1653">
        <v>108</v>
      </c>
      <c r="AC1653">
        <v>260</v>
      </c>
      <c r="AD1653" t="s">
        <v>148</v>
      </c>
      <c r="AE1653">
        <v>0.35499999999999998</v>
      </c>
      <c r="AF1653" s="2">
        <v>82.300000000000011</v>
      </c>
      <c r="AG1653" s="2">
        <v>63.1</v>
      </c>
      <c r="AH1653" s="2">
        <v>19.200000000000003</v>
      </c>
    </row>
    <row r="1654" spans="1:34" x14ac:dyDescent="0.35">
      <c r="A1654" t="s">
        <v>756</v>
      </c>
      <c r="B1654" t="s">
        <v>359</v>
      </c>
      <c r="C1654" t="s">
        <v>46</v>
      </c>
      <c r="D1654" t="s">
        <v>120</v>
      </c>
      <c r="E1654" t="s">
        <v>360</v>
      </c>
      <c r="F1654">
        <v>2</v>
      </c>
      <c r="H1654">
        <v>-1</v>
      </c>
      <c r="I1654">
        <v>0</v>
      </c>
      <c r="J1654">
        <v>2.65</v>
      </c>
      <c r="K1654">
        <v>2.65</v>
      </c>
      <c r="L1654">
        <v>21.9</v>
      </c>
      <c r="M1654">
        <v>52.4</v>
      </c>
      <c r="N1654">
        <v>14.1</v>
      </c>
      <c r="O1654">
        <v>6.3</v>
      </c>
      <c r="P1654">
        <v>0</v>
      </c>
      <c r="Q1654">
        <v>0</v>
      </c>
      <c r="R1654">
        <v>0</v>
      </c>
      <c r="S1654">
        <v>0</v>
      </c>
      <c r="T1654">
        <v>0</v>
      </c>
      <c r="U1654" t="s">
        <v>215</v>
      </c>
      <c r="V1654">
        <v>0</v>
      </c>
      <c r="W1654">
        <v>15</v>
      </c>
      <c r="X1654">
        <v>5</v>
      </c>
      <c r="Y1654" t="s">
        <v>512</v>
      </c>
      <c r="Z1654" s="9">
        <v>48</v>
      </c>
      <c r="AA1654">
        <v>90</v>
      </c>
      <c r="AB1654">
        <v>138</v>
      </c>
      <c r="AC1654">
        <v>260</v>
      </c>
      <c r="AD1654" t="s">
        <v>148</v>
      </c>
      <c r="AE1654">
        <v>0.35499999999999998</v>
      </c>
      <c r="AF1654" s="2">
        <v>59.100000000000009</v>
      </c>
      <c r="AG1654" s="2">
        <v>41.7</v>
      </c>
      <c r="AH1654" s="2">
        <v>17.400000000000006</v>
      </c>
    </row>
    <row r="1655" spans="1:34" x14ac:dyDescent="0.35">
      <c r="A1655" t="s">
        <v>756</v>
      </c>
      <c r="B1655" t="s">
        <v>359</v>
      </c>
      <c r="C1655" t="s">
        <v>46</v>
      </c>
      <c r="D1655" t="s">
        <v>120</v>
      </c>
      <c r="E1655" t="s">
        <v>360</v>
      </c>
      <c r="F1655">
        <v>2</v>
      </c>
      <c r="H1655">
        <v>-1</v>
      </c>
      <c r="I1655">
        <v>0</v>
      </c>
      <c r="J1655">
        <v>2.65</v>
      </c>
      <c r="K1655">
        <v>2.65</v>
      </c>
      <c r="L1655">
        <v>21.9</v>
      </c>
      <c r="M1655">
        <v>52.4</v>
      </c>
      <c r="N1655">
        <v>14.1</v>
      </c>
      <c r="O1655">
        <v>6.3</v>
      </c>
      <c r="P1655">
        <v>0</v>
      </c>
      <c r="Q1655">
        <v>0</v>
      </c>
      <c r="R1655">
        <v>0</v>
      </c>
      <c r="S1655">
        <v>0</v>
      </c>
      <c r="T1655">
        <v>0</v>
      </c>
      <c r="U1655" t="s">
        <v>215</v>
      </c>
      <c r="V1655">
        <v>0</v>
      </c>
      <c r="W1655">
        <v>25</v>
      </c>
      <c r="X1655">
        <v>5</v>
      </c>
      <c r="Y1655" t="s">
        <v>512</v>
      </c>
      <c r="Z1655" s="9">
        <v>56</v>
      </c>
      <c r="AA1655">
        <v>30</v>
      </c>
      <c r="AB1655">
        <v>86</v>
      </c>
      <c r="AC1655">
        <v>300</v>
      </c>
      <c r="AD1655" t="s">
        <v>148</v>
      </c>
      <c r="AE1655">
        <v>0.35499999999999998</v>
      </c>
      <c r="AF1655" s="2">
        <v>61.2</v>
      </c>
      <c r="AG1655" s="2">
        <v>43.7</v>
      </c>
      <c r="AH1655" s="2">
        <v>17.5</v>
      </c>
    </row>
    <row r="1656" spans="1:34" x14ac:dyDescent="0.35">
      <c r="A1656" t="s">
        <v>756</v>
      </c>
      <c r="B1656" t="s">
        <v>359</v>
      </c>
      <c r="C1656" t="s">
        <v>46</v>
      </c>
      <c r="D1656" t="s">
        <v>120</v>
      </c>
      <c r="E1656" t="s">
        <v>360</v>
      </c>
      <c r="F1656">
        <v>2</v>
      </c>
      <c r="H1656">
        <v>-1</v>
      </c>
      <c r="I1656">
        <v>0</v>
      </c>
      <c r="J1656">
        <v>2.65</v>
      </c>
      <c r="K1656">
        <v>2.65</v>
      </c>
      <c r="L1656">
        <v>21.9</v>
      </c>
      <c r="M1656">
        <v>52.4</v>
      </c>
      <c r="N1656">
        <v>14.1</v>
      </c>
      <c r="O1656">
        <v>6.3</v>
      </c>
      <c r="P1656">
        <v>0</v>
      </c>
      <c r="Q1656">
        <v>0</v>
      </c>
      <c r="R1656">
        <v>0</v>
      </c>
      <c r="S1656">
        <v>0</v>
      </c>
      <c r="T1656">
        <v>0</v>
      </c>
      <c r="U1656" t="s">
        <v>215</v>
      </c>
      <c r="V1656">
        <v>0</v>
      </c>
      <c r="W1656">
        <v>15</v>
      </c>
      <c r="X1656">
        <v>5</v>
      </c>
      <c r="Y1656" t="s">
        <v>512</v>
      </c>
      <c r="Z1656" s="9">
        <v>56</v>
      </c>
      <c r="AA1656">
        <v>60</v>
      </c>
      <c r="AB1656">
        <v>116</v>
      </c>
      <c r="AC1656">
        <v>300</v>
      </c>
      <c r="AD1656" t="s">
        <v>148</v>
      </c>
      <c r="AE1656">
        <v>0.35499999999999998</v>
      </c>
      <c r="AF1656" s="2">
        <v>66.699999999999989</v>
      </c>
      <c r="AG1656" s="2">
        <v>50.9</v>
      </c>
      <c r="AH1656" s="2">
        <v>15.799999999999997</v>
      </c>
    </row>
    <row r="1657" spans="1:34" x14ac:dyDescent="0.35">
      <c r="A1657" t="s">
        <v>756</v>
      </c>
      <c r="B1657" t="s">
        <v>359</v>
      </c>
      <c r="C1657" t="s">
        <v>46</v>
      </c>
      <c r="D1657" t="s">
        <v>120</v>
      </c>
      <c r="E1657" t="s">
        <v>360</v>
      </c>
      <c r="F1657">
        <v>2</v>
      </c>
      <c r="H1657">
        <v>-1</v>
      </c>
      <c r="I1657">
        <v>0</v>
      </c>
      <c r="J1657">
        <v>2.65</v>
      </c>
      <c r="K1657">
        <v>2.65</v>
      </c>
      <c r="L1657">
        <v>21.9</v>
      </c>
      <c r="M1657">
        <v>52.4</v>
      </c>
      <c r="N1657">
        <v>14.1</v>
      </c>
      <c r="O1657">
        <v>6.3</v>
      </c>
      <c r="P1657">
        <v>0</v>
      </c>
      <c r="Q1657">
        <v>0</v>
      </c>
      <c r="R1657">
        <v>0</v>
      </c>
      <c r="S1657">
        <v>0</v>
      </c>
      <c r="T1657">
        <v>0</v>
      </c>
      <c r="U1657" t="s">
        <v>215</v>
      </c>
      <c r="V1657">
        <v>0</v>
      </c>
      <c r="W1657">
        <v>20</v>
      </c>
      <c r="X1657">
        <v>5</v>
      </c>
      <c r="Y1657" t="s">
        <v>512</v>
      </c>
      <c r="Z1657" s="9">
        <v>56</v>
      </c>
      <c r="AA1657">
        <v>90</v>
      </c>
      <c r="AB1657">
        <v>146</v>
      </c>
      <c r="AC1657">
        <v>300</v>
      </c>
      <c r="AD1657" t="s">
        <v>148</v>
      </c>
      <c r="AE1657">
        <v>0.35499999999999998</v>
      </c>
      <c r="AF1657" s="2">
        <v>54.199999999999996</v>
      </c>
      <c r="AG1657" s="2">
        <v>38.9</v>
      </c>
      <c r="AH1657" s="2">
        <v>15.299999999999997</v>
      </c>
    </row>
    <row r="1658" spans="1:34" x14ac:dyDescent="0.35">
      <c r="A1658" t="s">
        <v>756</v>
      </c>
      <c r="B1658" t="s">
        <v>359</v>
      </c>
      <c r="C1658" t="s">
        <v>46</v>
      </c>
      <c r="D1658" t="s">
        <v>121</v>
      </c>
      <c r="E1658" t="s">
        <v>360</v>
      </c>
      <c r="F1658">
        <v>2</v>
      </c>
      <c r="H1658">
        <v>-1</v>
      </c>
      <c r="I1658">
        <v>0</v>
      </c>
      <c r="J1658">
        <v>6.35</v>
      </c>
      <c r="K1658">
        <v>6.35</v>
      </c>
      <c r="L1658">
        <v>13.2</v>
      </c>
      <c r="M1658">
        <v>9.3000000000000007</v>
      </c>
      <c r="N1658">
        <v>59.9</v>
      </c>
      <c r="O1658">
        <v>4.9000000000000004</v>
      </c>
      <c r="P1658">
        <v>0</v>
      </c>
      <c r="Q1658">
        <v>0</v>
      </c>
      <c r="R1658">
        <v>0</v>
      </c>
      <c r="S1658">
        <v>0</v>
      </c>
      <c r="T1658">
        <v>0</v>
      </c>
      <c r="U1658" t="s">
        <v>215</v>
      </c>
      <c r="V1658">
        <v>0</v>
      </c>
      <c r="W1658">
        <v>15</v>
      </c>
      <c r="X1658">
        <v>5</v>
      </c>
      <c r="Y1658" t="s">
        <v>512</v>
      </c>
      <c r="Z1658" s="9">
        <v>40</v>
      </c>
      <c r="AA1658">
        <v>30</v>
      </c>
      <c r="AB1658">
        <v>70</v>
      </c>
      <c r="AC1658">
        <v>220</v>
      </c>
      <c r="AD1658" t="s">
        <v>148</v>
      </c>
      <c r="AE1658">
        <v>0.35499999999999998</v>
      </c>
      <c r="AF1658" s="2">
        <v>88.9</v>
      </c>
      <c r="AG1658" s="2">
        <v>71.5</v>
      </c>
      <c r="AH1658" s="2">
        <v>17.400000000000006</v>
      </c>
    </row>
    <row r="1659" spans="1:34" x14ac:dyDescent="0.35">
      <c r="A1659" t="s">
        <v>756</v>
      </c>
      <c r="B1659" t="s">
        <v>359</v>
      </c>
      <c r="C1659" t="s">
        <v>46</v>
      </c>
      <c r="D1659" t="s">
        <v>121</v>
      </c>
      <c r="E1659" t="s">
        <v>360</v>
      </c>
      <c r="F1659">
        <v>2</v>
      </c>
      <c r="H1659">
        <v>-1</v>
      </c>
      <c r="I1659">
        <v>0</v>
      </c>
      <c r="J1659">
        <v>6.35</v>
      </c>
      <c r="K1659">
        <v>6.35</v>
      </c>
      <c r="L1659">
        <v>13.2</v>
      </c>
      <c r="M1659">
        <v>9.3000000000000007</v>
      </c>
      <c r="N1659">
        <v>59.9</v>
      </c>
      <c r="O1659">
        <v>4.9000000000000004</v>
      </c>
      <c r="P1659">
        <v>0</v>
      </c>
      <c r="Q1659">
        <v>0</v>
      </c>
      <c r="R1659">
        <v>0</v>
      </c>
      <c r="S1659">
        <v>0</v>
      </c>
      <c r="T1659">
        <v>0</v>
      </c>
      <c r="U1659" t="s">
        <v>215</v>
      </c>
      <c r="V1659">
        <v>0</v>
      </c>
      <c r="W1659">
        <v>20</v>
      </c>
      <c r="X1659">
        <v>5</v>
      </c>
      <c r="Y1659" t="s">
        <v>512</v>
      </c>
      <c r="Z1659" s="9">
        <v>40</v>
      </c>
      <c r="AA1659">
        <v>60</v>
      </c>
      <c r="AB1659">
        <v>100</v>
      </c>
      <c r="AC1659">
        <v>220</v>
      </c>
      <c r="AD1659" t="s">
        <v>148</v>
      </c>
      <c r="AE1659">
        <v>0.35499999999999998</v>
      </c>
      <c r="AF1659" s="2">
        <v>94.299999999999983</v>
      </c>
      <c r="AG1659" s="2">
        <v>77.199999999999989</v>
      </c>
      <c r="AH1659" s="2">
        <v>17.099999999999994</v>
      </c>
    </row>
    <row r="1660" spans="1:34" x14ac:dyDescent="0.35">
      <c r="A1660" t="s">
        <v>756</v>
      </c>
      <c r="B1660" t="s">
        <v>359</v>
      </c>
      <c r="C1660" t="s">
        <v>46</v>
      </c>
      <c r="D1660" t="s">
        <v>121</v>
      </c>
      <c r="E1660" t="s">
        <v>360</v>
      </c>
      <c r="F1660">
        <v>2</v>
      </c>
      <c r="H1660">
        <v>-1</v>
      </c>
      <c r="I1660">
        <v>0</v>
      </c>
      <c r="J1660">
        <v>6.35</v>
      </c>
      <c r="K1660">
        <v>6.35</v>
      </c>
      <c r="L1660">
        <v>13.2</v>
      </c>
      <c r="M1660">
        <v>9.3000000000000007</v>
      </c>
      <c r="N1660">
        <v>59.9</v>
      </c>
      <c r="O1660">
        <v>4.9000000000000004</v>
      </c>
      <c r="P1660">
        <v>0</v>
      </c>
      <c r="Q1660">
        <v>0</v>
      </c>
      <c r="R1660">
        <v>0</v>
      </c>
      <c r="S1660">
        <v>0</v>
      </c>
      <c r="T1660">
        <v>0</v>
      </c>
      <c r="U1660" t="s">
        <v>215</v>
      </c>
      <c r="V1660">
        <v>0</v>
      </c>
      <c r="W1660">
        <v>25</v>
      </c>
      <c r="X1660">
        <v>5</v>
      </c>
      <c r="Y1660" t="s">
        <v>512</v>
      </c>
      <c r="Z1660" s="9">
        <v>40</v>
      </c>
      <c r="AA1660">
        <v>90</v>
      </c>
      <c r="AB1660">
        <v>130</v>
      </c>
      <c r="AC1660">
        <v>220</v>
      </c>
      <c r="AD1660" t="s">
        <v>148</v>
      </c>
      <c r="AE1660">
        <v>0.35499999999999998</v>
      </c>
      <c r="AF1660" s="2">
        <v>105.70000000000002</v>
      </c>
      <c r="AG1660" s="2">
        <v>83.800000000000011</v>
      </c>
      <c r="AH1660" s="2">
        <v>21.900000000000006</v>
      </c>
    </row>
    <row r="1661" spans="1:34" x14ac:dyDescent="0.35">
      <c r="A1661" t="s">
        <v>756</v>
      </c>
      <c r="B1661" t="s">
        <v>359</v>
      </c>
      <c r="C1661" t="s">
        <v>46</v>
      </c>
      <c r="D1661" t="s">
        <v>121</v>
      </c>
      <c r="E1661" t="s">
        <v>360</v>
      </c>
      <c r="F1661">
        <v>2</v>
      </c>
      <c r="H1661">
        <v>-1</v>
      </c>
      <c r="I1661">
        <v>0</v>
      </c>
      <c r="J1661">
        <v>6.35</v>
      </c>
      <c r="K1661">
        <v>6.35</v>
      </c>
      <c r="L1661">
        <v>13.2</v>
      </c>
      <c r="M1661">
        <v>9.3000000000000007</v>
      </c>
      <c r="N1661">
        <v>59.9</v>
      </c>
      <c r="O1661">
        <v>4.9000000000000004</v>
      </c>
      <c r="P1661">
        <v>0</v>
      </c>
      <c r="Q1661">
        <v>0</v>
      </c>
      <c r="R1661">
        <v>0</v>
      </c>
      <c r="S1661">
        <v>0</v>
      </c>
      <c r="T1661">
        <v>0</v>
      </c>
      <c r="U1661" t="s">
        <v>215</v>
      </c>
      <c r="V1661">
        <v>0</v>
      </c>
      <c r="W1661">
        <v>20</v>
      </c>
      <c r="X1661">
        <v>5</v>
      </c>
      <c r="Y1661" t="s">
        <v>512</v>
      </c>
      <c r="Z1661" s="9">
        <v>48</v>
      </c>
      <c r="AA1661">
        <v>30</v>
      </c>
      <c r="AB1661">
        <v>78</v>
      </c>
      <c r="AC1661">
        <v>260</v>
      </c>
      <c r="AD1661" t="s">
        <v>148</v>
      </c>
      <c r="AE1661">
        <v>0.35499999999999998</v>
      </c>
      <c r="AF1661" s="2">
        <v>104.10000000000001</v>
      </c>
      <c r="AG1661" s="2">
        <v>83.7</v>
      </c>
      <c r="AH1661" s="2">
        <v>20.400000000000006</v>
      </c>
    </row>
    <row r="1662" spans="1:34" x14ac:dyDescent="0.35">
      <c r="A1662" t="s">
        <v>756</v>
      </c>
      <c r="B1662" t="s">
        <v>359</v>
      </c>
      <c r="C1662" t="s">
        <v>46</v>
      </c>
      <c r="D1662" t="s">
        <v>121</v>
      </c>
      <c r="E1662" t="s">
        <v>360</v>
      </c>
      <c r="F1662">
        <v>2</v>
      </c>
      <c r="H1662">
        <v>-1</v>
      </c>
      <c r="I1662">
        <v>0</v>
      </c>
      <c r="J1662">
        <v>6.35</v>
      </c>
      <c r="K1662">
        <v>6.35</v>
      </c>
      <c r="L1662">
        <v>13.2</v>
      </c>
      <c r="M1662">
        <v>9.3000000000000007</v>
      </c>
      <c r="N1662">
        <v>59.9</v>
      </c>
      <c r="O1662">
        <v>4.9000000000000004</v>
      </c>
      <c r="P1662">
        <v>0</v>
      </c>
      <c r="Q1662">
        <v>0</v>
      </c>
      <c r="R1662">
        <v>0</v>
      </c>
      <c r="S1662">
        <v>0</v>
      </c>
      <c r="T1662">
        <v>0</v>
      </c>
      <c r="U1662" t="s">
        <v>215</v>
      </c>
      <c r="V1662">
        <v>0</v>
      </c>
      <c r="W1662">
        <v>25</v>
      </c>
      <c r="X1662">
        <v>5</v>
      </c>
      <c r="Y1662" t="s">
        <v>512</v>
      </c>
      <c r="Z1662" s="9">
        <v>48</v>
      </c>
      <c r="AA1662">
        <v>60</v>
      </c>
      <c r="AB1662">
        <v>108</v>
      </c>
      <c r="AC1662">
        <v>260</v>
      </c>
      <c r="AD1662" t="s">
        <v>148</v>
      </c>
      <c r="AE1662">
        <v>0.35499999999999998</v>
      </c>
      <c r="AF1662" s="2">
        <v>86.5</v>
      </c>
      <c r="AG1662" s="2">
        <v>64</v>
      </c>
      <c r="AH1662" s="2">
        <v>22.5</v>
      </c>
    </row>
    <row r="1663" spans="1:34" x14ac:dyDescent="0.35">
      <c r="A1663" t="s">
        <v>756</v>
      </c>
      <c r="B1663" t="s">
        <v>359</v>
      </c>
      <c r="C1663" t="s">
        <v>46</v>
      </c>
      <c r="D1663" t="s">
        <v>121</v>
      </c>
      <c r="E1663" t="s">
        <v>360</v>
      </c>
      <c r="F1663">
        <v>2</v>
      </c>
      <c r="H1663">
        <v>-1</v>
      </c>
      <c r="I1663">
        <v>0</v>
      </c>
      <c r="J1663">
        <v>6.35</v>
      </c>
      <c r="K1663">
        <v>6.35</v>
      </c>
      <c r="L1663">
        <v>13.2</v>
      </c>
      <c r="M1663">
        <v>9.3000000000000007</v>
      </c>
      <c r="N1663">
        <v>59.9</v>
      </c>
      <c r="O1663">
        <v>4.9000000000000004</v>
      </c>
      <c r="P1663">
        <v>0</v>
      </c>
      <c r="Q1663">
        <v>0</v>
      </c>
      <c r="R1663">
        <v>0</v>
      </c>
      <c r="S1663">
        <v>0</v>
      </c>
      <c r="T1663">
        <v>0</v>
      </c>
      <c r="U1663" t="s">
        <v>215</v>
      </c>
      <c r="V1663">
        <v>0</v>
      </c>
      <c r="W1663">
        <v>15</v>
      </c>
      <c r="X1663">
        <v>5</v>
      </c>
      <c r="Y1663" t="s">
        <v>512</v>
      </c>
      <c r="Z1663" s="9">
        <v>48</v>
      </c>
      <c r="AA1663">
        <v>90</v>
      </c>
      <c r="AB1663">
        <v>138</v>
      </c>
      <c r="AC1663">
        <v>260</v>
      </c>
      <c r="AD1663" t="s">
        <v>148</v>
      </c>
      <c r="AE1663">
        <v>0.35499999999999998</v>
      </c>
      <c r="AF1663" s="2">
        <v>83.5</v>
      </c>
      <c r="AG1663" s="2">
        <v>74.2</v>
      </c>
      <c r="AH1663" s="2">
        <v>9.2999999999999972</v>
      </c>
    </row>
    <row r="1664" spans="1:34" x14ac:dyDescent="0.35">
      <c r="A1664" t="s">
        <v>756</v>
      </c>
      <c r="B1664" t="s">
        <v>359</v>
      </c>
      <c r="C1664" t="s">
        <v>46</v>
      </c>
      <c r="D1664" t="s">
        <v>121</v>
      </c>
      <c r="E1664" t="s">
        <v>360</v>
      </c>
      <c r="F1664">
        <v>2</v>
      </c>
      <c r="H1664">
        <v>-1</v>
      </c>
      <c r="I1664">
        <v>0</v>
      </c>
      <c r="J1664">
        <v>6.35</v>
      </c>
      <c r="K1664">
        <v>6.35</v>
      </c>
      <c r="L1664">
        <v>13.2</v>
      </c>
      <c r="M1664">
        <v>9.3000000000000007</v>
      </c>
      <c r="N1664">
        <v>59.9</v>
      </c>
      <c r="O1664">
        <v>4.9000000000000004</v>
      </c>
      <c r="P1664">
        <v>0</v>
      </c>
      <c r="Q1664">
        <v>0</v>
      </c>
      <c r="R1664">
        <v>0</v>
      </c>
      <c r="S1664">
        <v>0</v>
      </c>
      <c r="T1664">
        <v>0</v>
      </c>
      <c r="U1664" t="s">
        <v>215</v>
      </c>
      <c r="V1664">
        <v>0</v>
      </c>
      <c r="W1664">
        <v>25</v>
      </c>
      <c r="X1664">
        <v>5</v>
      </c>
      <c r="Y1664" t="s">
        <v>512</v>
      </c>
      <c r="Z1664" s="9">
        <v>56</v>
      </c>
      <c r="AA1664">
        <v>30</v>
      </c>
      <c r="AB1664">
        <v>86</v>
      </c>
      <c r="AC1664">
        <v>300</v>
      </c>
      <c r="AD1664" t="s">
        <v>148</v>
      </c>
      <c r="AE1664">
        <v>0.35499999999999998</v>
      </c>
      <c r="AF1664" s="2">
        <v>87.8</v>
      </c>
      <c r="AG1664" s="2">
        <v>64.3</v>
      </c>
      <c r="AH1664" s="2">
        <v>23.5</v>
      </c>
    </row>
    <row r="1665" spans="1:36" x14ac:dyDescent="0.35">
      <c r="A1665" t="s">
        <v>756</v>
      </c>
      <c r="B1665" t="s">
        <v>359</v>
      </c>
      <c r="C1665" t="s">
        <v>46</v>
      </c>
      <c r="D1665" t="s">
        <v>121</v>
      </c>
      <c r="E1665" t="s">
        <v>360</v>
      </c>
      <c r="F1665">
        <v>2</v>
      </c>
      <c r="H1665">
        <v>-1</v>
      </c>
      <c r="I1665">
        <v>0</v>
      </c>
      <c r="J1665">
        <v>6.35</v>
      </c>
      <c r="K1665">
        <v>6.35</v>
      </c>
      <c r="L1665">
        <v>13.2</v>
      </c>
      <c r="M1665">
        <v>9.3000000000000007</v>
      </c>
      <c r="N1665">
        <v>59.9</v>
      </c>
      <c r="O1665">
        <v>4.9000000000000004</v>
      </c>
      <c r="P1665">
        <v>0</v>
      </c>
      <c r="Q1665">
        <v>0</v>
      </c>
      <c r="R1665">
        <v>0</v>
      </c>
      <c r="S1665">
        <v>0</v>
      </c>
      <c r="T1665">
        <v>0</v>
      </c>
      <c r="U1665" t="s">
        <v>215</v>
      </c>
      <c r="V1665">
        <v>0</v>
      </c>
      <c r="W1665">
        <v>15</v>
      </c>
      <c r="X1665">
        <v>5</v>
      </c>
      <c r="Y1665" t="s">
        <v>512</v>
      </c>
      <c r="Z1665" s="9">
        <v>56</v>
      </c>
      <c r="AA1665">
        <v>60</v>
      </c>
      <c r="AB1665">
        <v>116</v>
      </c>
      <c r="AC1665">
        <v>300</v>
      </c>
      <c r="AD1665" t="s">
        <v>148</v>
      </c>
      <c r="AE1665">
        <v>0.35499999999999998</v>
      </c>
      <c r="AF1665" s="2">
        <v>78.5</v>
      </c>
      <c r="AG1665" s="2">
        <v>63.1</v>
      </c>
      <c r="AH1665" s="2">
        <v>15.400000000000006</v>
      </c>
    </row>
    <row r="1666" spans="1:36" x14ac:dyDescent="0.35">
      <c r="A1666" t="s">
        <v>756</v>
      </c>
      <c r="B1666" t="s">
        <v>359</v>
      </c>
      <c r="C1666" t="s">
        <v>46</v>
      </c>
      <c r="D1666" t="s">
        <v>121</v>
      </c>
      <c r="E1666" t="s">
        <v>360</v>
      </c>
      <c r="F1666">
        <v>2</v>
      </c>
      <c r="H1666">
        <v>-1</v>
      </c>
      <c r="I1666">
        <v>0</v>
      </c>
      <c r="J1666">
        <v>6.35</v>
      </c>
      <c r="K1666">
        <v>6.35</v>
      </c>
      <c r="L1666">
        <v>13.2</v>
      </c>
      <c r="M1666">
        <v>9.3000000000000007</v>
      </c>
      <c r="N1666">
        <v>59.9</v>
      </c>
      <c r="O1666">
        <v>4.9000000000000004</v>
      </c>
      <c r="P1666">
        <v>0</v>
      </c>
      <c r="Q1666">
        <v>0</v>
      </c>
      <c r="R1666">
        <v>0</v>
      </c>
      <c r="S1666">
        <v>0</v>
      </c>
      <c r="T1666">
        <v>0</v>
      </c>
      <c r="U1666" t="s">
        <v>215</v>
      </c>
      <c r="V1666">
        <v>0</v>
      </c>
      <c r="W1666">
        <v>20</v>
      </c>
      <c r="X1666">
        <v>5</v>
      </c>
      <c r="Y1666" t="s">
        <v>512</v>
      </c>
      <c r="Z1666" s="9">
        <v>56</v>
      </c>
      <c r="AA1666">
        <v>90</v>
      </c>
      <c r="AB1666">
        <v>146</v>
      </c>
      <c r="AC1666">
        <v>300</v>
      </c>
      <c r="AD1666" t="s">
        <v>148</v>
      </c>
      <c r="AE1666">
        <v>0.35499999999999998</v>
      </c>
      <c r="AF1666" s="2">
        <v>84.1</v>
      </c>
      <c r="AG1666" s="2">
        <v>67.399999999999991</v>
      </c>
      <c r="AH1666" s="2">
        <v>16.700000000000003</v>
      </c>
    </row>
    <row r="1667" spans="1:36" x14ac:dyDescent="0.35">
      <c r="A1667" t="s">
        <v>663</v>
      </c>
      <c r="B1667" s="14" t="s">
        <v>361</v>
      </c>
      <c r="C1667" t="s">
        <v>46</v>
      </c>
      <c r="D1667" t="s">
        <v>118</v>
      </c>
      <c r="E1667" t="s">
        <v>362</v>
      </c>
      <c r="F1667">
        <v>2</v>
      </c>
      <c r="H1667">
        <v>21.8</v>
      </c>
      <c r="I1667">
        <v>0</v>
      </c>
      <c r="J1667">
        <v>0</v>
      </c>
      <c r="K1667">
        <v>0</v>
      </c>
      <c r="L1667">
        <v>0</v>
      </c>
      <c r="M1667">
        <v>59.8</v>
      </c>
      <c r="N1667">
        <v>5.9</v>
      </c>
      <c r="O1667">
        <v>3.8</v>
      </c>
      <c r="P1667">
        <v>0</v>
      </c>
      <c r="Q1667">
        <v>0</v>
      </c>
      <c r="R1667">
        <v>0</v>
      </c>
      <c r="S1667">
        <v>0</v>
      </c>
      <c r="T1667">
        <v>0</v>
      </c>
      <c r="U1667" t="s">
        <v>215</v>
      </c>
      <c r="V1667">
        <v>0</v>
      </c>
      <c r="W1667">
        <v>9.0909090909090917</v>
      </c>
      <c r="X1667">
        <v>10</v>
      </c>
      <c r="Y1667" t="s">
        <v>512</v>
      </c>
      <c r="Z1667" s="9">
        <v>24</v>
      </c>
      <c r="AA1667">
        <v>20</v>
      </c>
      <c r="AB1667">
        <v>44</v>
      </c>
      <c r="AC1667">
        <v>260</v>
      </c>
      <c r="AD1667" t="s">
        <v>44</v>
      </c>
      <c r="AE1667">
        <v>0.25900000000000001</v>
      </c>
      <c r="AG1667" s="2">
        <v>25.087719298245613</v>
      </c>
    </row>
    <row r="1668" spans="1:36" x14ac:dyDescent="0.35">
      <c r="A1668" t="s">
        <v>663</v>
      </c>
      <c r="B1668" t="s">
        <v>361</v>
      </c>
      <c r="C1668" t="s">
        <v>46</v>
      </c>
      <c r="D1668" t="s">
        <v>118</v>
      </c>
      <c r="E1668" t="s">
        <v>362</v>
      </c>
      <c r="F1668">
        <v>2</v>
      </c>
      <c r="H1668">
        <v>21.8</v>
      </c>
      <c r="I1668">
        <v>0</v>
      </c>
      <c r="J1668">
        <v>0</v>
      </c>
      <c r="K1668">
        <v>0</v>
      </c>
      <c r="L1668">
        <v>0</v>
      </c>
      <c r="M1668">
        <v>59.8</v>
      </c>
      <c r="N1668">
        <v>5.9</v>
      </c>
      <c r="O1668">
        <v>3.8</v>
      </c>
      <c r="P1668">
        <v>0</v>
      </c>
      <c r="Q1668">
        <v>0</v>
      </c>
      <c r="R1668">
        <v>0</v>
      </c>
      <c r="S1668">
        <v>0</v>
      </c>
      <c r="T1668">
        <v>0</v>
      </c>
      <c r="U1668" t="s">
        <v>215</v>
      </c>
      <c r="V1668">
        <v>0</v>
      </c>
      <c r="W1668">
        <v>9.0909090909090917</v>
      </c>
      <c r="X1668">
        <v>10</v>
      </c>
      <c r="Y1668" t="s">
        <v>512</v>
      </c>
      <c r="Z1668" s="9">
        <v>26</v>
      </c>
      <c r="AA1668">
        <v>20</v>
      </c>
      <c r="AB1668">
        <v>46</v>
      </c>
      <c r="AC1668">
        <v>280</v>
      </c>
      <c r="AD1668" t="s">
        <v>44</v>
      </c>
      <c r="AE1668">
        <v>0.25900000000000001</v>
      </c>
      <c r="AG1668" s="2">
        <v>31.228070175438596</v>
      </c>
    </row>
    <row r="1669" spans="1:36" x14ac:dyDescent="0.35">
      <c r="A1669" t="s">
        <v>663</v>
      </c>
      <c r="B1669" t="s">
        <v>361</v>
      </c>
      <c r="C1669" t="s">
        <v>46</v>
      </c>
      <c r="D1669" t="s">
        <v>118</v>
      </c>
      <c r="E1669" t="s">
        <v>362</v>
      </c>
      <c r="F1669">
        <v>2</v>
      </c>
      <c r="H1669">
        <v>21.8</v>
      </c>
      <c r="I1669">
        <v>0</v>
      </c>
      <c r="J1669">
        <v>0</v>
      </c>
      <c r="K1669">
        <v>0</v>
      </c>
      <c r="L1669">
        <v>0</v>
      </c>
      <c r="M1669">
        <v>59.8</v>
      </c>
      <c r="N1669">
        <v>5.9</v>
      </c>
      <c r="O1669">
        <v>3.8</v>
      </c>
      <c r="P1669">
        <v>0</v>
      </c>
      <c r="Q1669">
        <v>0</v>
      </c>
      <c r="R1669">
        <v>0</v>
      </c>
      <c r="S1669">
        <v>0</v>
      </c>
      <c r="T1669">
        <v>0</v>
      </c>
      <c r="U1669" t="s">
        <v>215</v>
      </c>
      <c r="V1669">
        <v>0</v>
      </c>
      <c r="W1669">
        <v>9.0909090909090917</v>
      </c>
      <c r="X1669">
        <v>10</v>
      </c>
      <c r="Y1669" t="s">
        <v>512</v>
      </c>
      <c r="Z1669" s="9">
        <v>28</v>
      </c>
      <c r="AA1669">
        <v>20</v>
      </c>
      <c r="AB1669">
        <v>48</v>
      </c>
      <c r="AC1669">
        <v>300</v>
      </c>
      <c r="AD1669" t="s">
        <v>44</v>
      </c>
      <c r="AE1669">
        <v>0.25900000000000001</v>
      </c>
      <c r="AF1669" s="2">
        <v>47.363039500591967</v>
      </c>
      <c r="AG1669" s="2">
        <v>41.228070175438596</v>
      </c>
      <c r="AH1669" s="2">
        <v>6.1349693251533743</v>
      </c>
      <c r="AI1669" s="2">
        <v>21.165644171779142</v>
      </c>
      <c r="AJ1669" s="2">
        <v>31.47131632762888</v>
      </c>
    </row>
    <row r="1670" spans="1:36" x14ac:dyDescent="0.35">
      <c r="A1670" t="s">
        <v>663</v>
      </c>
      <c r="B1670" t="s">
        <v>361</v>
      </c>
      <c r="C1670" t="s">
        <v>46</v>
      </c>
      <c r="D1670" t="s">
        <v>118</v>
      </c>
      <c r="E1670" t="s">
        <v>362</v>
      </c>
      <c r="F1670">
        <v>2</v>
      </c>
      <c r="H1670">
        <v>21.8</v>
      </c>
      <c r="I1670">
        <v>0</v>
      </c>
      <c r="J1670">
        <v>0</v>
      </c>
      <c r="K1670">
        <v>0</v>
      </c>
      <c r="L1670">
        <v>0</v>
      </c>
      <c r="M1670">
        <v>59.8</v>
      </c>
      <c r="N1670">
        <v>5.9</v>
      </c>
      <c r="O1670">
        <v>3.8</v>
      </c>
      <c r="P1670">
        <v>0</v>
      </c>
      <c r="Q1670">
        <v>0</v>
      </c>
      <c r="R1670">
        <v>0</v>
      </c>
      <c r="S1670">
        <v>0</v>
      </c>
      <c r="T1670">
        <v>0</v>
      </c>
      <c r="U1670" t="s">
        <v>215</v>
      </c>
      <c r="V1670">
        <v>0</v>
      </c>
      <c r="W1670">
        <v>9.0909090909090917</v>
      </c>
      <c r="X1670">
        <v>10</v>
      </c>
      <c r="Y1670" t="s">
        <v>512</v>
      </c>
      <c r="Z1670" s="9">
        <v>30</v>
      </c>
      <c r="AA1670">
        <v>20</v>
      </c>
      <c r="AB1670">
        <v>50</v>
      </c>
      <c r="AC1670">
        <v>320</v>
      </c>
      <c r="AD1670" t="s">
        <v>44</v>
      </c>
      <c r="AE1670">
        <v>0.25900000000000001</v>
      </c>
      <c r="AG1670" s="2">
        <v>26.140350877192979</v>
      </c>
    </row>
    <row r="1671" spans="1:36" x14ac:dyDescent="0.35">
      <c r="A1671" t="s">
        <v>663</v>
      </c>
      <c r="B1671" t="s">
        <v>361</v>
      </c>
      <c r="C1671" t="s">
        <v>46</v>
      </c>
      <c r="D1671" t="s">
        <v>118</v>
      </c>
      <c r="E1671" t="s">
        <v>362</v>
      </c>
      <c r="F1671">
        <v>2</v>
      </c>
      <c r="H1671">
        <v>21.8</v>
      </c>
      <c r="I1671">
        <v>0</v>
      </c>
      <c r="J1671">
        <v>0</v>
      </c>
      <c r="K1671">
        <v>0</v>
      </c>
      <c r="L1671">
        <v>0</v>
      </c>
      <c r="M1671">
        <v>59.8</v>
      </c>
      <c r="N1671">
        <v>5.9</v>
      </c>
      <c r="O1671">
        <v>3.8</v>
      </c>
      <c r="P1671">
        <v>0</v>
      </c>
      <c r="Q1671">
        <v>0</v>
      </c>
      <c r="R1671">
        <v>0</v>
      </c>
      <c r="S1671">
        <v>0</v>
      </c>
      <c r="T1671">
        <v>0</v>
      </c>
      <c r="U1671" t="s">
        <v>215</v>
      </c>
      <c r="V1671">
        <v>0</v>
      </c>
      <c r="W1671">
        <v>9.0909090909090917</v>
      </c>
      <c r="X1671">
        <v>10</v>
      </c>
      <c r="Y1671" t="s">
        <v>512</v>
      </c>
      <c r="Z1671" s="9">
        <v>28</v>
      </c>
      <c r="AA1671">
        <v>10</v>
      </c>
      <c r="AB1671">
        <v>38</v>
      </c>
      <c r="AC1671">
        <v>300</v>
      </c>
      <c r="AD1671" t="s">
        <v>44</v>
      </c>
      <c r="AE1671">
        <v>0.25900000000000001</v>
      </c>
      <c r="AG1671" s="2">
        <v>33.333333333333329</v>
      </c>
    </row>
    <row r="1672" spans="1:36" x14ac:dyDescent="0.35">
      <c r="A1672" t="s">
        <v>663</v>
      </c>
      <c r="B1672" t="s">
        <v>361</v>
      </c>
      <c r="C1672" t="s">
        <v>46</v>
      </c>
      <c r="D1672" t="s">
        <v>118</v>
      </c>
      <c r="E1672" t="s">
        <v>362</v>
      </c>
      <c r="F1672">
        <v>2</v>
      </c>
      <c r="H1672">
        <v>21.8</v>
      </c>
      <c r="I1672">
        <v>0</v>
      </c>
      <c r="J1672">
        <v>0</v>
      </c>
      <c r="K1672">
        <v>0</v>
      </c>
      <c r="L1672">
        <v>0</v>
      </c>
      <c r="M1672">
        <v>59.8</v>
      </c>
      <c r="N1672">
        <v>5.9</v>
      </c>
      <c r="O1672">
        <v>3.8</v>
      </c>
      <c r="P1672">
        <v>0</v>
      </c>
      <c r="Q1672">
        <v>0</v>
      </c>
      <c r="R1672">
        <v>0</v>
      </c>
      <c r="S1672">
        <v>0</v>
      </c>
      <c r="T1672">
        <v>0</v>
      </c>
      <c r="U1672" t="s">
        <v>215</v>
      </c>
      <c r="V1672">
        <v>0</v>
      </c>
      <c r="W1672">
        <v>9.0909090909090917</v>
      </c>
      <c r="X1672">
        <v>10</v>
      </c>
      <c r="Y1672" t="s">
        <v>512</v>
      </c>
      <c r="Z1672" s="9">
        <v>28</v>
      </c>
      <c r="AA1672">
        <v>30</v>
      </c>
      <c r="AB1672">
        <v>58</v>
      </c>
      <c r="AC1672">
        <v>300</v>
      </c>
      <c r="AD1672" t="s">
        <v>44</v>
      </c>
      <c r="AE1672">
        <v>0.25900000000000001</v>
      </c>
      <c r="AG1672" s="2">
        <v>37</v>
      </c>
    </row>
    <row r="1673" spans="1:36" x14ac:dyDescent="0.35">
      <c r="A1673" t="s">
        <v>663</v>
      </c>
      <c r="B1673" t="s">
        <v>361</v>
      </c>
      <c r="C1673" t="s">
        <v>46</v>
      </c>
      <c r="D1673" t="s">
        <v>118</v>
      </c>
      <c r="E1673" t="s">
        <v>362</v>
      </c>
      <c r="F1673">
        <v>2</v>
      </c>
      <c r="H1673">
        <v>21.8</v>
      </c>
      <c r="I1673">
        <v>0</v>
      </c>
      <c r="J1673">
        <v>0</v>
      </c>
      <c r="K1673">
        <v>0</v>
      </c>
      <c r="L1673">
        <v>0</v>
      </c>
      <c r="M1673">
        <v>59.8</v>
      </c>
      <c r="N1673">
        <v>5.9</v>
      </c>
      <c r="O1673">
        <v>3.8</v>
      </c>
      <c r="P1673">
        <v>0</v>
      </c>
      <c r="Q1673">
        <v>0</v>
      </c>
      <c r="R1673">
        <v>0</v>
      </c>
      <c r="S1673">
        <v>0</v>
      </c>
      <c r="T1673">
        <v>0</v>
      </c>
      <c r="U1673" t="s">
        <v>215</v>
      </c>
      <c r="V1673">
        <v>0</v>
      </c>
      <c r="W1673">
        <v>9.0909090909090917</v>
      </c>
      <c r="X1673">
        <v>10</v>
      </c>
      <c r="Y1673" t="s">
        <v>512</v>
      </c>
      <c r="Z1673" s="9">
        <v>28</v>
      </c>
      <c r="AA1673">
        <v>40</v>
      </c>
      <c r="AB1673">
        <v>68</v>
      </c>
      <c r="AC1673">
        <v>300</v>
      </c>
      <c r="AD1673" t="s">
        <v>44</v>
      </c>
      <c r="AE1673">
        <v>0.25900000000000001</v>
      </c>
      <c r="AG1673" s="2">
        <v>32.333333333333329</v>
      </c>
    </row>
    <row r="1674" spans="1:36" x14ac:dyDescent="0.35">
      <c r="A1674" t="s">
        <v>663</v>
      </c>
      <c r="B1674" t="s">
        <v>361</v>
      </c>
      <c r="C1674" t="s">
        <v>46</v>
      </c>
      <c r="D1674" t="s">
        <v>149</v>
      </c>
      <c r="E1674" t="s">
        <v>363</v>
      </c>
      <c r="F1674">
        <v>2</v>
      </c>
      <c r="H1674">
        <v>20.8</v>
      </c>
      <c r="I1674">
        <v>0</v>
      </c>
      <c r="J1674">
        <v>0</v>
      </c>
      <c r="K1674">
        <v>0</v>
      </c>
      <c r="L1674">
        <v>0</v>
      </c>
      <c r="M1674">
        <v>70.8</v>
      </c>
      <c r="N1674">
        <v>6.9</v>
      </c>
      <c r="O1674">
        <v>7.9</v>
      </c>
      <c r="P1674">
        <v>0</v>
      </c>
      <c r="Q1674">
        <v>0</v>
      </c>
      <c r="R1674">
        <v>0</v>
      </c>
      <c r="S1674">
        <v>0</v>
      </c>
      <c r="T1674">
        <v>0</v>
      </c>
      <c r="U1674" t="s">
        <v>215</v>
      </c>
      <c r="V1674">
        <v>0</v>
      </c>
      <c r="W1674">
        <v>9.0909090909090917</v>
      </c>
      <c r="X1674">
        <v>10</v>
      </c>
      <c r="Y1674" t="s">
        <v>512</v>
      </c>
      <c r="Z1674" s="9">
        <v>28</v>
      </c>
      <c r="AA1674">
        <v>20</v>
      </c>
      <c r="AB1674">
        <v>48</v>
      </c>
      <c r="AC1674">
        <v>300</v>
      </c>
      <c r="AD1674" t="s">
        <v>44</v>
      </c>
      <c r="AE1674">
        <v>0.25900000000000001</v>
      </c>
      <c r="AF1674" s="2">
        <v>48.159509202453989</v>
      </c>
      <c r="AG1674" s="2">
        <v>31.288343558282207</v>
      </c>
      <c r="AH1674" s="2">
        <v>16.871165644171779</v>
      </c>
      <c r="AI1674" s="2">
        <v>20.245398773006137</v>
      </c>
      <c r="AJ1674" s="2">
        <v>31.59509202453987</v>
      </c>
    </row>
    <row r="1675" spans="1:36" x14ac:dyDescent="0.35">
      <c r="A1675" t="s">
        <v>663</v>
      </c>
      <c r="B1675" t="s">
        <v>361</v>
      </c>
      <c r="C1675" t="s">
        <v>46</v>
      </c>
      <c r="D1675" t="s">
        <v>118</v>
      </c>
      <c r="E1675" t="s">
        <v>364</v>
      </c>
      <c r="F1675">
        <v>2</v>
      </c>
      <c r="H1675">
        <v>37.5</v>
      </c>
      <c r="I1675">
        <v>0</v>
      </c>
      <c r="J1675">
        <v>0</v>
      </c>
      <c r="K1675">
        <v>0</v>
      </c>
      <c r="L1675">
        <v>0</v>
      </c>
      <c r="M1675">
        <v>48</v>
      </c>
      <c r="N1675">
        <v>3.9</v>
      </c>
      <c r="O1675">
        <v>10.4</v>
      </c>
      <c r="P1675">
        <v>0</v>
      </c>
      <c r="Q1675">
        <v>0</v>
      </c>
      <c r="R1675">
        <v>0</v>
      </c>
      <c r="S1675">
        <v>0</v>
      </c>
      <c r="T1675">
        <v>0</v>
      </c>
      <c r="U1675" t="s">
        <v>215</v>
      </c>
      <c r="V1675">
        <v>0</v>
      </c>
      <c r="W1675">
        <v>9.0909090909090917</v>
      </c>
      <c r="X1675">
        <v>10</v>
      </c>
      <c r="Y1675" t="s">
        <v>512</v>
      </c>
      <c r="Z1675" s="9">
        <v>28</v>
      </c>
      <c r="AA1675">
        <v>20</v>
      </c>
      <c r="AB1675">
        <v>48</v>
      </c>
      <c r="AC1675">
        <v>300</v>
      </c>
      <c r="AD1675" t="s">
        <v>44</v>
      </c>
      <c r="AE1675">
        <v>0.25900000000000001</v>
      </c>
      <c r="AF1675" s="2">
        <v>61.042944785276077</v>
      </c>
      <c r="AG1675" s="2">
        <v>29.447852760736197</v>
      </c>
      <c r="AH1675" s="2">
        <v>31.595092024539877</v>
      </c>
      <c r="AI1675" s="2">
        <v>11.656441717791411</v>
      </c>
      <c r="AJ1675" s="2">
        <v>27.300613496932517</v>
      </c>
    </row>
    <row r="1676" spans="1:36" x14ac:dyDescent="0.35">
      <c r="A1676" t="s">
        <v>663</v>
      </c>
      <c r="B1676" t="s">
        <v>361</v>
      </c>
      <c r="C1676" t="s">
        <v>46</v>
      </c>
      <c r="D1676" t="s">
        <v>118</v>
      </c>
      <c r="E1676" t="s">
        <v>364</v>
      </c>
      <c r="F1676">
        <v>2</v>
      </c>
      <c r="H1676">
        <v>48.9</v>
      </c>
      <c r="I1676">
        <v>0</v>
      </c>
      <c r="J1676">
        <v>0</v>
      </c>
      <c r="K1676">
        <v>0</v>
      </c>
      <c r="L1676">
        <v>0</v>
      </c>
      <c r="M1676">
        <v>31.4</v>
      </c>
      <c r="N1676">
        <v>3.6</v>
      </c>
      <c r="O1676">
        <v>5.8</v>
      </c>
      <c r="P1676">
        <v>0</v>
      </c>
      <c r="Q1676">
        <v>0</v>
      </c>
      <c r="R1676">
        <v>0</v>
      </c>
      <c r="S1676">
        <v>0</v>
      </c>
      <c r="T1676">
        <v>0</v>
      </c>
      <c r="U1676" t="s">
        <v>215</v>
      </c>
      <c r="V1676">
        <v>0</v>
      </c>
      <c r="W1676">
        <v>9.0909090909090917</v>
      </c>
      <c r="X1676">
        <v>10</v>
      </c>
      <c r="Y1676" t="s">
        <v>512</v>
      </c>
      <c r="Z1676" s="9">
        <v>28</v>
      </c>
      <c r="AA1676">
        <v>20</v>
      </c>
      <c r="AB1676">
        <v>48</v>
      </c>
      <c r="AC1676">
        <v>300</v>
      </c>
      <c r="AD1676" t="s">
        <v>44</v>
      </c>
      <c r="AE1676">
        <v>0.25900000000000001</v>
      </c>
      <c r="AF1676" s="2">
        <v>50.306748466257673</v>
      </c>
      <c r="AG1676" s="2">
        <v>27.607361963190186</v>
      </c>
      <c r="AH1676" s="2">
        <v>22.699386503067487</v>
      </c>
      <c r="AI1676" s="2">
        <v>30.368098159509202</v>
      </c>
      <c r="AJ1676" s="2">
        <v>19.325153374233125</v>
      </c>
    </row>
    <row r="1677" spans="1:36" x14ac:dyDescent="0.35">
      <c r="A1677" t="s">
        <v>663</v>
      </c>
      <c r="B1677" t="s">
        <v>361</v>
      </c>
      <c r="C1677" t="s">
        <v>46</v>
      </c>
      <c r="D1677" t="s">
        <v>118</v>
      </c>
      <c r="E1677" t="s">
        <v>364</v>
      </c>
      <c r="F1677">
        <v>2</v>
      </c>
      <c r="H1677">
        <v>37.200000000000003</v>
      </c>
      <c r="I1677">
        <v>0</v>
      </c>
      <c r="J1677">
        <v>0</v>
      </c>
      <c r="K1677">
        <v>0</v>
      </c>
      <c r="L1677">
        <v>0</v>
      </c>
      <c r="M1677">
        <v>38.5</v>
      </c>
      <c r="N1677">
        <v>2</v>
      </c>
      <c r="O1677">
        <v>5.8</v>
      </c>
      <c r="P1677">
        <v>0</v>
      </c>
      <c r="Q1677">
        <v>0</v>
      </c>
      <c r="R1677">
        <v>0</v>
      </c>
      <c r="S1677">
        <v>0</v>
      </c>
      <c r="T1677">
        <v>0</v>
      </c>
      <c r="U1677" t="s">
        <v>215</v>
      </c>
      <c r="V1677">
        <v>0</v>
      </c>
      <c r="W1677">
        <v>9.0909090909090917</v>
      </c>
      <c r="X1677">
        <v>10</v>
      </c>
      <c r="Y1677" t="s">
        <v>512</v>
      </c>
      <c r="Z1677" s="9">
        <v>28</v>
      </c>
      <c r="AA1677">
        <v>20</v>
      </c>
      <c r="AB1677">
        <v>48</v>
      </c>
      <c r="AC1677">
        <v>300</v>
      </c>
      <c r="AD1677" t="s">
        <v>44</v>
      </c>
      <c r="AE1677">
        <v>0.25900000000000001</v>
      </c>
      <c r="AF1677" s="2">
        <v>57.055214723926383</v>
      </c>
      <c r="AG1677" s="2">
        <v>28.527607361963192</v>
      </c>
      <c r="AH1677" s="2">
        <v>28.527607361963192</v>
      </c>
      <c r="AI1677" s="2">
        <v>27.607361963190186</v>
      </c>
      <c r="AJ1677" s="2">
        <v>15.337423312883431</v>
      </c>
    </row>
    <row r="1678" spans="1:36" x14ac:dyDescent="0.35">
      <c r="A1678" t="s">
        <v>664</v>
      </c>
      <c r="B1678" t="s">
        <v>365</v>
      </c>
      <c r="C1678" t="s">
        <v>46</v>
      </c>
      <c r="D1678" t="s">
        <v>108</v>
      </c>
      <c r="E1678" t="s">
        <v>366</v>
      </c>
      <c r="F1678">
        <v>2</v>
      </c>
      <c r="H1678">
        <v>-1</v>
      </c>
      <c r="I1678">
        <v>0</v>
      </c>
      <c r="J1678">
        <v>0.45839999999999997</v>
      </c>
      <c r="K1678">
        <v>0.45839999999999997</v>
      </c>
      <c r="L1678">
        <v>11.2308</v>
      </c>
      <c r="M1678">
        <v>48.590400000000002</v>
      </c>
      <c r="N1678">
        <v>15.662000000000001</v>
      </c>
      <c r="O1678">
        <v>23.6</v>
      </c>
      <c r="P1678">
        <v>0</v>
      </c>
      <c r="Q1678">
        <v>0</v>
      </c>
      <c r="R1678">
        <v>0</v>
      </c>
      <c r="S1678">
        <v>0</v>
      </c>
      <c r="T1678">
        <v>0</v>
      </c>
      <c r="U1678" t="s">
        <v>215</v>
      </c>
      <c r="V1678">
        <v>0</v>
      </c>
      <c r="W1678">
        <v>21.599999999999994</v>
      </c>
      <c r="X1678">
        <v>10</v>
      </c>
      <c r="Y1678" t="s">
        <v>512</v>
      </c>
      <c r="Z1678" s="9">
        <v>23</v>
      </c>
      <c r="AA1678">
        <v>5</v>
      </c>
      <c r="AB1678">
        <v>28</v>
      </c>
      <c r="AC1678">
        <v>250</v>
      </c>
      <c r="AD1678" t="s">
        <v>32</v>
      </c>
      <c r="AE1678">
        <v>0.309</v>
      </c>
      <c r="AG1678" s="2">
        <v>30.9</v>
      </c>
    </row>
    <row r="1679" spans="1:36" x14ac:dyDescent="0.35">
      <c r="A1679" t="s">
        <v>664</v>
      </c>
      <c r="B1679" t="s">
        <v>365</v>
      </c>
      <c r="C1679" t="s">
        <v>46</v>
      </c>
      <c r="D1679" t="s">
        <v>108</v>
      </c>
      <c r="E1679" t="s">
        <v>366</v>
      </c>
      <c r="F1679">
        <v>2</v>
      </c>
      <c r="H1679">
        <v>-1</v>
      </c>
      <c r="I1679">
        <v>0</v>
      </c>
      <c r="J1679">
        <v>0.45839999999999997</v>
      </c>
      <c r="K1679">
        <v>0.45839999999999997</v>
      </c>
      <c r="L1679">
        <v>11.2308</v>
      </c>
      <c r="M1679">
        <v>48.590400000000002</v>
      </c>
      <c r="N1679">
        <v>15.662000000000001</v>
      </c>
      <c r="O1679">
        <v>23.6</v>
      </c>
      <c r="P1679">
        <v>0</v>
      </c>
      <c r="Q1679">
        <v>0</v>
      </c>
      <c r="R1679">
        <v>0</v>
      </c>
      <c r="S1679">
        <v>0</v>
      </c>
      <c r="T1679">
        <v>0</v>
      </c>
      <c r="U1679" t="s">
        <v>220</v>
      </c>
      <c r="V1679">
        <v>10.799999999999999</v>
      </c>
      <c r="W1679">
        <v>21.599999999999994</v>
      </c>
      <c r="X1679">
        <v>10</v>
      </c>
      <c r="Y1679" t="s">
        <v>512</v>
      </c>
      <c r="Z1679" s="9">
        <v>23</v>
      </c>
      <c r="AA1679">
        <v>5</v>
      </c>
      <c r="AB1679">
        <v>28</v>
      </c>
      <c r="AC1679">
        <v>250</v>
      </c>
      <c r="AD1679" t="s">
        <v>32</v>
      </c>
      <c r="AE1679">
        <v>0.309</v>
      </c>
      <c r="AG1679" s="2">
        <v>33.299999999999997</v>
      </c>
    </row>
    <row r="1680" spans="1:36" x14ac:dyDescent="0.35">
      <c r="A1680" t="s">
        <v>664</v>
      </c>
      <c r="B1680" t="s">
        <v>365</v>
      </c>
      <c r="C1680" t="s">
        <v>46</v>
      </c>
      <c r="D1680" t="s">
        <v>108</v>
      </c>
      <c r="E1680" t="s">
        <v>366</v>
      </c>
      <c r="F1680">
        <v>2</v>
      </c>
      <c r="H1680">
        <v>-1</v>
      </c>
      <c r="I1680">
        <v>0</v>
      </c>
      <c r="J1680">
        <v>0.45839999999999997</v>
      </c>
      <c r="K1680">
        <v>0.45839999999999997</v>
      </c>
      <c r="L1680">
        <v>11.2308</v>
      </c>
      <c r="M1680">
        <v>48.590400000000002</v>
      </c>
      <c r="N1680">
        <v>15.662000000000001</v>
      </c>
      <c r="O1680">
        <v>23.6</v>
      </c>
      <c r="P1680">
        <v>0</v>
      </c>
      <c r="Q1680">
        <v>0</v>
      </c>
      <c r="R1680">
        <v>0</v>
      </c>
      <c r="S1680">
        <v>0</v>
      </c>
      <c r="T1680">
        <v>0</v>
      </c>
      <c r="U1680" t="s">
        <v>215</v>
      </c>
      <c r="V1680">
        <v>0</v>
      </c>
      <c r="W1680">
        <v>21.599999999999994</v>
      </c>
      <c r="X1680">
        <v>10</v>
      </c>
      <c r="Y1680" t="s">
        <v>512</v>
      </c>
      <c r="Z1680" s="9">
        <v>23</v>
      </c>
      <c r="AA1680">
        <v>60</v>
      </c>
      <c r="AB1680">
        <v>83</v>
      </c>
      <c r="AC1680">
        <v>250</v>
      </c>
      <c r="AD1680" t="s">
        <v>32</v>
      </c>
      <c r="AE1680">
        <v>0.309</v>
      </c>
      <c r="AG1680" s="2">
        <v>43.2</v>
      </c>
    </row>
    <row r="1681" spans="1:33" x14ac:dyDescent="0.35">
      <c r="A1681" t="s">
        <v>664</v>
      </c>
      <c r="B1681" t="s">
        <v>365</v>
      </c>
      <c r="C1681" t="s">
        <v>46</v>
      </c>
      <c r="D1681" t="s">
        <v>108</v>
      </c>
      <c r="E1681" t="s">
        <v>366</v>
      </c>
      <c r="F1681">
        <v>2</v>
      </c>
      <c r="H1681">
        <v>-1</v>
      </c>
      <c r="I1681">
        <v>0</v>
      </c>
      <c r="J1681">
        <v>0.45839999999999997</v>
      </c>
      <c r="K1681">
        <v>0.45839999999999997</v>
      </c>
      <c r="L1681">
        <v>11.2308</v>
      </c>
      <c r="M1681">
        <v>48.590400000000002</v>
      </c>
      <c r="N1681">
        <v>15.662000000000001</v>
      </c>
      <c r="O1681">
        <v>23.6</v>
      </c>
      <c r="P1681">
        <v>0</v>
      </c>
      <c r="Q1681">
        <v>0</v>
      </c>
      <c r="R1681">
        <v>0</v>
      </c>
      <c r="S1681">
        <v>0</v>
      </c>
      <c r="T1681">
        <v>0</v>
      </c>
      <c r="U1681" t="s">
        <v>220</v>
      </c>
      <c r="V1681">
        <v>10.799999999999999</v>
      </c>
      <c r="W1681">
        <v>21.599999999999994</v>
      </c>
      <c r="X1681">
        <v>10</v>
      </c>
      <c r="Y1681" t="s">
        <v>512</v>
      </c>
      <c r="Z1681" s="9">
        <v>23</v>
      </c>
      <c r="AA1681">
        <v>60</v>
      </c>
      <c r="AB1681">
        <v>83</v>
      </c>
      <c r="AC1681">
        <v>250</v>
      </c>
      <c r="AD1681" t="s">
        <v>32</v>
      </c>
      <c r="AE1681">
        <v>0.309</v>
      </c>
      <c r="AG1681" s="2">
        <v>38.1</v>
      </c>
    </row>
    <row r="1682" spans="1:33" x14ac:dyDescent="0.35">
      <c r="A1682" t="s">
        <v>664</v>
      </c>
      <c r="B1682" t="s">
        <v>365</v>
      </c>
      <c r="C1682" t="s">
        <v>46</v>
      </c>
      <c r="D1682" t="s">
        <v>108</v>
      </c>
      <c r="E1682" t="s">
        <v>366</v>
      </c>
      <c r="F1682">
        <v>2</v>
      </c>
      <c r="H1682">
        <v>-1</v>
      </c>
      <c r="I1682">
        <v>0</v>
      </c>
      <c r="J1682">
        <v>0.45839999999999997</v>
      </c>
      <c r="K1682">
        <v>0.45839999999999997</v>
      </c>
      <c r="L1682">
        <v>11.2308</v>
      </c>
      <c r="M1682">
        <v>48.590400000000002</v>
      </c>
      <c r="N1682">
        <v>15.662000000000001</v>
      </c>
      <c r="O1682">
        <v>23.6</v>
      </c>
      <c r="P1682">
        <v>0</v>
      </c>
      <c r="Q1682">
        <v>0</v>
      </c>
      <c r="R1682">
        <v>0</v>
      </c>
      <c r="S1682">
        <v>0</v>
      </c>
      <c r="T1682">
        <v>0</v>
      </c>
      <c r="U1682" t="s">
        <v>215</v>
      </c>
      <c r="V1682">
        <v>0</v>
      </c>
      <c r="W1682">
        <v>21.599999999999994</v>
      </c>
      <c r="X1682">
        <v>10</v>
      </c>
      <c r="Y1682" t="s">
        <v>512</v>
      </c>
      <c r="Z1682" s="9">
        <v>28</v>
      </c>
      <c r="AA1682">
        <v>5</v>
      </c>
      <c r="AB1682">
        <v>33</v>
      </c>
      <c r="AC1682">
        <v>300</v>
      </c>
      <c r="AD1682" t="s">
        <v>32</v>
      </c>
      <c r="AE1682">
        <v>0.309</v>
      </c>
      <c r="AG1682" s="2">
        <v>43.8</v>
      </c>
    </row>
    <row r="1683" spans="1:33" x14ac:dyDescent="0.35">
      <c r="A1683" t="s">
        <v>664</v>
      </c>
      <c r="B1683" t="s">
        <v>365</v>
      </c>
      <c r="C1683" t="s">
        <v>46</v>
      </c>
      <c r="D1683" t="s">
        <v>108</v>
      </c>
      <c r="E1683" t="s">
        <v>366</v>
      </c>
      <c r="F1683">
        <v>2</v>
      </c>
      <c r="H1683">
        <v>-1</v>
      </c>
      <c r="I1683">
        <v>0</v>
      </c>
      <c r="J1683">
        <v>0.45839999999999997</v>
      </c>
      <c r="K1683">
        <v>0.45839999999999997</v>
      </c>
      <c r="L1683">
        <v>11.2308</v>
      </c>
      <c r="M1683">
        <v>48.590400000000002</v>
      </c>
      <c r="N1683">
        <v>15.662000000000001</v>
      </c>
      <c r="O1683">
        <v>23.6</v>
      </c>
      <c r="P1683">
        <v>0</v>
      </c>
      <c r="Q1683">
        <v>0</v>
      </c>
      <c r="R1683">
        <v>0</v>
      </c>
      <c r="S1683">
        <v>0</v>
      </c>
      <c r="T1683">
        <v>0</v>
      </c>
      <c r="U1683" t="s">
        <v>220</v>
      </c>
      <c r="V1683">
        <v>10.799999999999999</v>
      </c>
      <c r="W1683">
        <v>21.599999999999994</v>
      </c>
      <c r="X1683">
        <v>10</v>
      </c>
      <c r="Y1683" t="s">
        <v>512</v>
      </c>
      <c r="Z1683" s="9">
        <v>28</v>
      </c>
      <c r="AA1683">
        <v>5</v>
      </c>
      <c r="AB1683">
        <v>33</v>
      </c>
      <c r="AC1683">
        <v>300</v>
      </c>
      <c r="AD1683" t="s">
        <v>32</v>
      </c>
      <c r="AE1683">
        <v>0.309</v>
      </c>
      <c r="AG1683" s="2">
        <v>36.9</v>
      </c>
    </row>
    <row r="1684" spans="1:33" x14ac:dyDescent="0.35">
      <c r="A1684" t="s">
        <v>664</v>
      </c>
      <c r="B1684" t="s">
        <v>365</v>
      </c>
      <c r="C1684" t="s">
        <v>46</v>
      </c>
      <c r="D1684" t="s">
        <v>108</v>
      </c>
      <c r="E1684" t="s">
        <v>366</v>
      </c>
      <c r="F1684">
        <v>2</v>
      </c>
      <c r="H1684">
        <v>-1</v>
      </c>
      <c r="I1684">
        <v>0</v>
      </c>
      <c r="J1684">
        <v>0.45839999999999997</v>
      </c>
      <c r="K1684">
        <v>0.45839999999999997</v>
      </c>
      <c r="L1684">
        <v>11.2308</v>
      </c>
      <c r="M1684">
        <v>48.590400000000002</v>
      </c>
      <c r="N1684">
        <v>15.662000000000001</v>
      </c>
      <c r="O1684">
        <v>23.6</v>
      </c>
      <c r="P1684">
        <v>0</v>
      </c>
      <c r="Q1684">
        <v>0</v>
      </c>
      <c r="R1684">
        <v>0</v>
      </c>
      <c r="S1684">
        <v>0</v>
      </c>
      <c r="T1684">
        <v>0</v>
      </c>
      <c r="U1684" t="s">
        <v>215</v>
      </c>
      <c r="V1684">
        <v>0</v>
      </c>
      <c r="W1684">
        <v>21.599999999999994</v>
      </c>
      <c r="X1684">
        <v>10</v>
      </c>
      <c r="Y1684" t="s">
        <v>512</v>
      </c>
      <c r="Z1684" s="9">
        <v>28</v>
      </c>
      <c r="AA1684">
        <v>60</v>
      </c>
      <c r="AB1684">
        <v>88</v>
      </c>
      <c r="AC1684">
        <v>300</v>
      </c>
      <c r="AD1684" t="s">
        <v>32</v>
      </c>
      <c r="AE1684">
        <v>0.309</v>
      </c>
      <c r="AG1684" s="2">
        <v>34.299999999999997</v>
      </c>
    </row>
    <row r="1685" spans="1:33" x14ac:dyDescent="0.35">
      <c r="A1685" t="s">
        <v>664</v>
      </c>
      <c r="B1685" t="s">
        <v>365</v>
      </c>
      <c r="C1685" t="s">
        <v>46</v>
      </c>
      <c r="D1685" t="s">
        <v>108</v>
      </c>
      <c r="E1685" t="s">
        <v>366</v>
      </c>
      <c r="F1685">
        <v>2</v>
      </c>
      <c r="H1685">
        <v>-1</v>
      </c>
      <c r="I1685">
        <v>0</v>
      </c>
      <c r="J1685">
        <v>0.45839999999999997</v>
      </c>
      <c r="K1685">
        <v>0.45839999999999997</v>
      </c>
      <c r="L1685">
        <v>11.2308</v>
      </c>
      <c r="M1685">
        <v>48.590400000000002</v>
      </c>
      <c r="N1685">
        <v>15.662000000000001</v>
      </c>
      <c r="O1685">
        <v>23.6</v>
      </c>
      <c r="P1685">
        <v>0</v>
      </c>
      <c r="Q1685">
        <v>0</v>
      </c>
      <c r="R1685">
        <v>0</v>
      </c>
      <c r="S1685">
        <v>0</v>
      </c>
      <c r="T1685">
        <v>0</v>
      </c>
      <c r="U1685" t="s">
        <v>220</v>
      </c>
      <c r="V1685">
        <v>10.799999999999999</v>
      </c>
      <c r="W1685">
        <v>21.599999999999994</v>
      </c>
      <c r="X1685">
        <v>10</v>
      </c>
      <c r="Y1685" t="s">
        <v>512</v>
      </c>
      <c r="Z1685" s="9">
        <v>28</v>
      </c>
      <c r="AA1685">
        <v>60</v>
      </c>
      <c r="AB1685">
        <v>88</v>
      </c>
      <c r="AC1685">
        <v>300</v>
      </c>
      <c r="AD1685" t="s">
        <v>32</v>
      </c>
      <c r="AE1685">
        <v>0.309</v>
      </c>
      <c r="AG1685" s="2">
        <v>42</v>
      </c>
    </row>
    <row r="1686" spans="1:33" x14ac:dyDescent="0.35">
      <c r="A1686" t="s">
        <v>664</v>
      </c>
      <c r="B1686" t="s">
        <v>365</v>
      </c>
      <c r="C1686" t="s">
        <v>46</v>
      </c>
      <c r="D1686" t="s">
        <v>108</v>
      </c>
      <c r="E1686" t="s">
        <v>366</v>
      </c>
      <c r="F1686">
        <v>2</v>
      </c>
      <c r="H1686">
        <v>-1</v>
      </c>
      <c r="I1686">
        <v>0</v>
      </c>
      <c r="J1686">
        <v>0.45839999999999997</v>
      </c>
      <c r="K1686">
        <v>0.45839999999999997</v>
      </c>
      <c r="L1686">
        <v>11.2308</v>
      </c>
      <c r="M1686">
        <v>48.590400000000002</v>
      </c>
      <c r="N1686">
        <v>15.662000000000001</v>
      </c>
      <c r="O1686">
        <v>23.6</v>
      </c>
      <c r="P1686">
        <v>0</v>
      </c>
      <c r="Q1686">
        <v>0</v>
      </c>
      <c r="R1686">
        <v>0</v>
      </c>
      <c r="S1686">
        <v>0</v>
      </c>
      <c r="T1686">
        <v>0</v>
      </c>
      <c r="U1686" t="s">
        <v>215</v>
      </c>
      <c r="V1686">
        <v>0</v>
      </c>
      <c r="W1686">
        <v>21.599999999999994</v>
      </c>
      <c r="X1686">
        <v>10</v>
      </c>
      <c r="Y1686" t="s">
        <v>512</v>
      </c>
      <c r="Z1686" s="9">
        <v>33</v>
      </c>
      <c r="AA1686">
        <v>5</v>
      </c>
      <c r="AB1686">
        <v>38</v>
      </c>
      <c r="AC1686">
        <v>350</v>
      </c>
      <c r="AD1686" t="s">
        <v>32</v>
      </c>
      <c r="AE1686">
        <v>0.309</v>
      </c>
      <c r="AG1686" s="2">
        <v>42.6</v>
      </c>
    </row>
    <row r="1687" spans="1:33" x14ac:dyDescent="0.35">
      <c r="A1687" t="s">
        <v>664</v>
      </c>
      <c r="B1687" t="s">
        <v>365</v>
      </c>
      <c r="C1687" t="s">
        <v>46</v>
      </c>
      <c r="D1687" t="s">
        <v>108</v>
      </c>
      <c r="E1687" t="s">
        <v>366</v>
      </c>
      <c r="F1687">
        <v>2</v>
      </c>
      <c r="H1687">
        <v>-1</v>
      </c>
      <c r="I1687">
        <v>0</v>
      </c>
      <c r="J1687">
        <v>0.45839999999999997</v>
      </c>
      <c r="K1687">
        <v>0.45839999999999997</v>
      </c>
      <c r="L1687">
        <v>11.2308</v>
      </c>
      <c r="M1687">
        <v>48.590400000000002</v>
      </c>
      <c r="N1687">
        <v>15.662000000000001</v>
      </c>
      <c r="O1687">
        <v>23.6</v>
      </c>
      <c r="P1687">
        <v>0</v>
      </c>
      <c r="Q1687">
        <v>0</v>
      </c>
      <c r="R1687">
        <v>0</v>
      </c>
      <c r="S1687">
        <v>0</v>
      </c>
      <c r="T1687">
        <v>0</v>
      </c>
      <c r="U1687" t="s">
        <v>220</v>
      </c>
      <c r="V1687">
        <v>10.799999999999999</v>
      </c>
      <c r="W1687">
        <v>21.599999999999994</v>
      </c>
      <c r="X1687">
        <v>10</v>
      </c>
      <c r="Y1687" t="s">
        <v>512</v>
      </c>
      <c r="Z1687" s="9">
        <v>33</v>
      </c>
      <c r="AA1687">
        <v>5</v>
      </c>
      <c r="AB1687">
        <v>38</v>
      </c>
      <c r="AC1687">
        <v>350</v>
      </c>
      <c r="AD1687" t="s">
        <v>32</v>
      </c>
      <c r="AE1687">
        <v>0.309</v>
      </c>
      <c r="AG1687" s="2">
        <v>41.1</v>
      </c>
    </row>
    <row r="1688" spans="1:33" x14ac:dyDescent="0.35">
      <c r="A1688" t="s">
        <v>664</v>
      </c>
      <c r="B1688" t="s">
        <v>365</v>
      </c>
      <c r="C1688" t="s">
        <v>46</v>
      </c>
      <c r="D1688" t="s">
        <v>108</v>
      </c>
      <c r="E1688" t="s">
        <v>366</v>
      </c>
      <c r="F1688">
        <v>2</v>
      </c>
      <c r="H1688">
        <v>-1</v>
      </c>
      <c r="I1688">
        <v>0</v>
      </c>
      <c r="J1688">
        <v>0.45839999999999997</v>
      </c>
      <c r="K1688">
        <v>0.45839999999999997</v>
      </c>
      <c r="L1688">
        <v>11.2308</v>
      </c>
      <c r="M1688">
        <v>48.590400000000002</v>
      </c>
      <c r="N1688">
        <v>15.662000000000001</v>
      </c>
      <c r="O1688">
        <v>23.6</v>
      </c>
      <c r="P1688">
        <v>0</v>
      </c>
      <c r="Q1688">
        <v>0</v>
      </c>
      <c r="R1688">
        <v>0</v>
      </c>
      <c r="S1688">
        <v>0</v>
      </c>
      <c r="T1688">
        <v>0</v>
      </c>
      <c r="U1688" t="s">
        <v>215</v>
      </c>
      <c r="V1688">
        <v>0</v>
      </c>
      <c r="W1688">
        <v>21.599999999999994</v>
      </c>
      <c r="X1688">
        <v>10</v>
      </c>
      <c r="Y1688" t="s">
        <v>512</v>
      </c>
      <c r="Z1688" s="9">
        <v>33</v>
      </c>
      <c r="AA1688">
        <v>60</v>
      </c>
      <c r="AB1688">
        <v>93</v>
      </c>
      <c r="AC1688">
        <v>350</v>
      </c>
      <c r="AD1688" t="s">
        <v>32</v>
      </c>
      <c r="AE1688">
        <v>0.309</v>
      </c>
      <c r="AG1688" s="2">
        <v>40.4</v>
      </c>
    </row>
    <row r="1689" spans="1:33" x14ac:dyDescent="0.35">
      <c r="A1689" t="s">
        <v>664</v>
      </c>
      <c r="B1689" t="s">
        <v>365</v>
      </c>
      <c r="C1689" t="s">
        <v>46</v>
      </c>
      <c r="D1689" t="s">
        <v>108</v>
      </c>
      <c r="E1689" t="s">
        <v>366</v>
      </c>
      <c r="F1689">
        <v>2</v>
      </c>
      <c r="H1689">
        <v>-1</v>
      </c>
      <c r="I1689">
        <v>0</v>
      </c>
      <c r="J1689">
        <v>0.45839999999999997</v>
      </c>
      <c r="K1689">
        <v>0.45839999999999997</v>
      </c>
      <c r="L1689">
        <v>11.2308</v>
      </c>
      <c r="M1689">
        <v>48.590400000000002</v>
      </c>
      <c r="N1689">
        <v>15.662000000000001</v>
      </c>
      <c r="O1689">
        <v>23.6</v>
      </c>
      <c r="P1689">
        <v>0</v>
      </c>
      <c r="Q1689">
        <v>0</v>
      </c>
      <c r="R1689">
        <v>0</v>
      </c>
      <c r="S1689">
        <v>0</v>
      </c>
      <c r="T1689">
        <v>0</v>
      </c>
      <c r="U1689" t="s">
        <v>220</v>
      </c>
      <c r="V1689">
        <v>10.799999999999999</v>
      </c>
      <c r="W1689">
        <v>21.599999999999994</v>
      </c>
      <c r="X1689">
        <v>10</v>
      </c>
      <c r="Y1689" t="s">
        <v>512</v>
      </c>
      <c r="Z1689" s="9">
        <v>33</v>
      </c>
      <c r="AA1689">
        <v>60</v>
      </c>
      <c r="AB1689">
        <v>93</v>
      </c>
      <c r="AC1689">
        <v>350</v>
      </c>
      <c r="AD1689" t="s">
        <v>32</v>
      </c>
      <c r="AE1689">
        <v>0.309</v>
      </c>
      <c r="AG1689" s="2">
        <v>33.6</v>
      </c>
    </row>
    <row r="1690" spans="1:33" x14ac:dyDescent="0.35">
      <c r="A1690" t="s">
        <v>665</v>
      </c>
      <c r="B1690" t="s">
        <v>367</v>
      </c>
      <c r="C1690" t="s">
        <v>26</v>
      </c>
      <c r="D1690" t="s">
        <v>368</v>
      </c>
      <c r="E1690" t="s">
        <v>369</v>
      </c>
      <c r="F1690">
        <v>1</v>
      </c>
      <c r="H1690">
        <v>-1</v>
      </c>
      <c r="I1690">
        <v>25</v>
      </c>
      <c r="J1690">
        <v>38</v>
      </c>
      <c r="K1690">
        <v>19</v>
      </c>
      <c r="L1690">
        <v>2.1225000000000023</v>
      </c>
      <c r="M1690">
        <v>7.9375</v>
      </c>
      <c r="N1690">
        <v>0.5</v>
      </c>
      <c r="O1690">
        <v>7.44</v>
      </c>
      <c r="P1690">
        <v>0</v>
      </c>
      <c r="Q1690">
        <v>0</v>
      </c>
      <c r="R1690">
        <v>0</v>
      </c>
      <c r="S1690">
        <v>0</v>
      </c>
      <c r="T1690">
        <v>0</v>
      </c>
      <c r="U1690" t="s">
        <v>215</v>
      </c>
      <c r="V1690">
        <v>0</v>
      </c>
      <c r="W1690">
        <v>22</v>
      </c>
      <c r="X1690">
        <v>3</v>
      </c>
      <c r="Y1690" t="s">
        <v>512</v>
      </c>
      <c r="Z1690" s="9">
        <v>68.333333333333329</v>
      </c>
      <c r="AA1690">
        <v>120</v>
      </c>
      <c r="AB1690">
        <v>188.33333333333331</v>
      </c>
      <c r="AC1690">
        <v>225</v>
      </c>
      <c r="AD1690" t="s">
        <v>198</v>
      </c>
      <c r="AE1690">
        <v>0</v>
      </c>
      <c r="AF1690" s="2">
        <v>76.373626373626379</v>
      </c>
    </row>
    <row r="1691" spans="1:33" x14ac:dyDescent="0.35">
      <c r="A1691" t="s">
        <v>665</v>
      </c>
      <c r="B1691" t="s">
        <v>367</v>
      </c>
      <c r="C1691" t="s">
        <v>26</v>
      </c>
      <c r="D1691" t="s">
        <v>368</v>
      </c>
      <c r="E1691" t="s">
        <v>369</v>
      </c>
      <c r="F1691">
        <v>1</v>
      </c>
      <c r="H1691">
        <v>-1</v>
      </c>
      <c r="I1691">
        <v>25</v>
      </c>
      <c r="J1691">
        <v>38</v>
      </c>
      <c r="K1691">
        <v>19</v>
      </c>
      <c r="L1691">
        <v>2.1225000000000023</v>
      </c>
      <c r="M1691">
        <v>7.9375</v>
      </c>
      <c r="N1691">
        <v>0.5</v>
      </c>
      <c r="O1691">
        <v>7.44</v>
      </c>
      <c r="P1691">
        <v>0</v>
      </c>
      <c r="Q1691">
        <v>0</v>
      </c>
      <c r="R1691">
        <v>0</v>
      </c>
      <c r="S1691">
        <v>0</v>
      </c>
      <c r="T1691">
        <v>0</v>
      </c>
      <c r="U1691" t="s">
        <v>215</v>
      </c>
      <c r="V1691">
        <v>0</v>
      </c>
      <c r="W1691">
        <v>23.25</v>
      </c>
      <c r="X1691">
        <v>3</v>
      </c>
      <c r="Y1691" t="s">
        <v>512</v>
      </c>
      <c r="Z1691" s="9">
        <v>68.333333333333329</v>
      </c>
      <c r="AA1691">
        <v>120</v>
      </c>
      <c r="AB1691">
        <v>188.33333333333331</v>
      </c>
      <c r="AC1691">
        <v>225</v>
      </c>
      <c r="AD1691" t="s">
        <v>198</v>
      </c>
      <c r="AE1691">
        <v>0</v>
      </c>
      <c r="AF1691" s="2">
        <v>68.131868131868131</v>
      </c>
    </row>
    <row r="1692" spans="1:33" x14ac:dyDescent="0.35">
      <c r="A1692" t="s">
        <v>665</v>
      </c>
      <c r="B1692" t="s">
        <v>367</v>
      </c>
      <c r="C1692" t="s">
        <v>26</v>
      </c>
      <c r="D1692" t="s">
        <v>368</v>
      </c>
      <c r="E1692" t="s">
        <v>369</v>
      </c>
      <c r="F1692">
        <v>1</v>
      </c>
      <c r="H1692">
        <v>-1</v>
      </c>
      <c r="I1692">
        <v>25</v>
      </c>
      <c r="J1692">
        <v>38</v>
      </c>
      <c r="K1692">
        <v>19</v>
      </c>
      <c r="L1692">
        <v>2.1225000000000023</v>
      </c>
      <c r="M1692">
        <v>7.9375</v>
      </c>
      <c r="N1692">
        <v>0.5</v>
      </c>
      <c r="O1692">
        <v>7.44</v>
      </c>
      <c r="P1692">
        <v>0</v>
      </c>
      <c r="Q1692">
        <v>0</v>
      </c>
      <c r="R1692">
        <v>0</v>
      </c>
      <c r="S1692">
        <v>0</v>
      </c>
      <c r="T1692">
        <v>0</v>
      </c>
      <c r="U1692" t="s">
        <v>215</v>
      </c>
      <c r="V1692">
        <v>0</v>
      </c>
      <c r="W1692">
        <v>26.33</v>
      </c>
      <c r="X1692">
        <v>3</v>
      </c>
      <c r="Y1692" t="s">
        <v>512</v>
      </c>
      <c r="Z1692" s="9">
        <v>68.333333333333329</v>
      </c>
      <c r="AA1692">
        <v>120</v>
      </c>
      <c r="AB1692">
        <v>188.33333333333331</v>
      </c>
      <c r="AC1692">
        <v>225</v>
      </c>
      <c r="AD1692" t="s">
        <v>198</v>
      </c>
      <c r="AE1692">
        <v>0</v>
      </c>
      <c r="AF1692" s="2">
        <v>53.296703296703299</v>
      </c>
    </row>
    <row r="1693" spans="1:33" x14ac:dyDescent="0.35">
      <c r="A1693" t="s">
        <v>665</v>
      </c>
      <c r="B1693" t="s">
        <v>367</v>
      </c>
      <c r="C1693" t="s">
        <v>26</v>
      </c>
      <c r="D1693" t="s">
        <v>368</v>
      </c>
      <c r="E1693" t="s">
        <v>369</v>
      </c>
      <c r="F1693">
        <v>1</v>
      </c>
      <c r="H1693">
        <v>-1</v>
      </c>
      <c r="I1693">
        <v>25</v>
      </c>
      <c r="J1693">
        <v>38</v>
      </c>
      <c r="K1693">
        <v>19</v>
      </c>
      <c r="L1693">
        <v>2.1225000000000023</v>
      </c>
      <c r="M1693">
        <v>7.9375</v>
      </c>
      <c r="N1693">
        <v>0.5</v>
      </c>
      <c r="O1693">
        <v>7.44</v>
      </c>
      <c r="P1693">
        <v>0</v>
      </c>
      <c r="Q1693">
        <v>0</v>
      </c>
      <c r="R1693">
        <v>0</v>
      </c>
      <c r="S1693">
        <v>0</v>
      </c>
      <c r="T1693">
        <v>0</v>
      </c>
      <c r="U1693" t="s">
        <v>215</v>
      </c>
      <c r="V1693">
        <v>0</v>
      </c>
      <c r="W1693">
        <v>32</v>
      </c>
      <c r="X1693">
        <v>3</v>
      </c>
      <c r="Y1693" t="s">
        <v>512</v>
      </c>
      <c r="Z1693" s="9">
        <v>68.333333333333329</v>
      </c>
      <c r="AA1693">
        <v>120</v>
      </c>
      <c r="AB1693">
        <v>188.33333333333331</v>
      </c>
      <c r="AC1693">
        <v>225</v>
      </c>
      <c r="AD1693" t="s">
        <v>198</v>
      </c>
      <c r="AE1693">
        <v>0</v>
      </c>
      <c r="AF1693" s="2">
        <v>43.406593406593409</v>
      </c>
    </row>
    <row r="1694" spans="1:33" x14ac:dyDescent="0.35">
      <c r="A1694" t="s">
        <v>665</v>
      </c>
      <c r="B1694" t="s">
        <v>367</v>
      </c>
      <c r="C1694" t="s">
        <v>26</v>
      </c>
      <c r="D1694" t="s">
        <v>368</v>
      </c>
      <c r="E1694" t="s">
        <v>369</v>
      </c>
      <c r="F1694">
        <v>1</v>
      </c>
      <c r="H1694">
        <v>-1</v>
      </c>
      <c r="I1694">
        <v>25</v>
      </c>
      <c r="J1694">
        <v>38</v>
      </c>
      <c r="K1694">
        <v>19</v>
      </c>
      <c r="L1694">
        <v>2.1225000000000023</v>
      </c>
      <c r="M1694">
        <v>7.9375</v>
      </c>
      <c r="N1694">
        <v>0.5</v>
      </c>
      <c r="O1694">
        <v>7.44</v>
      </c>
      <c r="P1694">
        <v>0</v>
      </c>
      <c r="Q1694">
        <v>0</v>
      </c>
      <c r="R1694">
        <v>0</v>
      </c>
      <c r="S1694">
        <v>0</v>
      </c>
      <c r="T1694">
        <v>0</v>
      </c>
      <c r="U1694" t="s">
        <v>215</v>
      </c>
      <c r="V1694">
        <v>0</v>
      </c>
      <c r="W1694">
        <v>24.33</v>
      </c>
      <c r="X1694">
        <v>3</v>
      </c>
      <c r="Y1694" t="s">
        <v>512</v>
      </c>
      <c r="Z1694" s="9">
        <v>76.666666666666671</v>
      </c>
      <c r="AA1694">
        <v>120</v>
      </c>
      <c r="AB1694">
        <v>196.66666666666669</v>
      </c>
      <c r="AC1694">
        <v>250</v>
      </c>
      <c r="AD1694" t="s">
        <v>198</v>
      </c>
      <c r="AE1694">
        <v>0</v>
      </c>
      <c r="AF1694" s="2">
        <v>49.450549450549453</v>
      </c>
    </row>
    <row r="1695" spans="1:33" x14ac:dyDescent="0.35">
      <c r="A1695" t="s">
        <v>665</v>
      </c>
      <c r="B1695" t="s">
        <v>367</v>
      </c>
      <c r="C1695" t="s">
        <v>26</v>
      </c>
      <c r="D1695" t="s">
        <v>368</v>
      </c>
      <c r="E1695" t="s">
        <v>369</v>
      </c>
      <c r="F1695">
        <v>1</v>
      </c>
      <c r="H1695">
        <v>-1</v>
      </c>
      <c r="I1695">
        <v>25</v>
      </c>
      <c r="J1695">
        <v>38</v>
      </c>
      <c r="K1695">
        <v>19</v>
      </c>
      <c r="L1695">
        <v>2.1225000000000023</v>
      </c>
      <c r="M1695">
        <v>7.9375</v>
      </c>
      <c r="N1695">
        <v>0.5</v>
      </c>
      <c r="O1695">
        <v>7.44</v>
      </c>
      <c r="P1695">
        <v>0</v>
      </c>
      <c r="Q1695">
        <v>0</v>
      </c>
      <c r="R1695">
        <v>0</v>
      </c>
      <c r="S1695">
        <v>0</v>
      </c>
      <c r="T1695">
        <v>0</v>
      </c>
      <c r="U1695" t="s">
        <v>215</v>
      </c>
      <c r="V1695">
        <v>0</v>
      </c>
      <c r="W1695">
        <v>25.67</v>
      </c>
      <c r="X1695">
        <v>3</v>
      </c>
      <c r="Y1695" t="s">
        <v>512</v>
      </c>
      <c r="Z1695" s="9">
        <v>76.666666666666671</v>
      </c>
      <c r="AA1695">
        <v>120</v>
      </c>
      <c r="AB1695">
        <v>196.66666666666669</v>
      </c>
      <c r="AC1695">
        <v>250</v>
      </c>
      <c r="AD1695" t="s">
        <v>198</v>
      </c>
      <c r="AE1695">
        <v>0</v>
      </c>
      <c r="AF1695" s="2">
        <v>40.659340659340664</v>
      </c>
    </row>
    <row r="1696" spans="1:33" x14ac:dyDescent="0.35">
      <c r="A1696" t="s">
        <v>665</v>
      </c>
      <c r="B1696" t="s">
        <v>367</v>
      </c>
      <c r="C1696" t="s">
        <v>26</v>
      </c>
      <c r="D1696" t="s">
        <v>368</v>
      </c>
      <c r="E1696" t="s">
        <v>369</v>
      </c>
      <c r="F1696">
        <v>1</v>
      </c>
      <c r="H1696">
        <v>-1</v>
      </c>
      <c r="I1696">
        <v>25</v>
      </c>
      <c r="J1696">
        <v>38</v>
      </c>
      <c r="K1696">
        <v>19</v>
      </c>
      <c r="L1696">
        <v>2.1225000000000023</v>
      </c>
      <c r="M1696">
        <v>7.9375</v>
      </c>
      <c r="N1696">
        <v>0.5</v>
      </c>
      <c r="O1696">
        <v>7.44</v>
      </c>
      <c r="P1696">
        <v>0</v>
      </c>
      <c r="Q1696">
        <v>0</v>
      </c>
      <c r="R1696">
        <v>0</v>
      </c>
      <c r="S1696">
        <v>0</v>
      </c>
      <c r="T1696">
        <v>0</v>
      </c>
      <c r="U1696" t="s">
        <v>215</v>
      </c>
      <c r="V1696">
        <v>0</v>
      </c>
      <c r="W1696">
        <v>27.75</v>
      </c>
      <c r="X1696">
        <v>3</v>
      </c>
      <c r="Y1696" t="s">
        <v>512</v>
      </c>
      <c r="Z1696" s="9">
        <v>76.666666666666671</v>
      </c>
      <c r="AA1696">
        <v>120</v>
      </c>
      <c r="AB1696">
        <v>196.66666666666669</v>
      </c>
      <c r="AC1696">
        <v>250</v>
      </c>
      <c r="AD1696" t="s">
        <v>198</v>
      </c>
      <c r="AE1696">
        <v>0</v>
      </c>
      <c r="AF1696" s="2">
        <v>38.461538461538467</v>
      </c>
    </row>
    <row r="1697" spans="1:36" x14ac:dyDescent="0.35">
      <c r="A1697" t="s">
        <v>665</v>
      </c>
      <c r="B1697" t="s">
        <v>367</v>
      </c>
      <c r="C1697" t="s">
        <v>26</v>
      </c>
      <c r="D1697" t="s">
        <v>368</v>
      </c>
      <c r="E1697" t="s">
        <v>369</v>
      </c>
      <c r="F1697">
        <v>1</v>
      </c>
      <c r="H1697">
        <v>-1</v>
      </c>
      <c r="I1697">
        <v>25</v>
      </c>
      <c r="J1697">
        <v>38</v>
      </c>
      <c r="K1697">
        <v>19</v>
      </c>
      <c r="L1697">
        <v>2.1225000000000023</v>
      </c>
      <c r="M1697">
        <v>7.9375</v>
      </c>
      <c r="N1697">
        <v>0.5</v>
      </c>
      <c r="O1697">
        <v>7.44</v>
      </c>
      <c r="P1697">
        <v>0</v>
      </c>
      <c r="Q1697">
        <v>0</v>
      </c>
      <c r="R1697">
        <v>0</v>
      </c>
      <c r="S1697">
        <v>0</v>
      </c>
      <c r="T1697">
        <v>0</v>
      </c>
      <c r="U1697" t="s">
        <v>215</v>
      </c>
      <c r="V1697">
        <v>0</v>
      </c>
      <c r="W1697">
        <v>30.5</v>
      </c>
      <c r="X1697">
        <v>3</v>
      </c>
      <c r="Y1697" t="s">
        <v>512</v>
      </c>
      <c r="Z1697" s="9">
        <v>76.666666666666671</v>
      </c>
      <c r="AA1697">
        <v>120</v>
      </c>
      <c r="AB1697">
        <v>196.66666666666669</v>
      </c>
      <c r="AC1697">
        <v>250</v>
      </c>
      <c r="AD1697" t="s">
        <v>198</v>
      </c>
      <c r="AE1697">
        <v>0</v>
      </c>
      <c r="AF1697" s="2">
        <v>31.868131868131872</v>
      </c>
    </row>
    <row r="1698" spans="1:36" x14ac:dyDescent="0.35">
      <c r="A1698" t="s">
        <v>665</v>
      </c>
      <c r="B1698" t="s">
        <v>367</v>
      </c>
      <c r="C1698" t="s">
        <v>26</v>
      </c>
      <c r="D1698" t="s">
        <v>368</v>
      </c>
      <c r="E1698" t="s">
        <v>369</v>
      </c>
      <c r="F1698">
        <v>1</v>
      </c>
      <c r="H1698">
        <v>-1</v>
      </c>
      <c r="I1698">
        <v>25</v>
      </c>
      <c r="J1698">
        <v>38</v>
      </c>
      <c r="K1698">
        <v>19</v>
      </c>
      <c r="L1698">
        <v>2.1225000000000023</v>
      </c>
      <c r="M1698">
        <v>7.9375</v>
      </c>
      <c r="N1698">
        <v>0.5</v>
      </c>
      <c r="O1698">
        <v>7.44</v>
      </c>
      <c r="P1698">
        <v>0</v>
      </c>
      <c r="Q1698">
        <v>0</v>
      </c>
      <c r="R1698">
        <v>0</v>
      </c>
      <c r="S1698">
        <v>0</v>
      </c>
      <c r="T1698">
        <v>0</v>
      </c>
      <c r="U1698" t="s">
        <v>215</v>
      </c>
      <c r="V1698">
        <v>0</v>
      </c>
      <c r="W1698">
        <v>24.75</v>
      </c>
      <c r="X1698">
        <v>3</v>
      </c>
      <c r="Y1698" t="s">
        <v>512</v>
      </c>
      <c r="Z1698" s="9">
        <v>76.666666666666671</v>
      </c>
      <c r="AA1698">
        <v>240</v>
      </c>
      <c r="AB1698">
        <v>316.66666666666669</v>
      </c>
      <c r="AC1698">
        <v>250</v>
      </c>
      <c r="AD1698" t="s">
        <v>198</v>
      </c>
      <c r="AE1698">
        <v>0</v>
      </c>
      <c r="AF1698" s="2">
        <v>46.15384615384616</v>
      </c>
    </row>
    <row r="1699" spans="1:36" x14ac:dyDescent="0.35">
      <c r="A1699" t="s">
        <v>665</v>
      </c>
      <c r="B1699" t="s">
        <v>367</v>
      </c>
      <c r="C1699" t="s">
        <v>26</v>
      </c>
      <c r="D1699" t="s">
        <v>368</v>
      </c>
      <c r="E1699" t="s">
        <v>369</v>
      </c>
      <c r="F1699">
        <v>1</v>
      </c>
      <c r="H1699">
        <v>-1</v>
      </c>
      <c r="I1699">
        <v>25</v>
      </c>
      <c r="J1699">
        <v>38</v>
      </c>
      <c r="K1699">
        <v>19</v>
      </c>
      <c r="L1699">
        <v>2.1225000000000023</v>
      </c>
      <c r="M1699">
        <v>7.9375</v>
      </c>
      <c r="N1699">
        <v>0.5</v>
      </c>
      <c r="O1699">
        <v>7.44</v>
      </c>
      <c r="P1699">
        <v>0</v>
      </c>
      <c r="Q1699">
        <v>0</v>
      </c>
      <c r="R1699">
        <v>0</v>
      </c>
      <c r="S1699">
        <v>0</v>
      </c>
      <c r="T1699">
        <v>0</v>
      </c>
      <c r="U1699" t="s">
        <v>215</v>
      </c>
      <c r="V1699">
        <v>0</v>
      </c>
      <c r="W1699">
        <v>26.5</v>
      </c>
      <c r="X1699">
        <v>3</v>
      </c>
      <c r="Y1699" t="s">
        <v>512</v>
      </c>
      <c r="Z1699" s="9">
        <v>76.666666666666671</v>
      </c>
      <c r="AA1699">
        <v>240</v>
      </c>
      <c r="AB1699">
        <v>316.66666666666669</v>
      </c>
      <c r="AC1699">
        <v>250</v>
      </c>
      <c r="AD1699" t="s">
        <v>198</v>
      </c>
      <c r="AE1699">
        <v>0</v>
      </c>
      <c r="AF1699" s="2">
        <v>41.758241758241759</v>
      </c>
    </row>
    <row r="1700" spans="1:36" x14ac:dyDescent="0.35">
      <c r="A1700" t="s">
        <v>665</v>
      </c>
      <c r="B1700" t="s">
        <v>367</v>
      </c>
      <c r="C1700" t="s">
        <v>26</v>
      </c>
      <c r="D1700" t="s">
        <v>368</v>
      </c>
      <c r="E1700" t="s">
        <v>369</v>
      </c>
      <c r="F1700">
        <v>1</v>
      </c>
      <c r="H1700">
        <v>-1</v>
      </c>
      <c r="I1700">
        <v>25</v>
      </c>
      <c r="J1700">
        <v>38</v>
      </c>
      <c r="K1700">
        <v>19</v>
      </c>
      <c r="L1700">
        <v>2.1225000000000023</v>
      </c>
      <c r="M1700">
        <v>7.9375</v>
      </c>
      <c r="N1700">
        <v>0.5</v>
      </c>
      <c r="O1700">
        <v>7.44</v>
      </c>
      <c r="P1700">
        <v>0</v>
      </c>
      <c r="Q1700">
        <v>0</v>
      </c>
      <c r="R1700">
        <v>0</v>
      </c>
      <c r="S1700">
        <v>0</v>
      </c>
      <c r="T1700">
        <v>0</v>
      </c>
      <c r="U1700" t="s">
        <v>215</v>
      </c>
      <c r="V1700">
        <v>0</v>
      </c>
      <c r="W1700">
        <v>29.33</v>
      </c>
      <c r="X1700">
        <v>3</v>
      </c>
      <c r="Y1700" t="s">
        <v>512</v>
      </c>
      <c r="Z1700" s="9">
        <v>76.666666666666671</v>
      </c>
      <c r="AA1700">
        <v>240</v>
      </c>
      <c r="AB1700">
        <v>316.66666666666669</v>
      </c>
      <c r="AC1700">
        <v>250</v>
      </c>
      <c r="AD1700" t="s">
        <v>198</v>
      </c>
      <c r="AE1700">
        <v>0</v>
      </c>
      <c r="AF1700" s="2">
        <v>32.417582417582423</v>
      </c>
    </row>
    <row r="1701" spans="1:36" x14ac:dyDescent="0.35">
      <c r="A1701" t="s">
        <v>665</v>
      </c>
      <c r="B1701" t="s">
        <v>367</v>
      </c>
      <c r="C1701" t="s">
        <v>26</v>
      </c>
      <c r="D1701" t="s">
        <v>368</v>
      </c>
      <c r="E1701" t="s">
        <v>369</v>
      </c>
      <c r="F1701">
        <v>1</v>
      </c>
      <c r="H1701">
        <v>-1</v>
      </c>
      <c r="I1701">
        <v>25</v>
      </c>
      <c r="J1701">
        <v>38</v>
      </c>
      <c r="K1701">
        <v>19</v>
      </c>
      <c r="L1701">
        <v>2.1225000000000023</v>
      </c>
      <c r="M1701">
        <v>7.9375</v>
      </c>
      <c r="N1701">
        <v>0.5</v>
      </c>
      <c r="O1701">
        <v>7.44</v>
      </c>
      <c r="P1701">
        <v>0</v>
      </c>
      <c r="Q1701">
        <v>0</v>
      </c>
      <c r="R1701">
        <v>0</v>
      </c>
      <c r="S1701">
        <v>0</v>
      </c>
      <c r="T1701">
        <v>0</v>
      </c>
      <c r="U1701" t="s">
        <v>215</v>
      </c>
      <c r="V1701">
        <v>0</v>
      </c>
      <c r="W1701">
        <v>33.5</v>
      </c>
      <c r="X1701">
        <v>3</v>
      </c>
      <c r="Y1701" t="s">
        <v>512</v>
      </c>
      <c r="Z1701" s="9">
        <v>76.666666666666671</v>
      </c>
      <c r="AA1701">
        <v>240</v>
      </c>
      <c r="AB1701">
        <v>316.66666666666669</v>
      </c>
      <c r="AC1701">
        <v>250</v>
      </c>
      <c r="AD1701" t="s">
        <v>198</v>
      </c>
      <c r="AE1701">
        <v>0</v>
      </c>
      <c r="AF1701" s="2">
        <v>28.571428571428573</v>
      </c>
    </row>
    <row r="1702" spans="1:36" x14ac:dyDescent="0.35">
      <c r="A1702" t="s">
        <v>770</v>
      </c>
      <c r="B1702" t="s">
        <v>370</v>
      </c>
      <c r="C1702" t="s">
        <v>785</v>
      </c>
      <c r="D1702" t="s">
        <v>63</v>
      </c>
      <c r="E1702" t="s">
        <v>371</v>
      </c>
      <c r="F1702">
        <v>1</v>
      </c>
      <c r="G1702">
        <v>15.5</v>
      </c>
      <c r="H1702">
        <v>1</v>
      </c>
      <c r="I1702">
        <v>0</v>
      </c>
      <c r="J1702">
        <v>0</v>
      </c>
      <c r="K1702">
        <v>0</v>
      </c>
      <c r="L1702">
        <v>100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 t="s">
        <v>215</v>
      </c>
      <c r="V1702">
        <v>0</v>
      </c>
      <c r="W1702">
        <v>20</v>
      </c>
      <c r="X1702">
        <v>50</v>
      </c>
      <c r="Y1702" t="s">
        <v>512</v>
      </c>
      <c r="Z1702" s="9">
        <v>4</v>
      </c>
      <c r="AA1702">
        <v>0</v>
      </c>
      <c r="AB1702">
        <v>4</v>
      </c>
      <c r="AC1702">
        <v>220</v>
      </c>
      <c r="AD1702" t="s">
        <v>198</v>
      </c>
      <c r="AE1702">
        <v>0</v>
      </c>
      <c r="AF1702" s="2">
        <v>1.8</v>
      </c>
      <c r="AI1702" s="2">
        <v>0.85000000000000009</v>
      </c>
      <c r="AJ1702" s="2">
        <v>97.350000000000009</v>
      </c>
    </row>
    <row r="1703" spans="1:36" x14ac:dyDescent="0.35">
      <c r="A1703" t="s">
        <v>770</v>
      </c>
      <c r="B1703" t="s">
        <v>370</v>
      </c>
      <c r="C1703" t="s">
        <v>785</v>
      </c>
      <c r="D1703" t="s">
        <v>63</v>
      </c>
      <c r="E1703" t="s">
        <v>371</v>
      </c>
      <c r="F1703">
        <v>1</v>
      </c>
      <c r="G1703">
        <v>15.5</v>
      </c>
      <c r="H1703">
        <v>1</v>
      </c>
      <c r="I1703">
        <v>0</v>
      </c>
      <c r="J1703">
        <v>0</v>
      </c>
      <c r="K1703">
        <v>0</v>
      </c>
      <c r="L1703">
        <v>100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 t="s">
        <v>215</v>
      </c>
      <c r="V1703">
        <v>0</v>
      </c>
      <c r="W1703">
        <v>20</v>
      </c>
      <c r="X1703">
        <v>50</v>
      </c>
      <c r="Y1703" t="s">
        <v>512</v>
      </c>
      <c r="Z1703" s="9">
        <v>4</v>
      </c>
      <c r="AA1703">
        <v>5</v>
      </c>
      <c r="AB1703">
        <v>9</v>
      </c>
      <c r="AC1703">
        <v>220</v>
      </c>
      <c r="AD1703" t="s">
        <v>198</v>
      </c>
      <c r="AE1703">
        <v>0</v>
      </c>
      <c r="AF1703" s="2">
        <v>3.85</v>
      </c>
      <c r="AI1703" s="2">
        <v>1.5</v>
      </c>
      <c r="AJ1703" s="2">
        <v>94.65</v>
      </c>
    </row>
    <row r="1704" spans="1:36" x14ac:dyDescent="0.35">
      <c r="A1704" t="s">
        <v>770</v>
      </c>
      <c r="B1704" t="s">
        <v>370</v>
      </c>
      <c r="C1704" t="s">
        <v>785</v>
      </c>
      <c r="D1704" t="s">
        <v>63</v>
      </c>
      <c r="E1704" t="s">
        <v>371</v>
      </c>
      <c r="F1704">
        <v>1</v>
      </c>
      <c r="G1704">
        <v>15.5</v>
      </c>
      <c r="H1704">
        <v>1</v>
      </c>
      <c r="I1704">
        <v>0</v>
      </c>
      <c r="J1704">
        <v>0</v>
      </c>
      <c r="K1704">
        <v>0</v>
      </c>
      <c r="L1704">
        <v>100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 t="s">
        <v>215</v>
      </c>
      <c r="V1704">
        <v>0</v>
      </c>
      <c r="W1704">
        <v>20</v>
      </c>
      <c r="X1704">
        <v>50</v>
      </c>
      <c r="Y1704" t="s">
        <v>512</v>
      </c>
      <c r="Z1704" s="9">
        <v>4</v>
      </c>
      <c r="AA1704">
        <v>15</v>
      </c>
      <c r="AB1704">
        <v>19</v>
      </c>
      <c r="AC1704">
        <v>220</v>
      </c>
      <c r="AD1704" t="s">
        <v>198</v>
      </c>
      <c r="AE1704">
        <v>0</v>
      </c>
      <c r="AF1704" s="2">
        <v>14</v>
      </c>
      <c r="AI1704" s="2">
        <v>1.8</v>
      </c>
      <c r="AJ1704" s="2">
        <v>84.2</v>
      </c>
    </row>
    <row r="1705" spans="1:36" x14ac:dyDescent="0.35">
      <c r="A1705" t="s">
        <v>770</v>
      </c>
      <c r="B1705" t="s">
        <v>370</v>
      </c>
      <c r="C1705" t="s">
        <v>785</v>
      </c>
      <c r="D1705" t="s">
        <v>63</v>
      </c>
      <c r="E1705" t="s">
        <v>371</v>
      </c>
      <c r="F1705">
        <v>1</v>
      </c>
      <c r="G1705">
        <v>15.5</v>
      </c>
      <c r="H1705">
        <v>1</v>
      </c>
      <c r="I1705">
        <v>0</v>
      </c>
      <c r="J1705">
        <v>0</v>
      </c>
      <c r="K1705">
        <v>0</v>
      </c>
      <c r="L1705">
        <v>100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s">
        <v>215</v>
      </c>
      <c r="V1705">
        <v>0</v>
      </c>
      <c r="W1705">
        <v>20</v>
      </c>
      <c r="X1705">
        <v>50</v>
      </c>
      <c r="Y1705" t="s">
        <v>512</v>
      </c>
      <c r="Z1705" s="9">
        <v>4</v>
      </c>
      <c r="AA1705">
        <v>30</v>
      </c>
      <c r="AB1705">
        <v>34</v>
      </c>
      <c r="AC1705">
        <v>220</v>
      </c>
      <c r="AD1705" t="s">
        <v>198</v>
      </c>
      <c r="AE1705">
        <v>0</v>
      </c>
      <c r="AF1705" s="2">
        <v>21.35</v>
      </c>
      <c r="AI1705" s="2">
        <v>2.15</v>
      </c>
      <c r="AJ1705" s="2">
        <v>76.5</v>
      </c>
    </row>
    <row r="1706" spans="1:36" x14ac:dyDescent="0.35">
      <c r="A1706" t="s">
        <v>770</v>
      </c>
      <c r="B1706" t="s">
        <v>370</v>
      </c>
      <c r="C1706" t="s">
        <v>785</v>
      </c>
      <c r="D1706" t="s">
        <v>63</v>
      </c>
      <c r="E1706" t="s">
        <v>371</v>
      </c>
      <c r="F1706">
        <v>1</v>
      </c>
      <c r="G1706">
        <v>15.5</v>
      </c>
      <c r="H1706">
        <v>1</v>
      </c>
      <c r="I1706">
        <v>0</v>
      </c>
      <c r="J1706">
        <v>0</v>
      </c>
      <c r="K1706">
        <v>0</v>
      </c>
      <c r="L1706">
        <v>100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 t="s">
        <v>215</v>
      </c>
      <c r="V1706">
        <v>0</v>
      </c>
      <c r="W1706">
        <v>20</v>
      </c>
      <c r="X1706">
        <v>50</v>
      </c>
      <c r="Y1706" t="s">
        <v>512</v>
      </c>
      <c r="Z1706" s="9">
        <v>4</v>
      </c>
      <c r="AA1706">
        <v>45</v>
      </c>
      <c r="AB1706">
        <v>49</v>
      </c>
      <c r="AC1706">
        <v>220</v>
      </c>
      <c r="AD1706" t="s">
        <v>198</v>
      </c>
      <c r="AE1706">
        <v>0</v>
      </c>
      <c r="AF1706" s="2">
        <v>39.1</v>
      </c>
      <c r="AI1706" s="2">
        <v>4.95</v>
      </c>
      <c r="AJ1706" s="2">
        <v>55.949999999999996</v>
      </c>
    </row>
    <row r="1707" spans="1:36" x14ac:dyDescent="0.35">
      <c r="A1707" t="s">
        <v>770</v>
      </c>
      <c r="B1707" t="s">
        <v>370</v>
      </c>
      <c r="C1707" t="s">
        <v>785</v>
      </c>
      <c r="D1707" t="s">
        <v>63</v>
      </c>
      <c r="E1707" t="s">
        <v>371</v>
      </c>
      <c r="F1707">
        <v>1</v>
      </c>
      <c r="G1707">
        <v>15.5</v>
      </c>
      <c r="H1707">
        <v>1</v>
      </c>
      <c r="I1707">
        <v>0</v>
      </c>
      <c r="J1707">
        <v>0</v>
      </c>
      <c r="K1707">
        <v>0</v>
      </c>
      <c r="L1707">
        <v>100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 t="s">
        <v>215</v>
      </c>
      <c r="V1707">
        <v>0</v>
      </c>
      <c r="W1707">
        <v>20</v>
      </c>
      <c r="X1707">
        <v>50</v>
      </c>
      <c r="Y1707" t="s">
        <v>512</v>
      </c>
      <c r="Z1707" s="9">
        <v>4</v>
      </c>
      <c r="AA1707">
        <v>60</v>
      </c>
      <c r="AB1707">
        <v>64</v>
      </c>
      <c r="AC1707">
        <v>220</v>
      </c>
      <c r="AD1707" t="s">
        <v>198</v>
      </c>
      <c r="AE1707">
        <v>0</v>
      </c>
      <c r="AF1707" s="2">
        <v>41.35</v>
      </c>
      <c r="AI1707" s="2">
        <v>6.7</v>
      </c>
      <c r="AJ1707" s="2">
        <v>51.949999999999996</v>
      </c>
    </row>
    <row r="1708" spans="1:36" x14ac:dyDescent="0.35">
      <c r="A1708" t="s">
        <v>770</v>
      </c>
      <c r="B1708" t="s">
        <v>370</v>
      </c>
      <c r="C1708" t="s">
        <v>785</v>
      </c>
      <c r="D1708" t="s">
        <v>63</v>
      </c>
      <c r="E1708" t="s">
        <v>371</v>
      </c>
      <c r="F1708">
        <v>1</v>
      </c>
      <c r="G1708">
        <v>15.5</v>
      </c>
      <c r="H1708">
        <v>1</v>
      </c>
      <c r="I1708">
        <v>0</v>
      </c>
      <c r="J1708">
        <v>0</v>
      </c>
      <c r="K1708">
        <v>0</v>
      </c>
      <c r="L1708">
        <v>100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s">
        <v>215</v>
      </c>
      <c r="V1708">
        <v>0</v>
      </c>
      <c r="W1708">
        <v>20</v>
      </c>
      <c r="X1708">
        <v>50</v>
      </c>
      <c r="Y1708" t="s">
        <v>512</v>
      </c>
      <c r="Z1708" s="9">
        <v>4</v>
      </c>
      <c r="AA1708">
        <v>90</v>
      </c>
      <c r="AB1708">
        <v>94</v>
      </c>
      <c r="AC1708">
        <v>220</v>
      </c>
      <c r="AD1708" t="s">
        <v>198</v>
      </c>
      <c r="AE1708">
        <v>0</v>
      </c>
      <c r="AF1708" s="2">
        <v>45.900000000000006</v>
      </c>
      <c r="AI1708" s="2">
        <v>8.0500000000000007</v>
      </c>
      <c r="AJ1708" s="2">
        <v>46.05</v>
      </c>
    </row>
    <row r="1709" spans="1:36" x14ac:dyDescent="0.35">
      <c r="A1709" t="s">
        <v>770</v>
      </c>
      <c r="B1709" t="s">
        <v>370</v>
      </c>
      <c r="C1709" t="s">
        <v>785</v>
      </c>
      <c r="D1709" t="s">
        <v>63</v>
      </c>
      <c r="E1709" t="s">
        <v>371</v>
      </c>
      <c r="F1709">
        <v>1</v>
      </c>
      <c r="G1709">
        <v>15.5</v>
      </c>
      <c r="H1709">
        <v>1</v>
      </c>
      <c r="I1709">
        <v>0</v>
      </c>
      <c r="J1709">
        <v>0</v>
      </c>
      <c r="K1709">
        <v>0</v>
      </c>
      <c r="L1709">
        <v>100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 t="s">
        <v>215</v>
      </c>
      <c r="V1709">
        <v>0</v>
      </c>
      <c r="W1709">
        <v>20</v>
      </c>
      <c r="X1709">
        <v>50</v>
      </c>
      <c r="Y1709" t="s">
        <v>512</v>
      </c>
      <c r="Z1709" s="9">
        <v>4.4000000000000004</v>
      </c>
      <c r="AA1709">
        <v>0</v>
      </c>
      <c r="AB1709">
        <v>4.4000000000000004</v>
      </c>
      <c r="AC1709">
        <v>240</v>
      </c>
      <c r="AD1709" t="s">
        <v>198</v>
      </c>
      <c r="AE1709">
        <v>0</v>
      </c>
      <c r="AF1709" s="2">
        <v>3.35</v>
      </c>
      <c r="AI1709" s="2">
        <v>1.75</v>
      </c>
      <c r="AJ1709" s="2">
        <v>94.9</v>
      </c>
    </row>
    <row r="1710" spans="1:36" x14ac:dyDescent="0.35">
      <c r="A1710" t="s">
        <v>770</v>
      </c>
      <c r="B1710" t="s">
        <v>370</v>
      </c>
      <c r="C1710" t="s">
        <v>785</v>
      </c>
      <c r="D1710" t="s">
        <v>63</v>
      </c>
      <c r="E1710" t="s">
        <v>371</v>
      </c>
      <c r="F1710">
        <v>1</v>
      </c>
      <c r="G1710">
        <v>15.5</v>
      </c>
      <c r="H1710">
        <v>1</v>
      </c>
      <c r="I1710">
        <v>0</v>
      </c>
      <c r="J1710">
        <v>0</v>
      </c>
      <c r="K1710">
        <v>0</v>
      </c>
      <c r="L1710">
        <v>100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 t="s">
        <v>215</v>
      </c>
      <c r="V1710">
        <v>0</v>
      </c>
      <c r="W1710">
        <v>20</v>
      </c>
      <c r="X1710">
        <v>50</v>
      </c>
      <c r="Y1710" t="s">
        <v>512</v>
      </c>
      <c r="Z1710" s="9">
        <v>4.4000000000000004</v>
      </c>
      <c r="AA1710">
        <v>5</v>
      </c>
      <c r="AB1710">
        <v>9.4</v>
      </c>
      <c r="AC1710">
        <v>240</v>
      </c>
      <c r="AD1710" t="s">
        <v>198</v>
      </c>
      <c r="AE1710">
        <v>0</v>
      </c>
      <c r="AF1710" s="2">
        <v>14.600000000000001</v>
      </c>
      <c r="AI1710" s="2">
        <v>3.25</v>
      </c>
      <c r="AJ1710" s="2">
        <v>82.15</v>
      </c>
    </row>
    <row r="1711" spans="1:36" x14ac:dyDescent="0.35">
      <c r="A1711" t="s">
        <v>770</v>
      </c>
      <c r="B1711" t="s">
        <v>370</v>
      </c>
      <c r="C1711" t="s">
        <v>785</v>
      </c>
      <c r="D1711" t="s">
        <v>63</v>
      </c>
      <c r="E1711" t="s">
        <v>371</v>
      </c>
      <c r="F1711">
        <v>1</v>
      </c>
      <c r="G1711">
        <v>15.5</v>
      </c>
      <c r="H1711">
        <v>1</v>
      </c>
      <c r="I1711">
        <v>0</v>
      </c>
      <c r="J1711">
        <v>0</v>
      </c>
      <c r="K1711">
        <v>0</v>
      </c>
      <c r="L1711">
        <v>100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 t="s">
        <v>215</v>
      </c>
      <c r="V1711">
        <v>0</v>
      </c>
      <c r="W1711">
        <v>20</v>
      </c>
      <c r="X1711">
        <v>50</v>
      </c>
      <c r="Y1711" t="s">
        <v>512</v>
      </c>
      <c r="Z1711" s="9">
        <v>4.4000000000000004</v>
      </c>
      <c r="AA1711">
        <v>10</v>
      </c>
      <c r="AB1711">
        <v>14.4</v>
      </c>
      <c r="AC1711">
        <v>240</v>
      </c>
      <c r="AD1711" t="s">
        <v>198</v>
      </c>
      <c r="AE1711">
        <v>0</v>
      </c>
      <c r="AF1711" s="2">
        <v>29.5</v>
      </c>
      <c r="AI1711" s="2">
        <v>4.9000000000000004</v>
      </c>
      <c r="AJ1711" s="2">
        <v>65.599999999999994</v>
      </c>
    </row>
    <row r="1712" spans="1:36" x14ac:dyDescent="0.35">
      <c r="A1712" t="s">
        <v>770</v>
      </c>
      <c r="B1712" t="s">
        <v>370</v>
      </c>
      <c r="C1712" t="s">
        <v>785</v>
      </c>
      <c r="D1712" t="s">
        <v>63</v>
      </c>
      <c r="E1712" t="s">
        <v>371</v>
      </c>
      <c r="F1712">
        <v>1</v>
      </c>
      <c r="G1712">
        <v>15.5</v>
      </c>
      <c r="H1712">
        <v>1</v>
      </c>
      <c r="I1712">
        <v>0</v>
      </c>
      <c r="J1712">
        <v>0</v>
      </c>
      <c r="K1712">
        <v>0</v>
      </c>
      <c r="L1712">
        <v>100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 t="s">
        <v>215</v>
      </c>
      <c r="V1712">
        <v>0</v>
      </c>
      <c r="W1712">
        <v>20</v>
      </c>
      <c r="X1712">
        <v>50</v>
      </c>
      <c r="Y1712" t="s">
        <v>512</v>
      </c>
      <c r="Z1712" s="9">
        <v>4.4000000000000004</v>
      </c>
      <c r="AA1712">
        <v>20</v>
      </c>
      <c r="AB1712">
        <v>24.4</v>
      </c>
      <c r="AC1712">
        <v>240</v>
      </c>
      <c r="AD1712" t="s">
        <v>198</v>
      </c>
      <c r="AE1712">
        <v>0</v>
      </c>
      <c r="AF1712" s="2">
        <v>40.15</v>
      </c>
      <c r="AI1712" s="2">
        <v>6.05</v>
      </c>
      <c r="AJ1712" s="2">
        <v>53.800000000000004</v>
      </c>
    </row>
    <row r="1713" spans="1:36" x14ac:dyDescent="0.35">
      <c r="A1713" t="s">
        <v>770</v>
      </c>
      <c r="B1713" t="s">
        <v>370</v>
      </c>
      <c r="C1713" t="s">
        <v>785</v>
      </c>
      <c r="D1713" t="s">
        <v>63</v>
      </c>
      <c r="E1713" t="s">
        <v>371</v>
      </c>
      <c r="F1713">
        <v>1</v>
      </c>
      <c r="G1713">
        <v>15.5</v>
      </c>
      <c r="H1713">
        <v>1</v>
      </c>
      <c r="I1713">
        <v>0</v>
      </c>
      <c r="J1713">
        <v>0</v>
      </c>
      <c r="K1713">
        <v>0</v>
      </c>
      <c r="L1713">
        <v>100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 t="s">
        <v>215</v>
      </c>
      <c r="V1713">
        <v>0</v>
      </c>
      <c r="W1713">
        <v>20</v>
      </c>
      <c r="X1713">
        <v>50</v>
      </c>
      <c r="Y1713" t="s">
        <v>512</v>
      </c>
      <c r="Z1713" s="9">
        <v>4.4000000000000004</v>
      </c>
      <c r="AA1713">
        <v>30</v>
      </c>
      <c r="AB1713">
        <v>34.4</v>
      </c>
      <c r="AC1713">
        <v>240</v>
      </c>
      <c r="AD1713" t="s">
        <v>198</v>
      </c>
      <c r="AE1713">
        <v>0</v>
      </c>
      <c r="AF1713" s="2">
        <v>42.2</v>
      </c>
      <c r="AI1713" s="2">
        <v>7.6</v>
      </c>
      <c r="AJ1713" s="2">
        <v>50.2</v>
      </c>
    </row>
    <row r="1714" spans="1:36" x14ac:dyDescent="0.35">
      <c r="A1714" t="s">
        <v>770</v>
      </c>
      <c r="B1714" t="s">
        <v>370</v>
      </c>
      <c r="C1714" t="s">
        <v>785</v>
      </c>
      <c r="D1714" t="s">
        <v>63</v>
      </c>
      <c r="E1714" t="s">
        <v>371</v>
      </c>
      <c r="F1714">
        <v>1</v>
      </c>
      <c r="G1714">
        <v>15.5</v>
      </c>
      <c r="H1714">
        <v>1</v>
      </c>
      <c r="I1714">
        <v>0</v>
      </c>
      <c r="J1714">
        <v>0</v>
      </c>
      <c r="K1714">
        <v>0</v>
      </c>
      <c r="L1714">
        <v>100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 t="s">
        <v>215</v>
      </c>
      <c r="V1714">
        <v>0</v>
      </c>
      <c r="W1714">
        <v>20</v>
      </c>
      <c r="X1714">
        <v>50</v>
      </c>
      <c r="Y1714" t="s">
        <v>512</v>
      </c>
      <c r="Z1714" s="9">
        <v>4.4000000000000004</v>
      </c>
      <c r="AA1714">
        <v>60</v>
      </c>
      <c r="AB1714">
        <v>64.400000000000006</v>
      </c>
      <c r="AC1714">
        <v>240</v>
      </c>
      <c r="AD1714" t="s">
        <v>198</v>
      </c>
      <c r="AE1714">
        <v>0</v>
      </c>
      <c r="AF1714" s="2">
        <v>44.150000000000006</v>
      </c>
      <c r="AI1714" s="2">
        <v>7.9499999999999993</v>
      </c>
      <c r="AJ1714" s="2">
        <v>47.899999999999991</v>
      </c>
    </row>
    <row r="1715" spans="1:36" x14ac:dyDescent="0.35">
      <c r="A1715" t="s">
        <v>770</v>
      </c>
      <c r="B1715" t="s">
        <v>370</v>
      </c>
      <c r="C1715" t="s">
        <v>785</v>
      </c>
      <c r="D1715" t="s">
        <v>63</v>
      </c>
      <c r="E1715" t="s">
        <v>371</v>
      </c>
      <c r="F1715">
        <v>1</v>
      </c>
      <c r="G1715">
        <v>15.5</v>
      </c>
      <c r="H1715">
        <v>1</v>
      </c>
      <c r="I1715">
        <v>0</v>
      </c>
      <c r="J1715">
        <v>0</v>
      </c>
      <c r="K1715">
        <v>0</v>
      </c>
      <c r="L1715">
        <v>100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 t="s">
        <v>215</v>
      </c>
      <c r="V1715">
        <v>0</v>
      </c>
      <c r="W1715">
        <v>20</v>
      </c>
      <c r="X1715">
        <v>50</v>
      </c>
      <c r="Y1715" t="s">
        <v>512</v>
      </c>
      <c r="Z1715" s="9">
        <v>4.8</v>
      </c>
      <c r="AA1715">
        <v>0</v>
      </c>
      <c r="AB1715">
        <v>4.8</v>
      </c>
      <c r="AC1715">
        <v>260</v>
      </c>
      <c r="AD1715" t="s">
        <v>198</v>
      </c>
      <c r="AE1715">
        <v>0</v>
      </c>
      <c r="AF1715" s="2">
        <v>7.85</v>
      </c>
      <c r="AI1715" s="2">
        <v>0.9</v>
      </c>
      <c r="AJ1715" s="2">
        <v>91.25</v>
      </c>
    </row>
    <row r="1716" spans="1:36" x14ac:dyDescent="0.35">
      <c r="A1716" t="s">
        <v>770</v>
      </c>
      <c r="B1716" t="s">
        <v>370</v>
      </c>
      <c r="C1716" t="s">
        <v>785</v>
      </c>
      <c r="D1716" t="s">
        <v>63</v>
      </c>
      <c r="E1716" t="s">
        <v>371</v>
      </c>
      <c r="F1716">
        <v>1</v>
      </c>
      <c r="G1716">
        <v>15.5</v>
      </c>
      <c r="H1716">
        <v>1</v>
      </c>
      <c r="I1716">
        <v>0</v>
      </c>
      <c r="J1716">
        <v>0</v>
      </c>
      <c r="K1716">
        <v>0</v>
      </c>
      <c r="L1716">
        <v>100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 t="s">
        <v>215</v>
      </c>
      <c r="V1716">
        <v>0</v>
      </c>
      <c r="W1716">
        <v>20</v>
      </c>
      <c r="X1716">
        <v>50</v>
      </c>
      <c r="Y1716" t="s">
        <v>512</v>
      </c>
      <c r="Z1716" s="9">
        <v>4.8</v>
      </c>
      <c r="AA1716">
        <v>2</v>
      </c>
      <c r="AB1716">
        <v>6.8</v>
      </c>
      <c r="AC1716">
        <v>260</v>
      </c>
      <c r="AD1716" t="s">
        <v>198</v>
      </c>
      <c r="AE1716">
        <v>0</v>
      </c>
      <c r="AF1716" s="2">
        <v>18.149999999999999</v>
      </c>
      <c r="AI1716" s="2">
        <v>2.2000000000000002</v>
      </c>
      <c r="AJ1716" s="2">
        <v>79.650000000000006</v>
      </c>
    </row>
    <row r="1717" spans="1:36" x14ac:dyDescent="0.35">
      <c r="A1717" t="s">
        <v>770</v>
      </c>
      <c r="B1717" t="s">
        <v>370</v>
      </c>
      <c r="C1717" t="s">
        <v>785</v>
      </c>
      <c r="D1717" t="s">
        <v>63</v>
      </c>
      <c r="E1717" t="s">
        <v>371</v>
      </c>
      <c r="F1717">
        <v>1</v>
      </c>
      <c r="G1717">
        <v>15.5</v>
      </c>
      <c r="H1717">
        <v>1</v>
      </c>
      <c r="I1717">
        <v>0</v>
      </c>
      <c r="J1717">
        <v>0</v>
      </c>
      <c r="K1717">
        <v>0</v>
      </c>
      <c r="L1717">
        <v>100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 t="s">
        <v>215</v>
      </c>
      <c r="V1717">
        <v>0</v>
      </c>
      <c r="W1717">
        <v>20</v>
      </c>
      <c r="X1717">
        <v>50</v>
      </c>
      <c r="Y1717" t="s">
        <v>512</v>
      </c>
      <c r="Z1717" s="9">
        <v>4.8</v>
      </c>
      <c r="AA1717">
        <v>5</v>
      </c>
      <c r="AB1717">
        <v>9.8000000000000007</v>
      </c>
      <c r="AC1717">
        <v>260</v>
      </c>
      <c r="AD1717" t="s">
        <v>198</v>
      </c>
      <c r="AE1717">
        <v>0</v>
      </c>
      <c r="AF1717" s="2">
        <v>34.799999999999997</v>
      </c>
      <c r="AI1717" s="2">
        <v>4.1500000000000004</v>
      </c>
      <c r="AJ1717" s="2">
        <v>61.05</v>
      </c>
    </row>
    <row r="1718" spans="1:36" x14ac:dyDescent="0.35">
      <c r="A1718" t="s">
        <v>770</v>
      </c>
      <c r="B1718" t="s">
        <v>370</v>
      </c>
      <c r="C1718" t="s">
        <v>785</v>
      </c>
      <c r="D1718" t="s">
        <v>63</v>
      </c>
      <c r="E1718" t="s">
        <v>371</v>
      </c>
      <c r="F1718">
        <v>1</v>
      </c>
      <c r="G1718">
        <v>15.5</v>
      </c>
      <c r="H1718">
        <v>1</v>
      </c>
      <c r="I1718">
        <v>0</v>
      </c>
      <c r="J1718">
        <v>0</v>
      </c>
      <c r="K1718">
        <v>0</v>
      </c>
      <c r="L1718">
        <v>100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s">
        <v>215</v>
      </c>
      <c r="V1718">
        <v>0</v>
      </c>
      <c r="W1718">
        <v>20</v>
      </c>
      <c r="X1718">
        <v>50</v>
      </c>
      <c r="Y1718" t="s">
        <v>512</v>
      </c>
      <c r="Z1718" s="9">
        <v>4.8</v>
      </c>
      <c r="AA1718">
        <v>10</v>
      </c>
      <c r="AB1718">
        <v>14.8</v>
      </c>
      <c r="AC1718">
        <v>260</v>
      </c>
      <c r="AD1718" t="s">
        <v>198</v>
      </c>
      <c r="AE1718">
        <v>0</v>
      </c>
      <c r="AF1718" s="2">
        <v>42.6</v>
      </c>
      <c r="AI1718" s="2">
        <v>6.55</v>
      </c>
      <c r="AJ1718" s="2">
        <v>50.85</v>
      </c>
    </row>
    <row r="1719" spans="1:36" x14ac:dyDescent="0.35">
      <c r="A1719" t="s">
        <v>770</v>
      </c>
      <c r="B1719" t="s">
        <v>370</v>
      </c>
      <c r="C1719" t="s">
        <v>785</v>
      </c>
      <c r="D1719" t="s">
        <v>63</v>
      </c>
      <c r="E1719" t="s">
        <v>371</v>
      </c>
      <c r="F1719">
        <v>1</v>
      </c>
      <c r="G1719">
        <v>15.5</v>
      </c>
      <c r="H1719">
        <v>1</v>
      </c>
      <c r="I1719">
        <v>0</v>
      </c>
      <c r="J1719">
        <v>0</v>
      </c>
      <c r="K1719">
        <v>0</v>
      </c>
      <c r="L1719">
        <v>100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 t="s">
        <v>215</v>
      </c>
      <c r="V1719">
        <v>0</v>
      </c>
      <c r="W1719">
        <v>20</v>
      </c>
      <c r="X1719">
        <v>50</v>
      </c>
      <c r="Y1719" t="s">
        <v>512</v>
      </c>
      <c r="Z1719" s="9">
        <v>4.8</v>
      </c>
      <c r="AA1719">
        <v>15</v>
      </c>
      <c r="AB1719">
        <v>19.8</v>
      </c>
      <c r="AC1719">
        <v>260</v>
      </c>
      <c r="AD1719" t="s">
        <v>198</v>
      </c>
      <c r="AE1719">
        <v>0</v>
      </c>
      <c r="AF1719" s="2">
        <v>43.45</v>
      </c>
      <c r="AI1719" s="2">
        <v>6.85</v>
      </c>
      <c r="AJ1719" s="2">
        <v>49.7</v>
      </c>
    </row>
    <row r="1720" spans="1:36" x14ac:dyDescent="0.35">
      <c r="A1720" t="s">
        <v>770</v>
      </c>
      <c r="B1720" t="s">
        <v>370</v>
      </c>
      <c r="C1720" t="s">
        <v>785</v>
      </c>
      <c r="D1720" t="s">
        <v>4</v>
      </c>
      <c r="E1720" t="s">
        <v>371</v>
      </c>
      <c r="F1720">
        <v>1</v>
      </c>
      <c r="G1720">
        <v>17.3</v>
      </c>
      <c r="H1720">
        <v>1</v>
      </c>
      <c r="I1720">
        <v>0</v>
      </c>
      <c r="J1720">
        <v>100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s">
        <v>215</v>
      </c>
      <c r="V1720">
        <v>0</v>
      </c>
      <c r="W1720">
        <v>20</v>
      </c>
      <c r="X1720">
        <v>50</v>
      </c>
      <c r="Y1720" t="s">
        <v>512</v>
      </c>
      <c r="Z1720" s="9">
        <v>4</v>
      </c>
      <c r="AA1720">
        <v>0</v>
      </c>
      <c r="AB1720">
        <v>4</v>
      </c>
      <c r="AC1720">
        <v>220</v>
      </c>
      <c r="AD1720" t="s">
        <v>198</v>
      </c>
      <c r="AE1720">
        <v>0</v>
      </c>
      <c r="AF1720" s="2">
        <v>96.35</v>
      </c>
      <c r="AI1720" s="2">
        <v>0.5</v>
      </c>
      <c r="AJ1720" s="2">
        <v>3.1500000000000057</v>
      </c>
    </row>
    <row r="1721" spans="1:36" x14ac:dyDescent="0.35">
      <c r="A1721" t="s">
        <v>770</v>
      </c>
      <c r="B1721" t="s">
        <v>370</v>
      </c>
      <c r="C1721" t="s">
        <v>785</v>
      </c>
      <c r="D1721" t="s">
        <v>4</v>
      </c>
      <c r="E1721" t="s">
        <v>371</v>
      </c>
      <c r="F1721">
        <v>1</v>
      </c>
      <c r="G1721">
        <v>17.3</v>
      </c>
      <c r="H1721">
        <v>1</v>
      </c>
      <c r="I1721">
        <v>0</v>
      </c>
      <c r="J1721">
        <v>100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 t="s">
        <v>215</v>
      </c>
      <c r="V1721">
        <v>0</v>
      </c>
      <c r="W1721">
        <v>20</v>
      </c>
      <c r="X1721">
        <v>50</v>
      </c>
      <c r="Y1721" t="s">
        <v>512</v>
      </c>
      <c r="Z1721" s="9">
        <v>4</v>
      </c>
      <c r="AA1721">
        <v>10</v>
      </c>
      <c r="AB1721">
        <v>14</v>
      </c>
      <c r="AC1721">
        <v>220</v>
      </c>
      <c r="AD1721" t="s">
        <v>198</v>
      </c>
      <c r="AE1721">
        <v>0</v>
      </c>
      <c r="AF1721" s="2">
        <v>92.6</v>
      </c>
      <c r="AI1721" s="2">
        <v>1.1000000000000001</v>
      </c>
      <c r="AJ1721" s="2">
        <v>6.3000000000000114</v>
      </c>
    </row>
    <row r="1722" spans="1:36" x14ac:dyDescent="0.35">
      <c r="A1722" t="s">
        <v>770</v>
      </c>
      <c r="B1722" t="s">
        <v>370</v>
      </c>
      <c r="C1722" t="s">
        <v>785</v>
      </c>
      <c r="D1722" t="s">
        <v>4</v>
      </c>
      <c r="E1722" t="s">
        <v>371</v>
      </c>
      <c r="F1722">
        <v>1</v>
      </c>
      <c r="G1722">
        <v>17.3</v>
      </c>
      <c r="H1722">
        <v>1</v>
      </c>
      <c r="I1722">
        <v>0</v>
      </c>
      <c r="J1722">
        <v>100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 t="s">
        <v>215</v>
      </c>
      <c r="V1722">
        <v>0</v>
      </c>
      <c r="W1722">
        <v>20</v>
      </c>
      <c r="X1722">
        <v>50</v>
      </c>
      <c r="Y1722" t="s">
        <v>512</v>
      </c>
      <c r="Z1722" s="9">
        <v>4</v>
      </c>
      <c r="AA1722">
        <v>20</v>
      </c>
      <c r="AB1722">
        <v>24</v>
      </c>
      <c r="AC1722">
        <v>220</v>
      </c>
      <c r="AD1722" t="s">
        <v>198</v>
      </c>
      <c r="AE1722">
        <v>0</v>
      </c>
      <c r="AF1722" s="2">
        <v>85.85</v>
      </c>
      <c r="AI1722" s="2">
        <v>1.4</v>
      </c>
      <c r="AJ1722" s="2">
        <v>12.75</v>
      </c>
    </row>
    <row r="1723" spans="1:36" x14ac:dyDescent="0.35">
      <c r="A1723" t="s">
        <v>770</v>
      </c>
      <c r="B1723" t="s">
        <v>370</v>
      </c>
      <c r="C1723" t="s">
        <v>785</v>
      </c>
      <c r="D1723" t="s">
        <v>4</v>
      </c>
      <c r="E1723" t="s">
        <v>371</v>
      </c>
      <c r="F1723">
        <v>1</v>
      </c>
      <c r="G1723">
        <v>17.3</v>
      </c>
      <c r="H1723">
        <v>1</v>
      </c>
      <c r="I1723">
        <v>0</v>
      </c>
      <c r="J1723">
        <v>100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 t="s">
        <v>215</v>
      </c>
      <c r="V1723">
        <v>0</v>
      </c>
      <c r="W1723">
        <v>20</v>
      </c>
      <c r="X1723">
        <v>50</v>
      </c>
      <c r="Y1723" t="s">
        <v>512</v>
      </c>
      <c r="Z1723" s="9">
        <v>4</v>
      </c>
      <c r="AA1723">
        <v>30</v>
      </c>
      <c r="AB1723">
        <v>34</v>
      </c>
      <c r="AC1723">
        <v>220</v>
      </c>
      <c r="AD1723" t="s">
        <v>198</v>
      </c>
      <c r="AE1723">
        <v>0</v>
      </c>
      <c r="AF1723" s="2">
        <v>70.650000000000006</v>
      </c>
      <c r="AI1723" s="2">
        <v>4.05</v>
      </c>
      <c r="AJ1723" s="2">
        <v>25.299999999999997</v>
      </c>
    </row>
    <row r="1724" spans="1:36" x14ac:dyDescent="0.35">
      <c r="A1724" t="s">
        <v>770</v>
      </c>
      <c r="B1724" t="s">
        <v>370</v>
      </c>
      <c r="C1724" t="s">
        <v>785</v>
      </c>
      <c r="D1724" t="s">
        <v>4</v>
      </c>
      <c r="E1724" t="s">
        <v>371</v>
      </c>
      <c r="F1724">
        <v>1</v>
      </c>
      <c r="G1724">
        <v>17.3</v>
      </c>
      <c r="H1724">
        <v>1</v>
      </c>
      <c r="I1724">
        <v>0</v>
      </c>
      <c r="J1724">
        <v>100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 t="s">
        <v>215</v>
      </c>
      <c r="V1724">
        <v>0</v>
      </c>
      <c r="W1724">
        <v>20</v>
      </c>
      <c r="X1724">
        <v>50</v>
      </c>
      <c r="Y1724" t="s">
        <v>512</v>
      </c>
      <c r="Z1724" s="9">
        <v>4</v>
      </c>
      <c r="AA1724">
        <v>60</v>
      </c>
      <c r="AB1724">
        <v>64</v>
      </c>
      <c r="AC1724">
        <v>220</v>
      </c>
      <c r="AD1724" t="s">
        <v>198</v>
      </c>
      <c r="AE1724">
        <v>0</v>
      </c>
      <c r="AF1724" s="2">
        <v>51.3</v>
      </c>
      <c r="AI1724" s="2">
        <v>6.2</v>
      </c>
      <c r="AJ1724" s="2">
        <v>42.5</v>
      </c>
    </row>
    <row r="1725" spans="1:36" x14ac:dyDescent="0.35">
      <c r="A1725" t="s">
        <v>770</v>
      </c>
      <c r="B1725" t="s">
        <v>370</v>
      </c>
      <c r="C1725" t="s">
        <v>785</v>
      </c>
      <c r="D1725" t="s">
        <v>4</v>
      </c>
      <c r="E1725" t="s">
        <v>371</v>
      </c>
      <c r="F1725">
        <v>1</v>
      </c>
      <c r="G1725">
        <v>17.3</v>
      </c>
      <c r="H1725">
        <v>1</v>
      </c>
      <c r="I1725">
        <v>0</v>
      </c>
      <c r="J1725">
        <v>100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s">
        <v>215</v>
      </c>
      <c r="V1725">
        <v>0</v>
      </c>
      <c r="W1725">
        <v>20</v>
      </c>
      <c r="X1725">
        <v>50</v>
      </c>
      <c r="Y1725" t="s">
        <v>512</v>
      </c>
      <c r="Z1725" s="9">
        <v>4</v>
      </c>
      <c r="AA1725">
        <v>90</v>
      </c>
      <c r="AB1725">
        <v>94</v>
      </c>
      <c r="AC1725">
        <v>220</v>
      </c>
      <c r="AD1725" t="s">
        <v>198</v>
      </c>
      <c r="AE1725">
        <v>0</v>
      </c>
      <c r="AF1725" s="2">
        <v>45.5</v>
      </c>
      <c r="AI1725" s="2">
        <v>6.25</v>
      </c>
      <c r="AJ1725" s="2">
        <v>48.25</v>
      </c>
    </row>
    <row r="1726" spans="1:36" x14ac:dyDescent="0.35">
      <c r="A1726" t="s">
        <v>770</v>
      </c>
      <c r="B1726" t="s">
        <v>370</v>
      </c>
      <c r="C1726" t="s">
        <v>785</v>
      </c>
      <c r="D1726" t="s">
        <v>4</v>
      </c>
      <c r="E1726" t="s">
        <v>371</v>
      </c>
      <c r="F1726">
        <v>1</v>
      </c>
      <c r="G1726">
        <v>17.3</v>
      </c>
      <c r="H1726">
        <v>1</v>
      </c>
      <c r="I1726">
        <v>0</v>
      </c>
      <c r="J1726">
        <v>100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 t="s">
        <v>215</v>
      </c>
      <c r="V1726">
        <v>0</v>
      </c>
      <c r="W1726">
        <v>20</v>
      </c>
      <c r="X1726">
        <v>50</v>
      </c>
      <c r="Y1726" t="s">
        <v>512</v>
      </c>
      <c r="Z1726" s="9">
        <v>4.4000000000000004</v>
      </c>
      <c r="AA1726">
        <v>0</v>
      </c>
      <c r="AB1726">
        <v>4.4000000000000004</v>
      </c>
      <c r="AC1726">
        <v>240</v>
      </c>
      <c r="AD1726" t="s">
        <v>198</v>
      </c>
      <c r="AE1726">
        <v>0</v>
      </c>
      <c r="AF1726" s="2">
        <v>94.5</v>
      </c>
      <c r="AI1726" s="2">
        <v>0.5</v>
      </c>
      <c r="AJ1726" s="2">
        <v>5</v>
      </c>
    </row>
    <row r="1727" spans="1:36" x14ac:dyDescent="0.35">
      <c r="A1727" t="s">
        <v>770</v>
      </c>
      <c r="B1727" t="s">
        <v>370</v>
      </c>
      <c r="C1727" t="s">
        <v>785</v>
      </c>
      <c r="D1727" t="s">
        <v>4</v>
      </c>
      <c r="E1727" t="s">
        <v>371</v>
      </c>
      <c r="F1727">
        <v>1</v>
      </c>
      <c r="G1727">
        <v>17.3</v>
      </c>
      <c r="H1727">
        <v>1</v>
      </c>
      <c r="I1727">
        <v>0</v>
      </c>
      <c r="J1727">
        <v>100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 t="s">
        <v>215</v>
      </c>
      <c r="V1727">
        <v>0</v>
      </c>
      <c r="W1727">
        <v>20</v>
      </c>
      <c r="X1727">
        <v>50</v>
      </c>
      <c r="Y1727" t="s">
        <v>512</v>
      </c>
      <c r="Z1727" s="9">
        <v>4.4000000000000004</v>
      </c>
      <c r="AA1727">
        <v>5</v>
      </c>
      <c r="AB1727">
        <v>9.4</v>
      </c>
      <c r="AC1727">
        <v>240</v>
      </c>
      <c r="AD1727" t="s">
        <v>198</v>
      </c>
      <c r="AE1727">
        <v>0</v>
      </c>
      <c r="AF1727" s="2">
        <v>90.2</v>
      </c>
      <c r="AI1727" s="2">
        <v>0.7</v>
      </c>
      <c r="AJ1727" s="2">
        <v>9.0999999999999943</v>
      </c>
    </row>
    <row r="1728" spans="1:36" x14ac:dyDescent="0.35">
      <c r="A1728" t="s">
        <v>770</v>
      </c>
      <c r="B1728" t="s">
        <v>370</v>
      </c>
      <c r="C1728" t="s">
        <v>785</v>
      </c>
      <c r="D1728" t="s">
        <v>4</v>
      </c>
      <c r="E1728" t="s">
        <v>371</v>
      </c>
      <c r="F1728">
        <v>1</v>
      </c>
      <c r="G1728">
        <v>17.3</v>
      </c>
      <c r="H1728">
        <v>1</v>
      </c>
      <c r="I1728">
        <v>0</v>
      </c>
      <c r="J1728">
        <v>100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 t="s">
        <v>215</v>
      </c>
      <c r="V1728">
        <v>0</v>
      </c>
      <c r="W1728">
        <v>20</v>
      </c>
      <c r="X1728">
        <v>50</v>
      </c>
      <c r="Y1728" t="s">
        <v>512</v>
      </c>
      <c r="Z1728" s="9">
        <v>4.4000000000000004</v>
      </c>
      <c r="AA1728">
        <v>10</v>
      </c>
      <c r="AB1728">
        <v>14.4</v>
      </c>
      <c r="AC1728">
        <v>240</v>
      </c>
      <c r="AD1728" t="s">
        <v>198</v>
      </c>
      <c r="AE1728">
        <v>0</v>
      </c>
      <c r="AF1728" s="2">
        <v>74</v>
      </c>
      <c r="AI1728" s="2">
        <v>1.2000000000000002</v>
      </c>
      <c r="AJ1728" s="2">
        <v>24.799999999999997</v>
      </c>
    </row>
    <row r="1729" spans="1:36" x14ac:dyDescent="0.35">
      <c r="A1729" t="s">
        <v>770</v>
      </c>
      <c r="B1729" t="s">
        <v>370</v>
      </c>
      <c r="C1729" t="s">
        <v>785</v>
      </c>
      <c r="D1729" t="s">
        <v>4</v>
      </c>
      <c r="E1729" t="s">
        <v>371</v>
      </c>
      <c r="F1729">
        <v>1</v>
      </c>
      <c r="G1729">
        <v>17.3</v>
      </c>
      <c r="H1729">
        <v>1</v>
      </c>
      <c r="I1729">
        <v>0</v>
      </c>
      <c r="J1729">
        <v>100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 t="s">
        <v>215</v>
      </c>
      <c r="V1729">
        <v>0</v>
      </c>
      <c r="W1729">
        <v>20</v>
      </c>
      <c r="X1729">
        <v>50</v>
      </c>
      <c r="Y1729" t="s">
        <v>512</v>
      </c>
      <c r="Z1729" s="9">
        <v>4.4000000000000004</v>
      </c>
      <c r="AA1729">
        <v>15</v>
      </c>
      <c r="AB1729">
        <v>19.399999999999999</v>
      </c>
      <c r="AC1729">
        <v>240</v>
      </c>
      <c r="AD1729" t="s">
        <v>198</v>
      </c>
      <c r="AE1729">
        <v>0</v>
      </c>
      <c r="AF1729" s="2">
        <v>45.9</v>
      </c>
      <c r="AI1729" s="2">
        <v>5.3</v>
      </c>
      <c r="AJ1729" s="2">
        <v>48.800000000000004</v>
      </c>
    </row>
    <row r="1730" spans="1:36" x14ac:dyDescent="0.35">
      <c r="A1730" t="s">
        <v>770</v>
      </c>
      <c r="B1730" t="s">
        <v>370</v>
      </c>
      <c r="C1730" t="s">
        <v>785</v>
      </c>
      <c r="D1730" t="s">
        <v>4</v>
      </c>
      <c r="E1730" t="s">
        <v>371</v>
      </c>
      <c r="F1730">
        <v>1</v>
      </c>
      <c r="G1730">
        <v>17.3</v>
      </c>
      <c r="H1730">
        <v>1</v>
      </c>
      <c r="I1730">
        <v>0</v>
      </c>
      <c r="J1730">
        <v>100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 t="s">
        <v>215</v>
      </c>
      <c r="V1730">
        <v>0</v>
      </c>
      <c r="W1730">
        <v>20</v>
      </c>
      <c r="X1730">
        <v>50</v>
      </c>
      <c r="Y1730" t="s">
        <v>512</v>
      </c>
      <c r="Z1730" s="9">
        <v>4.4000000000000004</v>
      </c>
      <c r="AA1730">
        <v>20</v>
      </c>
      <c r="AB1730">
        <v>24.4</v>
      </c>
      <c r="AC1730">
        <v>240</v>
      </c>
      <c r="AD1730" t="s">
        <v>198</v>
      </c>
      <c r="AE1730">
        <v>0</v>
      </c>
      <c r="AF1730" s="2">
        <v>43.933333333333337</v>
      </c>
      <c r="AI1730" s="2">
        <v>6.7</v>
      </c>
      <c r="AJ1730" s="2">
        <v>49.36666666666666</v>
      </c>
    </row>
    <row r="1731" spans="1:36" x14ac:dyDescent="0.35">
      <c r="A1731" t="s">
        <v>770</v>
      </c>
      <c r="B1731" t="s">
        <v>370</v>
      </c>
      <c r="C1731" t="s">
        <v>785</v>
      </c>
      <c r="D1731" t="s">
        <v>4</v>
      </c>
      <c r="E1731" t="s">
        <v>371</v>
      </c>
      <c r="F1731">
        <v>1</v>
      </c>
      <c r="G1731">
        <v>17.3</v>
      </c>
      <c r="H1731">
        <v>1</v>
      </c>
      <c r="I1731">
        <v>0</v>
      </c>
      <c r="J1731">
        <v>100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 t="s">
        <v>215</v>
      </c>
      <c r="V1731">
        <v>0</v>
      </c>
      <c r="W1731">
        <v>20</v>
      </c>
      <c r="X1731">
        <v>50</v>
      </c>
      <c r="Y1731" t="s">
        <v>512</v>
      </c>
      <c r="Z1731" s="9">
        <v>4.4000000000000004</v>
      </c>
      <c r="AA1731">
        <v>30</v>
      </c>
      <c r="AB1731">
        <v>34.4</v>
      </c>
      <c r="AC1731">
        <v>240</v>
      </c>
      <c r="AD1731" t="s">
        <v>198</v>
      </c>
      <c r="AE1731">
        <v>0</v>
      </c>
      <c r="AF1731" s="2">
        <v>47.7</v>
      </c>
      <c r="AI1731" s="2">
        <v>7.35</v>
      </c>
      <c r="AJ1731" s="2">
        <v>44.95</v>
      </c>
    </row>
    <row r="1732" spans="1:36" x14ac:dyDescent="0.35">
      <c r="A1732" t="s">
        <v>770</v>
      </c>
      <c r="B1732" t="s">
        <v>370</v>
      </c>
      <c r="C1732" t="s">
        <v>785</v>
      </c>
      <c r="D1732" t="s">
        <v>4</v>
      </c>
      <c r="E1732" t="s">
        <v>371</v>
      </c>
      <c r="F1732">
        <v>1</v>
      </c>
      <c r="G1732">
        <v>17.3</v>
      </c>
      <c r="H1732">
        <v>1</v>
      </c>
      <c r="I1732">
        <v>0</v>
      </c>
      <c r="J1732">
        <v>100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 t="s">
        <v>215</v>
      </c>
      <c r="V1732">
        <v>0</v>
      </c>
      <c r="W1732">
        <v>20</v>
      </c>
      <c r="X1732">
        <v>50</v>
      </c>
      <c r="Y1732" t="s">
        <v>512</v>
      </c>
      <c r="Z1732" s="9">
        <v>4.4000000000000004</v>
      </c>
      <c r="AA1732">
        <v>45</v>
      </c>
      <c r="AB1732">
        <v>49.4</v>
      </c>
      <c r="AC1732">
        <v>240</v>
      </c>
      <c r="AD1732" t="s">
        <v>198</v>
      </c>
      <c r="AE1732">
        <v>0</v>
      </c>
      <c r="AF1732" s="2">
        <v>49.7</v>
      </c>
      <c r="AI1732" s="2">
        <v>8.1</v>
      </c>
      <c r="AJ1732" s="2">
        <v>42.2</v>
      </c>
    </row>
    <row r="1733" spans="1:36" x14ac:dyDescent="0.35">
      <c r="A1733" t="s">
        <v>770</v>
      </c>
      <c r="B1733" t="s">
        <v>370</v>
      </c>
      <c r="C1733" t="s">
        <v>785</v>
      </c>
      <c r="D1733" t="s">
        <v>4</v>
      </c>
      <c r="E1733" t="s">
        <v>371</v>
      </c>
      <c r="F1733">
        <v>1</v>
      </c>
      <c r="G1733">
        <v>17.3</v>
      </c>
      <c r="H1733">
        <v>1</v>
      </c>
      <c r="I1733">
        <v>0</v>
      </c>
      <c r="J1733">
        <v>100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 t="s">
        <v>215</v>
      </c>
      <c r="V1733">
        <v>0</v>
      </c>
      <c r="W1733">
        <v>20</v>
      </c>
      <c r="X1733">
        <v>50</v>
      </c>
      <c r="Y1733" t="s">
        <v>512</v>
      </c>
      <c r="Z1733" s="9">
        <v>4.4000000000000004</v>
      </c>
      <c r="AA1733">
        <v>60</v>
      </c>
      <c r="AB1733">
        <v>64.400000000000006</v>
      </c>
      <c r="AC1733">
        <v>240</v>
      </c>
      <c r="AD1733" t="s">
        <v>198</v>
      </c>
      <c r="AE1733">
        <v>0</v>
      </c>
      <c r="AF1733" s="8">
        <v>49.3</v>
      </c>
      <c r="AI1733" s="2">
        <v>8.8000000000000007</v>
      </c>
      <c r="AJ1733" s="2">
        <v>41.900000000000006</v>
      </c>
    </row>
    <row r="1734" spans="1:36" x14ac:dyDescent="0.35">
      <c r="A1734" t="s">
        <v>770</v>
      </c>
      <c r="B1734" t="s">
        <v>370</v>
      </c>
      <c r="C1734" t="s">
        <v>785</v>
      </c>
      <c r="D1734" t="s">
        <v>4</v>
      </c>
      <c r="E1734" t="s">
        <v>371</v>
      </c>
      <c r="F1734">
        <v>1</v>
      </c>
      <c r="G1734">
        <v>17.3</v>
      </c>
      <c r="H1734">
        <v>1</v>
      </c>
      <c r="I1734">
        <v>0</v>
      </c>
      <c r="J1734">
        <v>100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 t="s">
        <v>215</v>
      </c>
      <c r="V1734">
        <v>0</v>
      </c>
      <c r="W1734">
        <v>20</v>
      </c>
      <c r="X1734">
        <v>50</v>
      </c>
      <c r="Y1734" t="s">
        <v>512</v>
      </c>
      <c r="Z1734" s="9">
        <v>4.8</v>
      </c>
      <c r="AA1734">
        <v>0</v>
      </c>
      <c r="AB1734">
        <v>4.8</v>
      </c>
      <c r="AC1734">
        <v>260</v>
      </c>
      <c r="AD1734" t="s">
        <v>198</v>
      </c>
      <c r="AE1734">
        <v>0</v>
      </c>
      <c r="AF1734" s="2">
        <v>95.3</v>
      </c>
      <c r="AI1734" s="2">
        <v>0.35</v>
      </c>
      <c r="AJ1734" s="2">
        <v>4.3500000000000085</v>
      </c>
    </row>
    <row r="1735" spans="1:36" x14ac:dyDescent="0.35">
      <c r="A1735" t="s">
        <v>770</v>
      </c>
      <c r="B1735" t="s">
        <v>370</v>
      </c>
      <c r="C1735" t="s">
        <v>785</v>
      </c>
      <c r="D1735" t="s">
        <v>4</v>
      </c>
      <c r="E1735" t="s">
        <v>371</v>
      </c>
      <c r="F1735">
        <v>1</v>
      </c>
      <c r="G1735">
        <v>17.3</v>
      </c>
      <c r="H1735">
        <v>1</v>
      </c>
      <c r="I1735">
        <v>0</v>
      </c>
      <c r="J1735">
        <v>100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 t="s">
        <v>215</v>
      </c>
      <c r="V1735">
        <v>0</v>
      </c>
      <c r="W1735">
        <v>20</v>
      </c>
      <c r="X1735">
        <v>50</v>
      </c>
      <c r="Y1735" t="s">
        <v>512</v>
      </c>
      <c r="Z1735" s="9">
        <v>4.8</v>
      </c>
      <c r="AA1735">
        <v>5</v>
      </c>
      <c r="AB1735">
        <v>9.8000000000000007</v>
      </c>
      <c r="AC1735">
        <v>260</v>
      </c>
      <c r="AD1735" t="s">
        <v>198</v>
      </c>
      <c r="AE1735">
        <v>0</v>
      </c>
      <c r="AF1735" s="2">
        <v>34.950000000000003</v>
      </c>
      <c r="AI1735" s="2">
        <v>3.8</v>
      </c>
      <c r="AJ1735" s="2">
        <v>61.25</v>
      </c>
    </row>
    <row r="1736" spans="1:36" x14ac:dyDescent="0.35">
      <c r="A1736" t="s">
        <v>770</v>
      </c>
      <c r="B1736" t="s">
        <v>370</v>
      </c>
      <c r="C1736" t="s">
        <v>785</v>
      </c>
      <c r="D1736" t="s">
        <v>4</v>
      </c>
      <c r="E1736" t="s">
        <v>371</v>
      </c>
      <c r="F1736">
        <v>1</v>
      </c>
      <c r="G1736">
        <v>17.3</v>
      </c>
      <c r="H1736">
        <v>1</v>
      </c>
      <c r="I1736">
        <v>0</v>
      </c>
      <c r="J1736">
        <v>100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 t="s">
        <v>215</v>
      </c>
      <c r="V1736">
        <v>0</v>
      </c>
      <c r="W1736">
        <v>20</v>
      </c>
      <c r="X1736">
        <v>50</v>
      </c>
      <c r="Y1736" t="s">
        <v>512</v>
      </c>
      <c r="Z1736" s="9">
        <v>4.8</v>
      </c>
      <c r="AA1736">
        <v>10</v>
      </c>
      <c r="AB1736">
        <v>14.8</v>
      </c>
      <c r="AC1736">
        <v>260</v>
      </c>
      <c r="AD1736" t="s">
        <v>198</v>
      </c>
      <c r="AE1736">
        <v>0</v>
      </c>
      <c r="AF1736" s="2">
        <v>47.75</v>
      </c>
      <c r="AI1736" s="2">
        <v>8.1499999999999986</v>
      </c>
      <c r="AJ1736" s="2">
        <v>44.099999999999994</v>
      </c>
    </row>
    <row r="1737" spans="1:36" x14ac:dyDescent="0.35">
      <c r="A1737" t="s">
        <v>770</v>
      </c>
      <c r="B1737" t="s">
        <v>370</v>
      </c>
      <c r="C1737" t="s">
        <v>785</v>
      </c>
      <c r="D1737" t="s">
        <v>4</v>
      </c>
      <c r="E1737" t="s">
        <v>371</v>
      </c>
      <c r="F1737">
        <v>1</v>
      </c>
      <c r="G1737">
        <v>17.3</v>
      </c>
      <c r="H1737">
        <v>1</v>
      </c>
      <c r="I1737">
        <v>0</v>
      </c>
      <c r="J1737">
        <v>100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 t="s">
        <v>215</v>
      </c>
      <c r="V1737">
        <v>0</v>
      </c>
      <c r="W1737">
        <v>20</v>
      </c>
      <c r="X1737">
        <v>50</v>
      </c>
      <c r="Y1737" t="s">
        <v>512</v>
      </c>
      <c r="Z1737" s="9">
        <v>4.8</v>
      </c>
      <c r="AA1737">
        <v>20</v>
      </c>
      <c r="AB1737">
        <v>24.8</v>
      </c>
      <c r="AC1737">
        <v>260</v>
      </c>
      <c r="AD1737" t="s">
        <v>198</v>
      </c>
      <c r="AE1737">
        <v>0</v>
      </c>
      <c r="AF1737" s="2">
        <v>49.25</v>
      </c>
      <c r="AI1737" s="2">
        <v>8.25</v>
      </c>
      <c r="AJ1737" s="2">
        <v>42.5</v>
      </c>
    </row>
    <row r="1738" spans="1:36" x14ac:dyDescent="0.35">
      <c r="A1738" t="s">
        <v>770</v>
      </c>
      <c r="B1738" t="s">
        <v>370</v>
      </c>
      <c r="C1738" t="s">
        <v>785</v>
      </c>
      <c r="D1738" t="s">
        <v>4</v>
      </c>
      <c r="E1738" t="s">
        <v>371</v>
      </c>
      <c r="F1738">
        <v>1</v>
      </c>
      <c r="G1738">
        <v>17.3</v>
      </c>
      <c r="H1738">
        <v>1</v>
      </c>
      <c r="I1738">
        <v>0</v>
      </c>
      <c r="J1738">
        <v>100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 t="s">
        <v>215</v>
      </c>
      <c r="V1738">
        <v>0</v>
      </c>
      <c r="W1738">
        <v>20</v>
      </c>
      <c r="X1738">
        <v>50</v>
      </c>
      <c r="Y1738" t="s">
        <v>512</v>
      </c>
      <c r="Z1738" s="9">
        <v>4.8</v>
      </c>
      <c r="AA1738">
        <v>30</v>
      </c>
      <c r="AB1738">
        <v>34.799999999999997</v>
      </c>
      <c r="AC1738">
        <v>260</v>
      </c>
      <c r="AD1738" t="s">
        <v>198</v>
      </c>
      <c r="AE1738">
        <v>0</v>
      </c>
      <c r="AF1738" s="2">
        <v>49.25</v>
      </c>
      <c r="AI1738" s="2">
        <v>9</v>
      </c>
      <c r="AJ1738" s="2">
        <v>41.75</v>
      </c>
    </row>
    <row r="1739" spans="1:36" x14ac:dyDescent="0.35">
      <c r="A1739" t="s">
        <v>666</v>
      </c>
      <c r="B1739" t="s">
        <v>372</v>
      </c>
      <c r="C1739" t="s">
        <v>79</v>
      </c>
      <c r="D1739" t="s">
        <v>373</v>
      </c>
      <c r="E1739" t="s">
        <v>374</v>
      </c>
      <c r="F1739">
        <v>1</v>
      </c>
      <c r="G1739">
        <v>19</v>
      </c>
      <c r="H1739">
        <v>-1</v>
      </c>
      <c r="I1739">
        <v>8</v>
      </c>
      <c r="J1739">
        <v>31</v>
      </c>
      <c r="K1739">
        <v>14.5</v>
      </c>
      <c r="L1739">
        <v>5</v>
      </c>
      <c r="M1739">
        <v>4.375</v>
      </c>
      <c r="N1739">
        <v>1</v>
      </c>
      <c r="O1739">
        <v>4</v>
      </c>
      <c r="P1739">
        <v>0</v>
      </c>
      <c r="Q1739">
        <v>0</v>
      </c>
      <c r="R1739">
        <v>0</v>
      </c>
      <c r="S1739">
        <v>0</v>
      </c>
      <c r="T1739">
        <v>0</v>
      </c>
      <c r="U1739" t="s">
        <v>215</v>
      </c>
      <c r="V1739">
        <v>0</v>
      </c>
      <c r="W1739">
        <v>10</v>
      </c>
      <c r="X1739">
        <v>10</v>
      </c>
      <c r="Y1739" t="s">
        <v>512</v>
      </c>
      <c r="Z1739" s="9">
        <v>18</v>
      </c>
      <c r="AA1739">
        <v>0</v>
      </c>
      <c r="AB1739">
        <v>18</v>
      </c>
      <c r="AC1739">
        <v>200</v>
      </c>
      <c r="AD1739" t="s">
        <v>198</v>
      </c>
      <c r="AE1739">
        <v>0</v>
      </c>
      <c r="AF1739" s="2">
        <v>82.702702702702709</v>
      </c>
      <c r="AI1739" s="2">
        <v>2.7027027027027026</v>
      </c>
      <c r="AJ1739" s="2">
        <v>14.594594594594582</v>
      </c>
    </row>
    <row r="1740" spans="1:36" x14ac:dyDescent="0.35">
      <c r="A1740" t="s">
        <v>666</v>
      </c>
      <c r="B1740" t="s">
        <v>372</v>
      </c>
      <c r="C1740" t="s">
        <v>79</v>
      </c>
      <c r="D1740" t="s">
        <v>373</v>
      </c>
      <c r="E1740" t="s">
        <v>374</v>
      </c>
      <c r="F1740">
        <v>1</v>
      </c>
      <c r="G1740">
        <v>19</v>
      </c>
      <c r="H1740">
        <v>-1</v>
      </c>
      <c r="I1740">
        <v>8</v>
      </c>
      <c r="J1740">
        <v>31</v>
      </c>
      <c r="K1740">
        <v>14.5</v>
      </c>
      <c r="L1740">
        <v>5</v>
      </c>
      <c r="M1740">
        <v>4.375</v>
      </c>
      <c r="N1740">
        <v>1</v>
      </c>
      <c r="O1740">
        <v>4</v>
      </c>
      <c r="P1740">
        <v>0</v>
      </c>
      <c r="Q1740">
        <v>0</v>
      </c>
      <c r="R1740">
        <v>0</v>
      </c>
      <c r="S1740">
        <v>0</v>
      </c>
      <c r="T1740">
        <v>0</v>
      </c>
      <c r="U1740" t="s">
        <v>215</v>
      </c>
      <c r="V1740">
        <v>0</v>
      </c>
      <c r="W1740">
        <v>10</v>
      </c>
      <c r="X1740">
        <v>10</v>
      </c>
      <c r="Y1740" t="s">
        <v>512</v>
      </c>
      <c r="Z1740" s="9">
        <v>18</v>
      </c>
      <c r="AA1740">
        <v>15</v>
      </c>
      <c r="AB1740">
        <v>33</v>
      </c>
      <c r="AC1740">
        <v>200</v>
      </c>
      <c r="AD1740" t="s">
        <v>198</v>
      </c>
      <c r="AE1740">
        <v>0</v>
      </c>
      <c r="AF1740" s="2">
        <v>64.86486486486487</v>
      </c>
      <c r="AI1740" s="2">
        <v>2.1621621621621623</v>
      </c>
      <c r="AJ1740" s="2">
        <v>32.972972972972968</v>
      </c>
    </row>
    <row r="1741" spans="1:36" x14ac:dyDescent="0.35">
      <c r="A1741" t="s">
        <v>666</v>
      </c>
      <c r="B1741" t="s">
        <v>372</v>
      </c>
      <c r="C1741" t="s">
        <v>79</v>
      </c>
      <c r="D1741" t="s">
        <v>373</v>
      </c>
      <c r="E1741" t="s">
        <v>374</v>
      </c>
      <c r="F1741">
        <v>1</v>
      </c>
      <c r="G1741">
        <v>19</v>
      </c>
      <c r="H1741">
        <v>-1</v>
      </c>
      <c r="I1741">
        <v>8</v>
      </c>
      <c r="J1741">
        <v>31</v>
      </c>
      <c r="K1741">
        <v>14.5</v>
      </c>
      <c r="L1741">
        <v>5</v>
      </c>
      <c r="M1741">
        <v>4.375</v>
      </c>
      <c r="N1741">
        <v>1</v>
      </c>
      <c r="O1741">
        <v>4</v>
      </c>
      <c r="P1741">
        <v>0</v>
      </c>
      <c r="Q1741">
        <v>0</v>
      </c>
      <c r="R1741">
        <v>0</v>
      </c>
      <c r="S1741">
        <v>0</v>
      </c>
      <c r="T1741">
        <v>0</v>
      </c>
      <c r="U1741" t="s">
        <v>215</v>
      </c>
      <c r="V1741">
        <v>0</v>
      </c>
      <c r="W1741">
        <v>10</v>
      </c>
      <c r="X1741">
        <v>10</v>
      </c>
      <c r="Y1741" t="s">
        <v>512</v>
      </c>
      <c r="Z1741" s="9">
        <v>18</v>
      </c>
      <c r="AA1741">
        <v>30</v>
      </c>
      <c r="AB1741">
        <v>48</v>
      </c>
      <c r="AC1741">
        <v>200</v>
      </c>
      <c r="AD1741" t="s">
        <v>198</v>
      </c>
      <c r="AE1741">
        <v>0</v>
      </c>
      <c r="AF1741" s="2">
        <v>63.243243243243249</v>
      </c>
      <c r="AI1741" s="2">
        <v>6.4864864864864868</v>
      </c>
      <c r="AJ1741" s="2">
        <v>30.270270270270267</v>
      </c>
    </row>
    <row r="1742" spans="1:36" x14ac:dyDescent="0.35">
      <c r="A1742" t="s">
        <v>666</v>
      </c>
      <c r="B1742" t="s">
        <v>372</v>
      </c>
      <c r="C1742" t="s">
        <v>79</v>
      </c>
      <c r="D1742" t="s">
        <v>373</v>
      </c>
      <c r="E1742" t="s">
        <v>374</v>
      </c>
      <c r="F1742">
        <v>1</v>
      </c>
      <c r="G1742">
        <v>19</v>
      </c>
      <c r="H1742">
        <v>-1</v>
      </c>
      <c r="I1742">
        <v>8</v>
      </c>
      <c r="J1742">
        <v>31</v>
      </c>
      <c r="K1742">
        <v>14.5</v>
      </c>
      <c r="L1742">
        <v>5</v>
      </c>
      <c r="M1742">
        <v>4.375</v>
      </c>
      <c r="N1742">
        <v>1</v>
      </c>
      <c r="O1742">
        <v>4</v>
      </c>
      <c r="P1742">
        <v>0</v>
      </c>
      <c r="Q1742">
        <v>0</v>
      </c>
      <c r="R1742">
        <v>0</v>
      </c>
      <c r="S1742">
        <v>0</v>
      </c>
      <c r="T1742">
        <v>0</v>
      </c>
      <c r="U1742" t="s">
        <v>215</v>
      </c>
      <c r="V1742">
        <v>0</v>
      </c>
      <c r="W1742">
        <v>10</v>
      </c>
      <c r="X1742">
        <v>10</v>
      </c>
      <c r="Y1742" t="s">
        <v>512</v>
      </c>
      <c r="Z1742" s="9">
        <v>18</v>
      </c>
      <c r="AA1742">
        <v>60</v>
      </c>
      <c r="AB1742">
        <v>78</v>
      </c>
      <c r="AC1742">
        <v>200</v>
      </c>
      <c r="AD1742" t="s">
        <v>198</v>
      </c>
      <c r="AE1742">
        <v>0</v>
      </c>
      <c r="AF1742" s="2">
        <v>63.243243243243249</v>
      </c>
      <c r="AI1742" s="2">
        <v>4.8648648648648649</v>
      </c>
      <c r="AJ1742" s="2">
        <v>31.891891891891881</v>
      </c>
    </row>
    <row r="1743" spans="1:36" x14ac:dyDescent="0.35">
      <c r="A1743" t="s">
        <v>666</v>
      </c>
      <c r="B1743" t="s">
        <v>372</v>
      </c>
      <c r="C1743" t="s">
        <v>79</v>
      </c>
      <c r="D1743" t="s">
        <v>373</v>
      </c>
      <c r="E1743" t="s">
        <v>374</v>
      </c>
      <c r="F1743">
        <v>1</v>
      </c>
      <c r="G1743">
        <v>19</v>
      </c>
      <c r="H1743">
        <v>-1</v>
      </c>
      <c r="I1743">
        <v>8</v>
      </c>
      <c r="J1743">
        <v>31</v>
      </c>
      <c r="K1743">
        <v>14.5</v>
      </c>
      <c r="L1743">
        <v>5</v>
      </c>
      <c r="M1743">
        <v>4.375</v>
      </c>
      <c r="N1743">
        <v>1</v>
      </c>
      <c r="O1743">
        <v>4</v>
      </c>
      <c r="P1743">
        <v>0</v>
      </c>
      <c r="Q1743">
        <v>0</v>
      </c>
      <c r="R1743">
        <v>0</v>
      </c>
      <c r="S1743">
        <v>0</v>
      </c>
      <c r="T1743">
        <v>0</v>
      </c>
      <c r="U1743" t="s">
        <v>215</v>
      </c>
      <c r="V1743">
        <v>0</v>
      </c>
      <c r="W1743">
        <v>10</v>
      </c>
      <c r="X1743">
        <v>10</v>
      </c>
      <c r="Y1743" t="s">
        <v>512</v>
      </c>
      <c r="Z1743" s="9">
        <v>21</v>
      </c>
      <c r="AA1743">
        <v>0</v>
      </c>
      <c r="AB1743">
        <v>21</v>
      </c>
      <c r="AC1743">
        <v>230</v>
      </c>
      <c r="AD1743" t="s">
        <v>198</v>
      </c>
      <c r="AE1743">
        <v>0</v>
      </c>
      <c r="AF1743" s="2">
        <v>73.513513513513516</v>
      </c>
      <c r="AI1743" s="2">
        <v>5.4054054054054053</v>
      </c>
      <c r="AJ1743" s="2">
        <v>21.081081081081081</v>
      </c>
    </row>
    <row r="1744" spans="1:36" x14ac:dyDescent="0.35">
      <c r="A1744" t="s">
        <v>666</v>
      </c>
      <c r="B1744" t="s">
        <v>372</v>
      </c>
      <c r="C1744" t="s">
        <v>79</v>
      </c>
      <c r="D1744" t="s">
        <v>373</v>
      </c>
      <c r="E1744" t="s">
        <v>374</v>
      </c>
      <c r="F1744">
        <v>1</v>
      </c>
      <c r="G1744">
        <v>19</v>
      </c>
      <c r="H1744">
        <v>-1</v>
      </c>
      <c r="I1744">
        <v>8</v>
      </c>
      <c r="J1744">
        <v>31</v>
      </c>
      <c r="K1744">
        <v>14.5</v>
      </c>
      <c r="L1744">
        <v>5</v>
      </c>
      <c r="M1744">
        <v>4.375</v>
      </c>
      <c r="N1744">
        <v>1</v>
      </c>
      <c r="O1744">
        <v>4</v>
      </c>
      <c r="P1744">
        <v>0</v>
      </c>
      <c r="Q1744">
        <v>0</v>
      </c>
      <c r="R1744">
        <v>0</v>
      </c>
      <c r="S1744">
        <v>0</v>
      </c>
      <c r="T1744">
        <v>0</v>
      </c>
      <c r="U1744" t="s">
        <v>215</v>
      </c>
      <c r="V1744">
        <v>0</v>
      </c>
      <c r="W1744">
        <v>10</v>
      </c>
      <c r="X1744">
        <v>10</v>
      </c>
      <c r="Y1744" t="s">
        <v>512</v>
      </c>
      <c r="Z1744" s="9">
        <v>21</v>
      </c>
      <c r="AA1744">
        <v>15</v>
      </c>
      <c r="AB1744">
        <v>36</v>
      </c>
      <c r="AC1744">
        <v>230</v>
      </c>
      <c r="AD1744" t="s">
        <v>198</v>
      </c>
      <c r="AE1744">
        <v>0</v>
      </c>
      <c r="AF1744" s="2">
        <v>60.540540540540547</v>
      </c>
      <c r="AI1744" s="2">
        <v>11.891891891891893</v>
      </c>
      <c r="AJ1744" s="2">
        <v>27.567567567567565</v>
      </c>
    </row>
    <row r="1745" spans="1:36" x14ac:dyDescent="0.35">
      <c r="A1745" t="s">
        <v>666</v>
      </c>
      <c r="B1745" t="s">
        <v>372</v>
      </c>
      <c r="C1745" t="s">
        <v>79</v>
      </c>
      <c r="D1745" t="s">
        <v>373</v>
      </c>
      <c r="E1745" t="s">
        <v>374</v>
      </c>
      <c r="F1745">
        <v>1</v>
      </c>
      <c r="G1745">
        <v>19</v>
      </c>
      <c r="H1745">
        <v>-1</v>
      </c>
      <c r="I1745">
        <v>8</v>
      </c>
      <c r="J1745">
        <v>31</v>
      </c>
      <c r="K1745">
        <v>14.5</v>
      </c>
      <c r="L1745">
        <v>5</v>
      </c>
      <c r="M1745">
        <v>4.375</v>
      </c>
      <c r="N1745">
        <v>1</v>
      </c>
      <c r="O1745">
        <v>4</v>
      </c>
      <c r="P1745">
        <v>0</v>
      </c>
      <c r="Q1745">
        <v>0</v>
      </c>
      <c r="R1745">
        <v>0</v>
      </c>
      <c r="S1745">
        <v>0</v>
      </c>
      <c r="T1745">
        <v>0</v>
      </c>
      <c r="U1745" t="s">
        <v>215</v>
      </c>
      <c r="V1745">
        <v>0</v>
      </c>
      <c r="W1745">
        <v>10</v>
      </c>
      <c r="X1745">
        <v>10</v>
      </c>
      <c r="Y1745" t="s">
        <v>512</v>
      </c>
      <c r="Z1745" s="9">
        <v>21</v>
      </c>
      <c r="AA1745">
        <v>30</v>
      </c>
      <c r="AB1745">
        <v>51</v>
      </c>
      <c r="AC1745">
        <v>230</v>
      </c>
      <c r="AD1745" t="s">
        <v>198</v>
      </c>
      <c r="AE1745">
        <v>0</v>
      </c>
      <c r="AF1745" s="2">
        <v>56.756756756756758</v>
      </c>
      <c r="AI1745" s="2">
        <v>7.5675675675675684</v>
      </c>
      <c r="AJ1745" s="2">
        <v>35.675675675675677</v>
      </c>
    </row>
    <row r="1746" spans="1:36" x14ac:dyDescent="0.35">
      <c r="A1746" t="s">
        <v>666</v>
      </c>
      <c r="B1746" t="s">
        <v>372</v>
      </c>
      <c r="C1746" t="s">
        <v>79</v>
      </c>
      <c r="D1746" t="s">
        <v>373</v>
      </c>
      <c r="E1746" t="s">
        <v>374</v>
      </c>
      <c r="F1746">
        <v>1</v>
      </c>
      <c r="G1746">
        <v>19</v>
      </c>
      <c r="H1746">
        <v>-1</v>
      </c>
      <c r="I1746">
        <v>8</v>
      </c>
      <c r="J1746">
        <v>31</v>
      </c>
      <c r="K1746">
        <v>14.5</v>
      </c>
      <c r="L1746">
        <v>5</v>
      </c>
      <c r="M1746">
        <v>4.375</v>
      </c>
      <c r="N1746">
        <v>1</v>
      </c>
      <c r="O1746">
        <v>4</v>
      </c>
      <c r="P1746">
        <v>0</v>
      </c>
      <c r="Q1746">
        <v>0</v>
      </c>
      <c r="R1746">
        <v>0</v>
      </c>
      <c r="S1746">
        <v>0</v>
      </c>
      <c r="T1746">
        <v>0</v>
      </c>
      <c r="U1746" t="s">
        <v>215</v>
      </c>
      <c r="V1746">
        <v>0</v>
      </c>
      <c r="W1746">
        <v>10</v>
      </c>
      <c r="X1746">
        <v>10</v>
      </c>
      <c r="Y1746" t="s">
        <v>512</v>
      </c>
      <c r="Z1746" s="9">
        <v>21</v>
      </c>
      <c r="AA1746">
        <v>60</v>
      </c>
      <c r="AB1746">
        <v>81</v>
      </c>
      <c r="AC1746">
        <v>230</v>
      </c>
      <c r="AD1746" t="s">
        <v>198</v>
      </c>
      <c r="AE1746">
        <v>0</v>
      </c>
      <c r="AF1746" s="2">
        <v>61.621621621621628</v>
      </c>
      <c r="AI1746" s="2">
        <v>18.378378378378379</v>
      </c>
      <c r="AJ1746" s="2">
        <v>19.999999999999986</v>
      </c>
    </row>
    <row r="1747" spans="1:36" x14ac:dyDescent="0.35">
      <c r="A1747" t="s">
        <v>666</v>
      </c>
      <c r="B1747" t="s">
        <v>372</v>
      </c>
      <c r="C1747" t="s">
        <v>79</v>
      </c>
      <c r="D1747" t="s">
        <v>373</v>
      </c>
      <c r="E1747" t="s">
        <v>374</v>
      </c>
      <c r="F1747">
        <v>1</v>
      </c>
      <c r="G1747">
        <v>19</v>
      </c>
      <c r="H1747">
        <v>-1</v>
      </c>
      <c r="I1747">
        <v>8</v>
      </c>
      <c r="J1747">
        <v>31</v>
      </c>
      <c r="K1747">
        <v>14.5</v>
      </c>
      <c r="L1747">
        <v>5</v>
      </c>
      <c r="M1747">
        <v>4.375</v>
      </c>
      <c r="N1747">
        <v>1</v>
      </c>
      <c r="O1747">
        <v>4</v>
      </c>
      <c r="P1747">
        <v>0</v>
      </c>
      <c r="Q1747">
        <v>0</v>
      </c>
      <c r="R1747">
        <v>0</v>
      </c>
      <c r="S1747">
        <v>0</v>
      </c>
      <c r="T1747">
        <v>0</v>
      </c>
      <c r="U1747" t="s">
        <v>215</v>
      </c>
      <c r="V1747">
        <v>0</v>
      </c>
      <c r="W1747">
        <v>10</v>
      </c>
      <c r="X1747">
        <v>10</v>
      </c>
      <c r="Y1747" t="s">
        <v>512</v>
      </c>
      <c r="Z1747" s="9">
        <v>24</v>
      </c>
      <c r="AA1747">
        <v>0</v>
      </c>
      <c r="AB1747">
        <v>24</v>
      </c>
      <c r="AC1747">
        <v>260</v>
      </c>
      <c r="AD1747" t="s">
        <v>198</v>
      </c>
      <c r="AE1747">
        <v>0</v>
      </c>
      <c r="AF1747" s="2">
        <v>60.540540540540547</v>
      </c>
      <c r="AI1747" s="2">
        <v>9.1891891891891895</v>
      </c>
      <c r="AJ1747" s="2">
        <v>30.27027027027026</v>
      </c>
    </row>
    <row r="1748" spans="1:36" x14ac:dyDescent="0.35">
      <c r="A1748" t="s">
        <v>666</v>
      </c>
      <c r="B1748" t="s">
        <v>372</v>
      </c>
      <c r="C1748" t="s">
        <v>79</v>
      </c>
      <c r="D1748" t="s">
        <v>373</v>
      </c>
      <c r="E1748" t="s">
        <v>374</v>
      </c>
      <c r="F1748">
        <v>1</v>
      </c>
      <c r="G1748">
        <v>19</v>
      </c>
      <c r="H1748">
        <v>-1</v>
      </c>
      <c r="I1748">
        <v>8</v>
      </c>
      <c r="J1748">
        <v>31</v>
      </c>
      <c r="K1748">
        <v>14.5</v>
      </c>
      <c r="L1748">
        <v>5</v>
      </c>
      <c r="M1748">
        <v>4.375</v>
      </c>
      <c r="N1748">
        <v>1</v>
      </c>
      <c r="O1748">
        <v>4</v>
      </c>
      <c r="P1748">
        <v>0</v>
      </c>
      <c r="Q1748">
        <v>0</v>
      </c>
      <c r="R1748">
        <v>0</v>
      </c>
      <c r="S1748">
        <v>0</v>
      </c>
      <c r="T1748">
        <v>0</v>
      </c>
      <c r="U1748" t="s">
        <v>215</v>
      </c>
      <c r="V1748">
        <v>0</v>
      </c>
      <c r="W1748">
        <v>10</v>
      </c>
      <c r="X1748">
        <v>10</v>
      </c>
      <c r="Y1748" t="s">
        <v>512</v>
      </c>
      <c r="Z1748" s="9">
        <v>24</v>
      </c>
      <c r="AA1748">
        <v>15</v>
      </c>
      <c r="AB1748">
        <v>39</v>
      </c>
      <c r="AC1748">
        <v>260</v>
      </c>
      <c r="AD1748" t="s">
        <v>198</v>
      </c>
      <c r="AE1748">
        <v>0</v>
      </c>
      <c r="AF1748" s="2">
        <v>47.027027027027032</v>
      </c>
      <c r="AI1748" s="2">
        <v>12.972972972972974</v>
      </c>
      <c r="AJ1748" s="2">
        <v>40</v>
      </c>
    </row>
    <row r="1749" spans="1:36" x14ac:dyDescent="0.35">
      <c r="A1749" t="s">
        <v>666</v>
      </c>
      <c r="B1749" t="s">
        <v>372</v>
      </c>
      <c r="C1749" t="s">
        <v>79</v>
      </c>
      <c r="D1749" t="s">
        <v>373</v>
      </c>
      <c r="E1749" t="s">
        <v>374</v>
      </c>
      <c r="F1749">
        <v>1</v>
      </c>
      <c r="G1749">
        <v>19</v>
      </c>
      <c r="H1749">
        <v>-1</v>
      </c>
      <c r="I1749">
        <v>8</v>
      </c>
      <c r="J1749">
        <v>31</v>
      </c>
      <c r="K1749">
        <v>14.5</v>
      </c>
      <c r="L1749">
        <v>5</v>
      </c>
      <c r="M1749">
        <v>4.375</v>
      </c>
      <c r="N1749">
        <v>1</v>
      </c>
      <c r="O1749">
        <v>4</v>
      </c>
      <c r="P1749">
        <v>0</v>
      </c>
      <c r="Q1749">
        <v>0</v>
      </c>
      <c r="R1749">
        <v>0</v>
      </c>
      <c r="S1749">
        <v>0</v>
      </c>
      <c r="T1749">
        <v>0</v>
      </c>
      <c r="U1749" t="s">
        <v>215</v>
      </c>
      <c r="V1749">
        <v>0</v>
      </c>
      <c r="W1749">
        <v>10</v>
      </c>
      <c r="X1749">
        <v>10</v>
      </c>
      <c r="Y1749" t="s">
        <v>512</v>
      </c>
      <c r="Z1749" s="9">
        <v>24</v>
      </c>
      <c r="AA1749">
        <v>30</v>
      </c>
      <c r="AB1749">
        <v>54</v>
      </c>
      <c r="AC1749">
        <v>260</v>
      </c>
      <c r="AD1749" t="s">
        <v>198</v>
      </c>
      <c r="AE1749">
        <v>0</v>
      </c>
      <c r="AF1749" s="2">
        <v>37.837837837837839</v>
      </c>
      <c r="AI1749" s="2">
        <v>14.594594594594595</v>
      </c>
      <c r="AJ1749" s="2">
        <v>47.567567567567565</v>
      </c>
    </row>
    <row r="1750" spans="1:36" x14ac:dyDescent="0.35">
      <c r="A1750" t="s">
        <v>666</v>
      </c>
      <c r="B1750" t="s">
        <v>372</v>
      </c>
      <c r="C1750" t="s">
        <v>79</v>
      </c>
      <c r="D1750" t="s">
        <v>373</v>
      </c>
      <c r="E1750" t="s">
        <v>374</v>
      </c>
      <c r="F1750">
        <v>1</v>
      </c>
      <c r="G1750">
        <v>19</v>
      </c>
      <c r="H1750">
        <v>-1</v>
      </c>
      <c r="I1750">
        <v>8</v>
      </c>
      <c r="J1750">
        <v>31</v>
      </c>
      <c r="K1750">
        <v>14.5</v>
      </c>
      <c r="L1750">
        <v>5</v>
      </c>
      <c r="M1750">
        <v>4.375</v>
      </c>
      <c r="N1750">
        <v>1</v>
      </c>
      <c r="O1750">
        <v>4</v>
      </c>
      <c r="P1750">
        <v>0</v>
      </c>
      <c r="Q1750">
        <v>0</v>
      </c>
      <c r="R1750">
        <v>0</v>
      </c>
      <c r="S1750">
        <v>0</v>
      </c>
      <c r="T1750">
        <v>0</v>
      </c>
      <c r="U1750" t="s">
        <v>215</v>
      </c>
      <c r="V1750">
        <v>0</v>
      </c>
      <c r="W1750">
        <v>10</v>
      </c>
      <c r="X1750">
        <v>10</v>
      </c>
      <c r="Y1750" t="s">
        <v>512</v>
      </c>
      <c r="Z1750" s="9">
        <v>24</v>
      </c>
      <c r="AA1750">
        <v>60</v>
      </c>
      <c r="AB1750">
        <v>84</v>
      </c>
      <c r="AC1750">
        <v>260</v>
      </c>
      <c r="AD1750" t="s">
        <v>198</v>
      </c>
      <c r="AE1750">
        <v>0</v>
      </c>
      <c r="AF1750" s="2">
        <v>30.810810810810814</v>
      </c>
      <c r="AI1750" s="2">
        <v>21.621621621621621</v>
      </c>
      <c r="AJ1750" s="2">
        <v>47.567567567567572</v>
      </c>
    </row>
    <row r="1751" spans="1:36" x14ac:dyDescent="0.35">
      <c r="A1751" t="s">
        <v>666</v>
      </c>
      <c r="B1751" t="s">
        <v>372</v>
      </c>
      <c r="C1751" t="s">
        <v>79</v>
      </c>
      <c r="D1751" t="s">
        <v>375</v>
      </c>
      <c r="E1751" t="s">
        <v>374</v>
      </c>
      <c r="F1751">
        <v>1</v>
      </c>
      <c r="G1751">
        <v>19</v>
      </c>
      <c r="H1751">
        <v>-1</v>
      </c>
      <c r="I1751">
        <v>10</v>
      </c>
      <c r="J1751">
        <v>43</v>
      </c>
      <c r="K1751">
        <v>14.5</v>
      </c>
      <c r="L1751">
        <v>5</v>
      </c>
      <c r="M1751">
        <v>4.375</v>
      </c>
      <c r="N1751">
        <v>1</v>
      </c>
      <c r="O1751">
        <v>4</v>
      </c>
      <c r="P1751">
        <v>0</v>
      </c>
      <c r="Q1751">
        <v>0</v>
      </c>
      <c r="R1751">
        <v>0</v>
      </c>
      <c r="S1751">
        <v>0</v>
      </c>
      <c r="T1751">
        <v>0</v>
      </c>
      <c r="U1751" t="s">
        <v>215</v>
      </c>
      <c r="V1751">
        <v>0</v>
      </c>
      <c r="W1751">
        <v>10</v>
      </c>
      <c r="X1751">
        <v>10</v>
      </c>
      <c r="Y1751" t="s">
        <v>512</v>
      </c>
      <c r="Z1751" s="9">
        <v>18</v>
      </c>
      <c r="AA1751">
        <v>0</v>
      </c>
      <c r="AB1751">
        <v>18</v>
      </c>
      <c r="AC1751">
        <v>200</v>
      </c>
      <c r="AD1751" t="s">
        <v>198</v>
      </c>
      <c r="AE1751">
        <v>0</v>
      </c>
      <c r="AF1751" s="2">
        <v>84.324324324324323</v>
      </c>
      <c r="AI1751" s="2">
        <v>3.7837837837837842</v>
      </c>
      <c r="AJ1751" s="2">
        <v>11.891891891891888</v>
      </c>
    </row>
    <row r="1752" spans="1:36" x14ac:dyDescent="0.35">
      <c r="A1752" t="s">
        <v>666</v>
      </c>
      <c r="B1752" t="s">
        <v>372</v>
      </c>
      <c r="C1752" t="s">
        <v>79</v>
      </c>
      <c r="D1752" t="s">
        <v>375</v>
      </c>
      <c r="E1752" t="s">
        <v>374</v>
      </c>
      <c r="F1752">
        <v>1</v>
      </c>
      <c r="G1752">
        <v>19</v>
      </c>
      <c r="H1752">
        <v>-1</v>
      </c>
      <c r="I1752">
        <v>10</v>
      </c>
      <c r="J1752">
        <v>43</v>
      </c>
      <c r="K1752">
        <v>14.5</v>
      </c>
      <c r="L1752">
        <v>5</v>
      </c>
      <c r="M1752">
        <v>4.375</v>
      </c>
      <c r="N1752">
        <v>1</v>
      </c>
      <c r="O1752">
        <v>4</v>
      </c>
      <c r="P1752">
        <v>0</v>
      </c>
      <c r="Q1752">
        <v>0</v>
      </c>
      <c r="R1752">
        <v>0</v>
      </c>
      <c r="S1752">
        <v>0</v>
      </c>
      <c r="T1752">
        <v>0</v>
      </c>
      <c r="U1752" t="s">
        <v>215</v>
      </c>
      <c r="V1752">
        <v>0</v>
      </c>
      <c r="W1752">
        <v>10</v>
      </c>
      <c r="X1752">
        <v>10</v>
      </c>
      <c r="Y1752" t="s">
        <v>512</v>
      </c>
      <c r="Z1752" s="9">
        <v>18</v>
      </c>
      <c r="AA1752">
        <v>15</v>
      </c>
      <c r="AB1752">
        <v>33</v>
      </c>
      <c r="AC1752">
        <v>200</v>
      </c>
      <c r="AD1752" t="s">
        <v>198</v>
      </c>
      <c r="AE1752">
        <v>0</v>
      </c>
      <c r="AF1752" s="2">
        <v>67.567567567567565</v>
      </c>
      <c r="AI1752" s="2">
        <v>4.8648648648648649</v>
      </c>
      <c r="AJ1752" s="2">
        <v>27.567567567567565</v>
      </c>
    </row>
    <row r="1753" spans="1:36" x14ac:dyDescent="0.35">
      <c r="A1753" t="s">
        <v>666</v>
      </c>
      <c r="B1753" t="s">
        <v>372</v>
      </c>
      <c r="C1753" t="s">
        <v>79</v>
      </c>
      <c r="D1753" t="s">
        <v>375</v>
      </c>
      <c r="E1753" t="s">
        <v>374</v>
      </c>
      <c r="F1753">
        <v>1</v>
      </c>
      <c r="G1753">
        <v>19</v>
      </c>
      <c r="H1753">
        <v>-1</v>
      </c>
      <c r="I1753">
        <v>10</v>
      </c>
      <c r="J1753">
        <v>43</v>
      </c>
      <c r="K1753">
        <v>14.5</v>
      </c>
      <c r="L1753">
        <v>5</v>
      </c>
      <c r="M1753">
        <v>4.375</v>
      </c>
      <c r="N1753">
        <v>1</v>
      </c>
      <c r="O1753">
        <v>4</v>
      </c>
      <c r="P1753">
        <v>0</v>
      </c>
      <c r="Q1753">
        <v>0</v>
      </c>
      <c r="R1753">
        <v>0</v>
      </c>
      <c r="S1753">
        <v>0</v>
      </c>
      <c r="T1753">
        <v>0</v>
      </c>
      <c r="U1753" t="s">
        <v>215</v>
      </c>
      <c r="V1753">
        <v>0</v>
      </c>
      <c r="W1753">
        <v>10</v>
      </c>
      <c r="X1753">
        <v>10</v>
      </c>
      <c r="Y1753" t="s">
        <v>512</v>
      </c>
      <c r="Z1753" s="9">
        <v>18</v>
      </c>
      <c r="AA1753">
        <v>30</v>
      </c>
      <c r="AB1753">
        <v>48</v>
      </c>
      <c r="AC1753">
        <v>200</v>
      </c>
      <c r="AD1753" t="s">
        <v>198</v>
      </c>
      <c r="AE1753">
        <v>0</v>
      </c>
      <c r="AF1753" s="2">
        <v>64.324324324324323</v>
      </c>
      <c r="AI1753" s="2">
        <v>3.7837837837837842</v>
      </c>
      <c r="AJ1753" s="2">
        <v>31.891891891891888</v>
      </c>
    </row>
    <row r="1754" spans="1:36" x14ac:dyDescent="0.35">
      <c r="A1754" t="s">
        <v>666</v>
      </c>
      <c r="B1754" t="s">
        <v>372</v>
      </c>
      <c r="C1754" t="s">
        <v>79</v>
      </c>
      <c r="D1754" t="s">
        <v>375</v>
      </c>
      <c r="E1754" t="s">
        <v>374</v>
      </c>
      <c r="F1754">
        <v>1</v>
      </c>
      <c r="G1754">
        <v>19</v>
      </c>
      <c r="H1754">
        <v>-1</v>
      </c>
      <c r="I1754">
        <v>10</v>
      </c>
      <c r="J1754">
        <v>43</v>
      </c>
      <c r="K1754">
        <v>14.5</v>
      </c>
      <c r="L1754">
        <v>5</v>
      </c>
      <c r="M1754">
        <v>4.375</v>
      </c>
      <c r="N1754">
        <v>1</v>
      </c>
      <c r="O1754">
        <v>4</v>
      </c>
      <c r="P1754">
        <v>0</v>
      </c>
      <c r="Q1754">
        <v>0</v>
      </c>
      <c r="R1754">
        <v>0</v>
      </c>
      <c r="S1754">
        <v>0</v>
      </c>
      <c r="T1754">
        <v>0</v>
      </c>
      <c r="U1754" t="s">
        <v>215</v>
      </c>
      <c r="V1754">
        <v>0</v>
      </c>
      <c r="W1754">
        <v>10</v>
      </c>
      <c r="X1754">
        <v>10</v>
      </c>
      <c r="Y1754" t="s">
        <v>512</v>
      </c>
      <c r="Z1754" s="9">
        <v>18</v>
      </c>
      <c r="AA1754">
        <v>60</v>
      </c>
      <c r="AB1754">
        <v>78</v>
      </c>
      <c r="AC1754">
        <v>200</v>
      </c>
      <c r="AD1754" t="s">
        <v>198</v>
      </c>
      <c r="AE1754">
        <v>0</v>
      </c>
      <c r="AF1754" s="2">
        <v>65.405405405405403</v>
      </c>
      <c r="AI1754" s="2">
        <v>8.6486486486486491</v>
      </c>
      <c r="AJ1754" s="2">
        <v>25.945945945945951</v>
      </c>
    </row>
    <row r="1755" spans="1:36" x14ac:dyDescent="0.35">
      <c r="A1755" t="s">
        <v>666</v>
      </c>
      <c r="B1755" t="s">
        <v>372</v>
      </c>
      <c r="C1755" t="s">
        <v>79</v>
      </c>
      <c r="D1755" t="s">
        <v>375</v>
      </c>
      <c r="E1755" t="s">
        <v>374</v>
      </c>
      <c r="F1755">
        <v>1</v>
      </c>
      <c r="G1755">
        <v>19</v>
      </c>
      <c r="H1755">
        <v>-1</v>
      </c>
      <c r="I1755">
        <v>10</v>
      </c>
      <c r="J1755">
        <v>43</v>
      </c>
      <c r="K1755">
        <v>14.5</v>
      </c>
      <c r="L1755">
        <v>5</v>
      </c>
      <c r="M1755">
        <v>4.375</v>
      </c>
      <c r="N1755">
        <v>1</v>
      </c>
      <c r="O1755">
        <v>4</v>
      </c>
      <c r="P1755">
        <v>0</v>
      </c>
      <c r="Q1755">
        <v>0</v>
      </c>
      <c r="R1755">
        <v>0</v>
      </c>
      <c r="S1755">
        <v>0</v>
      </c>
      <c r="T1755">
        <v>0</v>
      </c>
      <c r="U1755" t="s">
        <v>215</v>
      </c>
      <c r="V1755">
        <v>0</v>
      </c>
      <c r="W1755">
        <v>10</v>
      </c>
      <c r="X1755">
        <v>10</v>
      </c>
      <c r="Y1755" t="s">
        <v>512</v>
      </c>
      <c r="Z1755" s="9">
        <v>21</v>
      </c>
      <c r="AA1755">
        <v>0</v>
      </c>
      <c r="AB1755">
        <v>21</v>
      </c>
      <c r="AC1755">
        <v>230</v>
      </c>
      <c r="AD1755" t="s">
        <v>198</v>
      </c>
      <c r="AE1755">
        <v>0</v>
      </c>
      <c r="AF1755" s="2">
        <v>83.78378378378379</v>
      </c>
      <c r="AI1755" s="2">
        <v>4.8648648648648649</v>
      </c>
      <c r="AJ1755" s="2">
        <v>11.35135135135134</v>
      </c>
    </row>
    <row r="1756" spans="1:36" x14ac:dyDescent="0.35">
      <c r="A1756" t="s">
        <v>666</v>
      </c>
      <c r="B1756" t="s">
        <v>372</v>
      </c>
      <c r="C1756" t="s">
        <v>79</v>
      </c>
      <c r="D1756" t="s">
        <v>375</v>
      </c>
      <c r="E1756" t="s">
        <v>374</v>
      </c>
      <c r="F1756">
        <v>1</v>
      </c>
      <c r="G1756">
        <v>19</v>
      </c>
      <c r="H1756">
        <v>-1</v>
      </c>
      <c r="I1756">
        <v>10</v>
      </c>
      <c r="J1756">
        <v>43</v>
      </c>
      <c r="K1756">
        <v>14.5</v>
      </c>
      <c r="L1756">
        <v>5</v>
      </c>
      <c r="M1756">
        <v>4.375</v>
      </c>
      <c r="N1756">
        <v>1</v>
      </c>
      <c r="O1756">
        <v>4</v>
      </c>
      <c r="P1756">
        <v>0</v>
      </c>
      <c r="Q1756">
        <v>0</v>
      </c>
      <c r="R1756">
        <v>0</v>
      </c>
      <c r="S1756">
        <v>0</v>
      </c>
      <c r="T1756">
        <v>0</v>
      </c>
      <c r="U1756" t="s">
        <v>215</v>
      </c>
      <c r="V1756">
        <v>0</v>
      </c>
      <c r="W1756">
        <v>10</v>
      </c>
      <c r="X1756">
        <v>10</v>
      </c>
      <c r="Y1756" t="s">
        <v>512</v>
      </c>
      <c r="Z1756" s="9">
        <v>21</v>
      </c>
      <c r="AA1756">
        <v>15</v>
      </c>
      <c r="AB1756">
        <v>36</v>
      </c>
      <c r="AC1756">
        <v>230</v>
      </c>
      <c r="AD1756" t="s">
        <v>198</v>
      </c>
      <c r="AE1756">
        <v>0</v>
      </c>
      <c r="AF1756" s="2">
        <v>61.081081081081088</v>
      </c>
      <c r="AI1756" s="2">
        <v>8.1081081081081088</v>
      </c>
      <c r="AJ1756" s="2">
        <v>30.8108108108108</v>
      </c>
    </row>
    <row r="1757" spans="1:36" x14ac:dyDescent="0.35">
      <c r="A1757" t="s">
        <v>666</v>
      </c>
      <c r="B1757" t="s">
        <v>372</v>
      </c>
      <c r="C1757" t="s">
        <v>79</v>
      </c>
      <c r="D1757" t="s">
        <v>375</v>
      </c>
      <c r="E1757" t="s">
        <v>374</v>
      </c>
      <c r="F1757">
        <v>1</v>
      </c>
      <c r="G1757">
        <v>19</v>
      </c>
      <c r="H1757">
        <v>-1</v>
      </c>
      <c r="I1757">
        <v>10</v>
      </c>
      <c r="J1757">
        <v>43</v>
      </c>
      <c r="K1757">
        <v>14.5</v>
      </c>
      <c r="L1757">
        <v>5</v>
      </c>
      <c r="M1757">
        <v>4.375</v>
      </c>
      <c r="N1757">
        <v>1</v>
      </c>
      <c r="O1757">
        <v>4</v>
      </c>
      <c r="P1757">
        <v>0</v>
      </c>
      <c r="Q1757">
        <v>0</v>
      </c>
      <c r="R1757">
        <v>0</v>
      </c>
      <c r="S1757">
        <v>0</v>
      </c>
      <c r="T1757">
        <v>0</v>
      </c>
      <c r="U1757" t="s">
        <v>215</v>
      </c>
      <c r="V1757">
        <v>0</v>
      </c>
      <c r="W1757">
        <v>10</v>
      </c>
      <c r="X1757">
        <v>10</v>
      </c>
      <c r="Y1757" t="s">
        <v>512</v>
      </c>
      <c r="Z1757" s="9">
        <v>21</v>
      </c>
      <c r="AA1757">
        <v>30</v>
      </c>
      <c r="AB1757">
        <v>51</v>
      </c>
      <c r="AC1757">
        <v>230</v>
      </c>
      <c r="AD1757" t="s">
        <v>198</v>
      </c>
      <c r="AE1757">
        <v>0</v>
      </c>
      <c r="AF1757" s="2">
        <v>57.837837837837839</v>
      </c>
      <c r="AI1757" s="2">
        <v>10.27027027027027</v>
      </c>
      <c r="AJ1757" s="2">
        <v>31.891891891891888</v>
      </c>
    </row>
    <row r="1758" spans="1:36" x14ac:dyDescent="0.35">
      <c r="A1758" t="s">
        <v>666</v>
      </c>
      <c r="B1758" t="s">
        <v>372</v>
      </c>
      <c r="C1758" t="s">
        <v>79</v>
      </c>
      <c r="D1758" t="s">
        <v>375</v>
      </c>
      <c r="E1758" t="s">
        <v>374</v>
      </c>
      <c r="F1758">
        <v>1</v>
      </c>
      <c r="G1758">
        <v>19</v>
      </c>
      <c r="H1758">
        <v>-1</v>
      </c>
      <c r="I1758">
        <v>10</v>
      </c>
      <c r="J1758">
        <v>43</v>
      </c>
      <c r="K1758">
        <v>14.5</v>
      </c>
      <c r="L1758">
        <v>5</v>
      </c>
      <c r="M1758">
        <v>4.375</v>
      </c>
      <c r="N1758">
        <v>1</v>
      </c>
      <c r="O1758">
        <v>4</v>
      </c>
      <c r="P1758">
        <v>0</v>
      </c>
      <c r="Q1758">
        <v>0</v>
      </c>
      <c r="R1758">
        <v>0</v>
      </c>
      <c r="S1758">
        <v>0</v>
      </c>
      <c r="T1758">
        <v>0</v>
      </c>
      <c r="U1758" t="s">
        <v>215</v>
      </c>
      <c r="V1758">
        <v>0</v>
      </c>
      <c r="W1758">
        <v>10</v>
      </c>
      <c r="X1758">
        <v>10</v>
      </c>
      <c r="Y1758" t="s">
        <v>512</v>
      </c>
      <c r="Z1758" s="9">
        <v>21</v>
      </c>
      <c r="AA1758">
        <v>60</v>
      </c>
      <c r="AB1758">
        <v>81</v>
      </c>
      <c r="AC1758">
        <v>230</v>
      </c>
      <c r="AD1758" t="s">
        <v>198</v>
      </c>
      <c r="AE1758">
        <v>0</v>
      </c>
      <c r="AF1758" s="2">
        <v>56.756756756756758</v>
      </c>
      <c r="AI1758" s="2">
        <v>8.6486486486486491</v>
      </c>
      <c r="AJ1758" s="2">
        <v>34.594594594594597</v>
      </c>
    </row>
    <row r="1759" spans="1:36" x14ac:dyDescent="0.35">
      <c r="A1759" t="s">
        <v>666</v>
      </c>
      <c r="B1759" t="s">
        <v>372</v>
      </c>
      <c r="C1759" t="s">
        <v>79</v>
      </c>
      <c r="D1759" t="s">
        <v>375</v>
      </c>
      <c r="E1759" t="s">
        <v>374</v>
      </c>
      <c r="F1759">
        <v>1</v>
      </c>
      <c r="G1759">
        <v>19</v>
      </c>
      <c r="H1759">
        <v>-1</v>
      </c>
      <c r="I1759">
        <v>10</v>
      </c>
      <c r="J1759">
        <v>43</v>
      </c>
      <c r="K1759">
        <v>14.5</v>
      </c>
      <c r="L1759">
        <v>5</v>
      </c>
      <c r="M1759">
        <v>4.375</v>
      </c>
      <c r="N1759">
        <v>1</v>
      </c>
      <c r="O1759">
        <v>4</v>
      </c>
      <c r="P1759">
        <v>0</v>
      </c>
      <c r="Q1759">
        <v>0</v>
      </c>
      <c r="R1759">
        <v>0</v>
      </c>
      <c r="S1759">
        <v>0</v>
      </c>
      <c r="T1759">
        <v>0</v>
      </c>
      <c r="U1759" t="s">
        <v>215</v>
      </c>
      <c r="V1759">
        <v>0</v>
      </c>
      <c r="W1759">
        <v>10</v>
      </c>
      <c r="X1759">
        <v>10</v>
      </c>
      <c r="Y1759" t="s">
        <v>512</v>
      </c>
      <c r="Z1759" s="9">
        <v>24</v>
      </c>
      <c r="AA1759">
        <v>0</v>
      </c>
      <c r="AB1759">
        <v>24</v>
      </c>
      <c r="AC1759">
        <v>260</v>
      </c>
      <c r="AD1759" t="s">
        <v>198</v>
      </c>
      <c r="AE1759">
        <v>0</v>
      </c>
      <c r="AF1759" s="2">
        <v>69.72972972972974</v>
      </c>
      <c r="AI1759" s="2">
        <v>4.3243243243243246</v>
      </c>
      <c r="AJ1759" s="2">
        <v>25.945945945945937</v>
      </c>
    </row>
    <row r="1760" spans="1:36" x14ac:dyDescent="0.35">
      <c r="A1760" t="s">
        <v>666</v>
      </c>
      <c r="B1760" t="s">
        <v>372</v>
      </c>
      <c r="C1760" t="s">
        <v>79</v>
      </c>
      <c r="D1760" t="s">
        <v>375</v>
      </c>
      <c r="E1760" t="s">
        <v>374</v>
      </c>
      <c r="F1760">
        <v>1</v>
      </c>
      <c r="G1760">
        <v>19</v>
      </c>
      <c r="H1760">
        <v>-1</v>
      </c>
      <c r="I1760">
        <v>10</v>
      </c>
      <c r="J1760">
        <v>43</v>
      </c>
      <c r="K1760">
        <v>14.5</v>
      </c>
      <c r="L1760">
        <v>5</v>
      </c>
      <c r="M1760">
        <v>4.375</v>
      </c>
      <c r="N1760">
        <v>1</v>
      </c>
      <c r="O1760">
        <v>4</v>
      </c>
      <c r="P1760">
        <v>0</v>
      </c>
      <c r="Q1760">
        <v>0</v>
      </c>
      <c r="R1760">
        <v>0</v>
      </c>
      <c r="S1760">
        <v>0</v>
      </c>
      <c r="T1760">
        <v>0</v>
      </c>
      <c r="U1760" t="s">
        <v>215</v>
      </c>
      <c r="V1760">
        <v>0</v>
      </c>
      <c r="W1760">
        <v>10</v>
      </c>
      <c r="X1760">
        <v>10</v>
      </c>
      <c r="Y1760" t="s">
        <v>512</v>
      </c>
      <c r="Z1760" s="9">
        <v>24</v>
      </c>
      <c r="AA1760">
        <v>15</v>
      </c>
      <c r="AB1760">
        <v>39</v>
      </c>
      <c r="AC1760">
        <v>260</v>
      </c>
      <c r="AD1760" t="s">
        <v>198</v>
      </c>
      <c r="AE1760">
        <v>0</v>
      </c>
      <c r="AF1760" s="2">
        <v>55.675675675675677</v>
      </c>
      <c r="AI1760" s="2">
        <v>16.216216216216218</v>
      </c>
      <c r="AJ1760" s="2">
        <v>28.108108108108098</v>
      </c>
    </row>
    <row r="1761" spans="1:36" x14ac:dyDescent="0.35">
      <c r="A1761" t="s">
        <v>666</v>
      </c>
      <c r="B1761" t="s">
        <v>372</v>
      </c>
      <c r="C1761" t="s">
        <v>79</v>
      </c>
      <c r="D1761" t="s">
        <v>375</v>
      </c>
      <c r="E1761" t="s">
        <v>374</v>
      </c>
      <c r="F1761">
        <v>1</v>
      </c>
      <c r="G1761">
        <v>19</v>
      </c>
      <c r="H1761">
        <v>-1</v>
      </c>
      <c r="I1761">
        <v>10</v>
      </c>
      <c r="J1761">
        <v>43</v>
      </c>
      <c r="K1761">
        <v>14.5</v>
      </c>
      <c r="L1761">
        <v>5</v>
      </c>
      <c r="M1761">
        <v>4.375</v>
      </c>
      <c r="N1761">
        <v>1</v>
      </c>
      <c r="O1761">
        <v>4</v>
      </c>
      <c r="P1761">
        <v>0</v>
      </c>
      <c r="Q1761">
        <v>0</v>
      </c>
      <c r="R1761">
        <v>0</v>
      </c>
      <c r="S1761">
        <v>0</v>
      </c>
      <c r="T1761">
        <v>0</v>
      </c>
      <c r="U1761" t="s">
        <v>215</v>
      </c>
      <c r="V1761">
        <v>0</v>
      </c>
      <c r="W1761">
        <v>10</v>
      </c>
      <c r="X1761">
        <v>10</v>
      </c>
      <c r="Y1761" t="s">
        <v>512</v>
      </c>
      <c r="Z1761" s="9">
        <v>24</v>
      </c>
      <c r="AA1761">
        <v>30</v>
      </c>
      <c r="AB1761">
        <v>54</v>
      </c>
      <c r="AC1761">
        <v>260</v>
      </c>
      <c r="AD1761" t="s">
        <v>198</v>
      </c>
      <c r="AE1761">
        <v>0</v>
      </c>
      <c r="AF1761" s="2">
        <v>47.567567567567572</v>
      </c>
      <c r="AI1761" s="2">
        <v>22.702702702702705</v>
      </c>
      <c r="AJ1761" s="2">
        <v>29.729729729729719</v>
      </c>
    </row>
    <row r="1762" spans="1:36" x14ac:dyDescent="0.35">
      <c r="A1762" t="s">
        <v>666</v>
      </c>
      <c r="B1762" t="s">
        <v>372</v>
      </c>
      <c r="C1762" t="s">
        <v>79</v>
      </c>
      <c r="D1762" t="s">
        <v>375</v>
      </c>
      <c r="E1762" t="s">
        <v>374</v>
      </c>
      <c r="F1762">
        <v>1</v>
      </c>
      <c r="G1762">
        <v>19</v>
      </c>
      <c r="H1762">
        <v>-1</v>
      </c>
      <c r="I1762">
        <v>10</v>
      </c>
      <c r="J1762">
        <v>43</v>
      </c>
      <c r="K1762">
        <v>14.5</v>
      </c>
      <c r="L1762">
        <v>5</v>
      </c>
      <c r="M1762">
        <v>4.375</v>
      </c>
      <c r="N1762">
        <v>1</v>
      </c>
      <c r="O1762">
        <v>4</v>
      </c>
      <c r="P1762">
        <v>0</v>
      </c>
      <c r="Q1762">
        <v>0</v>
      </c>
      <c r="R1762">
        <v>0</v>
      </c>
      <c r="S1762">
        <v>0</v>
      </c>
      <c r="T1762">
        <v>0</v>
      </c>
      <c r="U1762" t="s">
        <v>215</v>
      </c>
      <c r="V1762">
        <v>0</v>
      </c>
      <c r="W1762">
        <v>10</v>
      </c>
      <c r="X1762">
        <v>10</v>
      </c>
      <c r="Y1762" t="s">
        <v>512</v>
      </c>
      <c r="Z1762" s="9">
        <v>24</v>
      </c>
      <c r="AA1762">
        <v>60</v>
      </c>
      <c r="AB1762">
        <v>84</v>
      </c>
      <c r="AC1762">
        <v>260</v>
      </c>
      <c r="AD1762" t="s">
        <v>198</v>
      </c>
      <c r="AE1762">
        <v>0</v>
      </c>
      <c r="AF1762" s="2">
        <v>48.108108108108112</v>
      </c>
      <c r="AI1762" s="2">
        <v>14.054054054054054</v>
      </c>
      <c r="AJ1762" s="2">
        <v>37.837837837837839</v>
      </c>
    </row>
    <row r="1763" spans="1:36" x14ac:dyDescent="0.35">
      <c r="A1763" t="s">
        <v>667</v>
      </c>
      <c r="B1763" t="s">
        <v>376</v>
      </c>
      <c r="C1763" t="s">
        <v>785</v>
      </c>
      <c r="D1763" t="s">
        <v>4</v>
      </c>
      <c r="E1763" t="s">
        <v>377</v>
      </c>
      <c r="F1763">
        <v>1</v>
      </c>
      <c r="G1763">
        <v>17.3</v>
      </c>
      <c r="H1763">
        <v>-1</v>
      </c>
      <c r="I1763">
        <v>0</v>
      </c>
      <c r="J1763">
        <v>100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 t="s">
        <v>215</v>
      </c>
      <c r="V1763">
        <v>0</v>
      </c>
      <c r="W1763">
        <v>4</v>
      </c>
      <c r="X1763">
        <v>10</v>
      </c>
      <c r="Y1763" t="s">
        <v>512</v>
      </c>
      <c r="Z1763" s="9">
        <v>21</v>
      </c>
      <c r="AA1763">
        <v>240</v>
      </c>
      <c r="AB1763">
        <v>261</v>
      </c>
      <c r="AC1763">
        <v>230</v>
      </c>
      <c r="AD1763" t="s">
        <v>198</v>
      </c>
      <c r="AE1763">
        <v>0</v>
      </c>
      <c r="AF1763" s="2">
        <v>33.5</v>
      </c>
    </row>
    <row r="1764" spans="1:36" x14ac:dyDescent="0.35">
      <c r="A1764" t="s">
        <v>667</v>
      </c>
      <c r="B1764" t="s">
        <v>376</v>
      </c>
      <c r="C1764" t="s">
        <v>785</v>
      </c>
      <c r="D1764" t="s">
        <v>4</v>
      </c>
      <c r="E1764" t="s">
        <v>377</v>
      </c>
      <c r="F1764">
        <v>1</v>
      </c>
      <c r="G1764">
        <v>17.3</v>
      </c>
      <c r="H1764">
        <v>-1</v>
      </c>
      <c r="I1764">
        <v>0</v>
      </c>
      <c r="J1764">
        <v>100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 t="s">
        <v>215</v>
      </c>
      <c r="V1764">
        <v>0</v>
      </c>
      <c r="W1764">
        <v>4</v>
      </c>
      <c r="X1764">
        <v>10</v>
      </c>
      <c r="Y1764" t="s">
        <v>512</v>
      </c>
      <c r="Z1764" s="9">
        <v>23</v>
      </c>
      <c r="AA1764">
        <v>240</v>
      </c>
      <c r="AB1764">
        <v>263</v>
      </c>
      <c r="AC1764">
        <v>250</v>
      </c>
      <c r="AD1764" t="s">
        <v>198</v>
      </c>
      <c r="AE1764">
        <v>0</v>
      </c>
      <c r="AF1764" s="2">
        <v>36.5</v>
      </c>
    </row>
    <row r="1765" spans="1:36" x14ac:dyDescent="0.35">
      <c r="A1765" t="s">
        <v>667</v>
      </c>
      <c r="B1765" t="s">
        <v>376</v>
      </c>
      <c r="C1765" t="s">
        <v>785</v>
      </c>
      <c r="D1765" t="s">
        <v>4</v>
      </c>
      <c r="E1765" t="s">
        <v>377</v>
      </c>
      <c r="F1765">
        <v>1</v>
      </c>
      <c r="G1765">
        <v>17.3</v>
      </c>
      <c r="H1765">
        <v>-1</v>
      </c>
      <c r="I1765">
        <v>0</v>
      </c>
      <c r="J1765">
        <v>100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 t="s">
        <v>215</v>
      </c>
      <c r="V1765">
        <v>0</v>
      </c>
      <c r="W1765">
        <v>4</v>
      </c>
      <c r="X1765">
        <v>10</v>
      </c>
      <c r="Y1765" t="s">
        <v>512</v>
      </c>
      <c r="Z1765" s="9">
        <v>23</v>
      </c>
      <c r="AA1765">
        <v>120</v>
      </c>
      <c r="AB1765">
        <v>143</v>
      </c>
      <c r="AC1765">
        <v>250</v>
      </c>
      <c r="AD1765" t="s">
        <v>198</v>
      </c>
      <c r="AE1765">
        <v>0</v>
      </c>
      <c r="AF1765" s="2">
        <v>34</v>
      </c>
    </row>
    <row r="1766" spans="1:36" x14ac:dyDescent="0.35">
      <c r="A1766" t="s">
        <v>667</v>
      </c>
      <c r="B1766" t="s">
        <v>376</v>
      </c>
      <c r="C1766" t="s">
        <v>785</v>
      </c>
      <c r="D1766" t="s">
        <v>4</v>
      </c>
      <c r="E1766" t="s">
        <v>377</v>
      </c>
      <c r="F1766">
        <v>1</v>
      </c>
      <c r="G1766">
        <v>17.3</v>
      </c>
      <c r="H1766">
        <v>-1</v>
      </c>
      <c r="I1766">
        <v>0</v>
      </c>
      <c r="J1766">
        <v>100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 t="s">
        <v>215</v>
      </c>
      <c r="V1766">
        <v>0</v>
      </c>
      <c r="W1766">
        <v>16</v>
      </c>
      <c r="X1766">
        <v>10</v>
      </c>
      <c r="Y1766" t="s">
        <v>512</v>
      </c>
      <c r="Z1766" s="9">
        <v>23</v>
      </c>
      <c r="AA1766">
        <v>240</v>
      </c>
      <c r="AB1766">
        <v>263</v>
      </c>
      <c r="AC1766">
        <v>250</v>
      </c>
      <c r="AD1766" t="s">
        <v>198</v>
      </c>
      <c r="AE1766">
        <v>0</v>
      </c>
      <c r="AF1766" s="2">
        <v>52.3</v>
      </c>
    </row>
    <row r="1767" spans="1:36" x14ac:dyDescent="0.35">
      <c r="A1767" t="s">
        <v>667</v>
      </c>
      <c r="B1767" t="s">
        <v>376</v>
      </c>
      <c r="C1767" t="s">
        <v>785</v>
      </c>
      <c r="D1767" t="s">
        <v>4</v>
      </c>
      <c r="E1767" t="s">
        <v>377</v>
      </c>
      <c r="F1767">
        <v>1</v>
      </c>
      <c r="G1767">
        <v>17.3</v>
      </c>
      <c r="H1767">
        <v>-1</v>
      </c>
      <c r="I1767">
        <v>0</v>
      </c>
      <c r="J1767">
        <v>100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 t="s">
        <v>215</v>
      </c>
      <c r="V1767">
        <v>0</v>
      </c>
      <c r="W1767">
        <v>16</v>
      </c>
      <c r="X1767">
        <v>10</v>
      </c>
      <c r="Y1767" t="s">
        <v>512</v>
      </c>
      <c r="Z1767" s="9">
        <v>23</v>
      </c>
      <c r="AA1767">
        <v>120</v>
      </c>
      <c r="AB1767">
        <v>143</v>
      </c>
      <c r="AC1767">
        <v>250</v>
      </c>
      <c r="AD1767" t="s">
        <v>198</v>
      </c>
      <c r="AE1767">
        <v>0</v>
      </c>
      <c r="AF1767" s="2">
        <v>44</v>
      </c>
    </row>
    <row r="1768" spans="1:36" x14ac:dyDescent="0.35">
      <c r="A1768" t="s">
        <v>667</v>
      </c>
      <c r="B1768" t="s">
        <v>376</v>
      </c>
      <c r="C1768" t="s">
        <v>785</v>
      </c>
      <c r="D1768" t="s">
        <v>4</v>
      </c>
      <c r="E1768" t="s">
        <v>377</v>
      </c>
      <c r="F1768">
        <v>1</v>
      </c>
      <c r="G1768">
        <v>17.3</v>
      </c>
      <c r="H1768">
        <v>-1</v>
      </c>
      <c r="I1768">
        <v>0</v>
      </c>
      <c r="J1768">
        <v>100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 t="s">
        <v>215</v>
      </c>
      <c r="V1768">
        <v>0</v>
      </c>
      <c r="W1768">
        <v>16</v>
      </c>
      <c r="X1768">
        <v>10</v>
      </c>
      <c r="Y1768" t="s">
        <v>512</v>
      </c>
      <c r="Z1768" s="9">
        <v>23</v>
      </c>
      <c r="AA1768">
        <v>120</v>
      </c>
      <c r="AB1768">
        <v>143</v>
      </c>
      <c r="AC1768">
        <v>250</v>
      </c>
      <c r="AD1768" t="s">
        <v>198</v>
      </c>
      <c r="AE1768">
        <v>0</v>
      </c>
      <c r="AF1768" s="2">
        <v>42.7</v>
      </c>
    </row>
    <row r="1769" spans="1:36" x14ac:dyDescent="0.35">
      <c r="A1769" t="s">
        <v>668</v>
      </c>
      <c r="B1769" t="s">
        <v>378</v>
      </c>
      <c r="C1769" t="s">
        <v>785</v>
      </c>
      <c r="D1769" t="s">
        <v>141</v>
      </c>
      <c r="E1769" t="s">
        <v>379</v>
      </c>
      <c r="F1769">
        <v>1</v>
      </c>
      <c r="G1769">
        <v>23</v>
      </c>
      <c r="H1769">
        <v>-1</v>
      </c>
      <c r="I1769">
        <v>100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 t="s">
        <v>215</v>
      </c>
      <c r="V1769">
        <v>0</v>
      </c>
      <c r="W1769">
        <v>10</v>
      </c>
      <c r="X1769">
        <v>4</v>
      </c>
      <c r="Y1769" t="s">
        <v>512</v>
      </c>
      <c r="Z1769" s="9">
        <v>55</v>
      </c>
      <c r="AA1769">
        <v>1320</v>
      </c>
      <c r="AB1769">
        <v>1375</v>
      </c>
      <c r="AC1769">
        <v>240</v>
      </c>
      <c r="AD1769" t="s">
        <v>198</v>
      </c>
      <c r="AE1769">
        <v>0</v>
      </c>
      <c r="AF1769" s="2">
        <v>61</v>
      </c>
    </row>
    <row r="1770" spans="1:36" x14ac:dyDescent="0.35">
      <c r="A1770" t="s">
        <v>766</v>
      </c>
      <c r="B1770" t="s">
        <v>767</v>
      </c>
      <c r="C1770" t="s">
        <v>26</v>
      </c>
      <c r="D1770" t="s">
        <v>380</v>
      </c>
      <c r="E1770" t="s">
        <v>381</v>
      </c>
      <c r="F1770">
        <v>1</v>
      </c>
      <c r="G1770">
        <v>19</v>
      </c>
      <c r="H1770">
        <v>-1</v>
      </c>
      <c r="I1770">
        <v>22</v>
      </c>
      <c r="J1770">
        <v>37</v>
      </c>
      <c r="K1770">
        <v>38</v>
      </c>
      <c r="L1770">
        <v>1.7</v>
      </c>
      <c r="M1770">
        <v>0.5</v>
      </c>
      <c r="N1770">
        <v>0.5</v>
      </c>
      <c r="O1770">
        <v>0.3</v>
      </c>
      <c r="P1770">
        <v>0</v>
      </c>
      <c r="Q1770">
        <v>0</v>
      </c>
      <c r="R1770">
        <v>0</v>
      </c>
      <c r="S1770">
        <v>0</v>
      </c>
      <c r="T1770">
        <v>0</v>
      </c>
      <c r="U1770" t="s">
        <v>215</v>
      </c>
      <c r="V1770">
        <v>0</v>
      </c>
      <c r="W1770">
        <v>14.285714285714285</v>
      </c>
      <c r="X1770">
        <v>10</v>
      </c>
      <c r="Y1770" t="s">
        <v>512</v>
      </c>
      <c r="Z1770" s="9">
        <v>23</v>
      </c>
      <c r="AA1770">
        <v>20</v>
      </c>
      <c r="AB1770">
        <v>43</v>
      </c>
      <c r="AC1770">
        <v>250</v>
      </c>
      <c r="AD1770" t="s">
        <v>148</v>
      </c>
      <c r="AE1770">
        <v>0.35499999999999998</v>
      </c>
      <c r="AF1770" s="2">
        <v>35.278723404255317</v>
      </c>
      <c r="AG1770" s="2">
        <v>7.3</v>
      </c>
      <c r="AH1770" s="2">
        <v>27.978723404255319</v>
      </c>
    </row>
    <row r="1771" spans="1:36" x14ac:dyDescent="0.35">
      <c r="A1771" t="s">
        <v>766</v>
      </c>
      <c r="B1771" t="s">
        <v>767</v>
      </c>
      <c r="C1771" t="s">
        <v>26</v>
      </c>
      <c r="D1771" t="s">
        <v>380</v>
      </c>
      <c r="E1771" t="s">
        <v>381</v>
      </c>
      <c r="F1771">
        <v>1</v>
      </c>
      <c r="G1771">
        <v>19</v>
      </c>
      <c r="H1771">
        <v>-1</v>
      </c>
      <c r="I1771">
        <v>22</v>
      </c>
      <c r="J1771">
        <v>37</v>
      </c>
      <c r="K1771">
        <v>38</v>
      </c>
      <c r="L1771">
        <v>1.7</v>
      </c>
      <c r="M1771">
        <v>0.5</v>
      </c>
      <c r="N1771">
        <v>0.5</v>
      </c>
      <c r="O1771">
        <v>0.3</v>
      </c>
      <c r="P1771">
        <v>0</v>
      </c>
      <c r="Q1771">
        <v>0</v>
      </c>
      <c r="R1771">
        <v>0</v>
      </c>
      <c r="S1771">
        <v>0</v>
      </c>
      <c r="T1771">
        <v>0</v>
      </c>
      <c r="U1771" t="s">
        <v>215</v>
      </c>
      <c r="V1771">
        <v>0</v>
      </c>
      <c r="W1771">
        <v>14.285714285714285</v>
      </c>
      <c r="X1771">
        <v>10</v>
      </c>
      <c r="Y1771" t="s">
        <v>512</v>
      </c>
      <c r="Z1771" s="9">
        <v>28</v>
      </c>
      <c r="AA1771">
        <v>20</v>
      </c>
      <c r="AB1771">
        <v>48</v>
      </c>
      <c r="AC1771">
        <v>300</v>
      </c>
      <c r="AD1771" t="s">
        <v>148</v>
      </c>
      <c r="AE1771">
        <v>0.35499999999999998</v>
      </c>
      <c r="AF1771" s="2">
        <v>52.791489361702126</v>
      </c>
      <c r="AG1771" s="2">
        <v>14.6</v>
      </c>
      <c r="AH1771" s="2">
        <v>38.191489361702125</v>
      </c>
    </row>
    <row r="1772" spans="1:36" x14ac:dyDescent="0.35">
      <c r="A1772" t="s">
        <v>766</v>
      </c>
      <c r="B1772" t="s">
        <v>767</v>
      </c>
      <c r="C1772" t="s">
        <v>26</v>
      </c>
      <c r="D1772" t="s">
        <v>380</v>
      </c>
      <c r="E1772" t="s">
        <v>381</v>
      </c>
      <c r="F1772">
        <v>1</v>
      </c>
      <c r="G1772">
        <v>19</v>
      </c>
      <c r="H1772">
        <v>-1</v>
      </c>
      <c r="I1772">
        <v>22</v>
      </c>
      <c r="J1772">
        <v>37</v>
      </c>
      <c r="K1772">
        <v>38</v>
      </c>
      <c r="L1772">
        <v>1.7</v>
      </c>
      <c r="M1772">
        <v>0.5</v>
      </c>
      <c r="N1772">
        <v>0.5</v>
      </c>
      <c r="O1772">
        <v>0.3</v>
      </c>
      <c r="P1772">
        <v>0</v>
      </c>
      <c r="Q1772">
        <v>0</v>
      </c>
      <c r="R1772">
        <v>0</v>
      </c>
      <c r="S1772">
        <v>0</v>
      </c>
      <c r="T1772">
        <v>0</v>
      </c>
      <c r="U1772" t="s">
        <v>215</v>
      </c>
      <c r="V1772">
        <v>0</v>
      </c>
      <c r="W1772">
        <v>14.285714285714285</v>
      </c>
      <c r="X1772">
        <v>10</v>
      </c>
      <c r="Y1772" t="s">
        <v>512</v>
      </c>
      <c r="Z1772" s="9">
        <v>33</v>
      </c>
      <c r="AA1772">
        <v>20</v>
      </c>
      <c r="AB1772">
        <v>53</v>
      </c>
      <c r="AC1772">
        <v>350</v>
      </c>
      <c r="AD1772" t="s">
        <v>148</v>
      </c>
      <c r="AE1772">
        <v>0.35499999999999998</v>
      </c>
      <c r="AF1772" s="2">
        <v>83.306382978723406</v>
      </c>
      <c r="AG1772" s="2">
        <v>13.2</v>
      </c>
      <c r="AH1772" s="2">
        <v>70.106382978723403</v>
      </c>
    </row>
    <row r="1773" spans="1:36" x14ac:dyDescent="0.35">
      <c r="A1773" t="s">
        <v>766</v>
      </c>
      <c r="B1773" t="s">
        <v>767</v>
      </c>
      <c r="C1773" t="s">
        <v>26</v>
      </c>
      <c r="D1773" t="s">
        <v>380</v>
      </c>
      <c r="E1773" t="s">
        <v>381</v>
      </c>
      <c r="F1773">
        <v>1</v>
      </c>
      <c r="G1773">
        <v>19</v>
      </c>
      <c r="H1773">
        <v>-1</v>
      </c>
      <c r="I1773">
        <v>22</v>
      </c>
      <c r="J1773">
        <v>37</v>
      </c>
      <c r="K1773">
        <v>38</v>
      </c>
      <c r="L1773">
        <v>1.7</v>
      </c>
      <c r="M1773">
        <v>0.5</v>
      </c>
      <c r="N1773">
        <v>0.5</v>
      </c>
      <c r="O1773">
        <v>0.3</v>
      </c>
      <c r="P1773">
        <v>0</v>
      </c>
      <c r="Q1773">
        <v>0</v>
      </c>
      <c r="R1773">
        <v>0</v>
      </c>
      <c r="S1773">
        <v>0</v>
      </c>
      <c r="T1773">
        <v>0</v>
      </c>
      <c r="U1773" t="s">
        <v>215</v>
      </c>
      <c r="V1773">
        <v>0</v>
      </c>
      <c r="W1773">
        <v>14.285714285714285</v>
      </c>
      <c r="X1773">
        <v>10</v>
      </c>
      <c r="Y1773" t="s">
        <v>512</v>
      </c>
      <c r="Z1773" s="9">
        <v>38</v>
      </c>
      <c r="AA1773">
        <v>20</v>
      </c>
      <c r="AB1773">
        <v>58</v>
      </c>
      <c r="AC1773">
        <v>400</v>
      </c>
      <c r="AD1773" t="s">
        <v>148</v>
      </c>
      <c r="AE1773">
        <v>0.35499999999999998</v>
      </c>
      <c r="AF1773" s="2">
        <v>81.868085106382978</v>
      </c>
      <c r="AG1773" s="2">
        <v>12.4</v>
      </c>
      <c r="AH1773" s="2">
        <v>69.468085106382972</v>
      </c>
    </row>
    <row r="1774" spans="1:36" x14ac:dyDescent="0.35">
      <c r="A1774" t="s">
        <v>766</v>
      </c>
      <c r="B1774" t="s">
        <v>767</v>
      </c>
      <c r="C1774" t="s">
        <v>26</v>
      </c>
      <c r="D1774" t="s">
        <v>380</v>
      </c>
      <c r="E1774" t="s">
        <v>381</v>
      </c>
      <c r="F1774">
        <v>1</v>
      </c>
      <c r="G1774">
        <v>19</v>
      </c>
      <c r="H1774">
        <v>-1</v>
      </c>
      <c r="I1774">
        <v>22</v>
      </c>
      <c r="J1774">
        <v>37</v>
      </c>
      <c r="K1774">
        <v>38</v>
      </c>
      <c r="L1774">
        <v>1.7</v>
      </c>
      <c r="M1774">
        <v>0.5</v>
      </c>
      <c r="N1774">
        <v>0.5</v>
      </c>
      <c r="O1774">
        <v>0.3</v>
      </c>
      <c r="P1774">
        <v>0</v>
      </c>
      <c r="Q1774">
        <v>0</v>
      </c>
      <c r="R1774">
        <v>0</v>
      </c>
      <c r="S1774">
        <v>0</v>
      </c>
      <c r="T1774">
        <v>0</v>
      </c>
      <c r="U1774" t="s">
        <v>215</v>
      </c>
      <c r="V1774">
        <v>0</v>
      </c>
      <c r="W1774">
        <v>14.285714285714285</v>
      </c>
      <c r="X1774">
        <v>10</v>
      </c>
      <c r="Y1774" t="s">
        <v>512</v>
      </c>
      <c r="Z1774" s="9">
        <v>43</v>
      </c>
      <c r="AA1774">
        <v>20</v>
      </c>
      <c r="AB1774">
        <v>63</v>
      </c>
      <c r="AC1774">
        <v>450</v>
      </c>
      <c r="AD1774" t="s">
        <v>148</v>
      </c>
      <c r="AE1774">
        <v>0.35499999999999998</v>
      </c>
      <c r="AF1774" s="2">
        <v>73.942553191489367</v>
      </c>
      <c r="AG1774" s="2">
        <v>4.9000000000000004</v>
      </c>
      <c r="AH1774" s="2">
        <v>69.042553191489361</v>
      </c>
    </row>
    <row r="1775" spans="1:36" x14ac:dyDescent="0.35">
      <c r="A1775" t="s">
        <v>766</v>
      </c>
      <c r="B1775" t="s">
        <v>767</v>
      </c>
      <c r="C1775" t="s">
        <v>26</v>
      </c>
      <c r="D1775" t="s">
        <v>380</v>
      </c>
      <c r="E1775" t="s">
        <v>381</v>
      </c>
      <c r="F1775">
        <v>2</v>
      </c>
      <c r="G1775">
        <v>19</v>
      </c>
      <c r="H1775">
        <v>-1</v>
      </c>
      <c r="I1775">
        <v>22</v>
      </c>
      <c r="J1775">
        <v>37</v>
      </c>
      <c r="K1775">
        <v>38</v>
      </c>
      <c r="L1775">
        <v>1.7</v>
      </c>
      <c r="M1775">
        <v>0.5</v>
      </c>
      <c r="N1775">
        <v>0.5</v>
      </c>
      <c r="O1775">
        <v>0.3</v>
      </c>
      <c r="P1775">
        <v>0</v>
      </c>
      <c r="Q1775">
        <v>0</v>
      </c>
      <c r="R1775">
        <v>0</v>
      </c>
      <c r="S1775">
        <v>0</v>
      </c>
      <c r="T1775">
        <v>0</v>
      </c>
      <c r="U1775" t="s">
        <v>215</v>
      </c>
      <c r="V1775">
        <v>0</v>
      </c>
      <c r="W1775">
        <v>14.285714285714285</v>
      </c>
      <c r="X1775">
        <v>10</v>
      </c>
      <c r="Y1775" t="s">
        <v>512</v>
      </c>
      <c r="Z1775" s="9">
        <v>23</v>
      </c>
      <c r="AA1775">
        <v>20</v>
      </c>
      <c r="AB1775">
        <v>43</v>
      </c>
      <c r="AC1775">
        <v>250</v>
      </c>
      <c r="AD1775" t="s">
        <v>148</v>
      </c>
      <c r="AE1775">
        <v>0.35499999999999998</v>
      </c>
      <c r="AF1775" s="2">
        <v>38.278723404255317</v>
      </c>
      <c r="AG1775" s="2">
        <v>10.3</v>
      </c>
      <c r="AH1775" s="2">
        <v>27.978723404255319</v>
      </c>
    </row>
    <row r="1776" spans="1:36" x14ac:dyDescent="0.35">
      <c r="A1776" t="s">
        <v>766</v>
      </c>
      <c r="B1776" t="s">
        <v>767</v>
      </c>
      <c r="C1776" t="s">
        <v>26</v>
      </c>
      <c r="D1776" t="s">
        <v>380</v>
      </c>
      <c r="E1776" t="s">
        <v>381</v>
      </c>
      <c r="F1776">
        <v>2</v>
      </c>
      <c r="G1776">
        <v>19</v>
      </c>
      <c r="H1776">
        <v>-1</v>
      </c>
      <c r="I1776">
        <v>22</v>
      </c>
      <c r="J1776">
        <v>37</v>
      </c>
      <c r="K1776">
        <v>38</v>
      </c>
      <c r="L1776">
        <v>1.7</v>
      </c>
      <c r="M1776">
        <v>0.5</v>
      </c>
      <c r="N1776">
        <v>0.5</v>
      </c>
      <c r="O1776">
        <v>0.3</v>
      </c>
      <c r="P1776">
        <v>0</v>
      </c>
      <c r="Q1776">
        <v>0</v>
      </c>
      <c r="R1776">
        <v>0</v>
      </c>
      <c r="S1776">
        <v>0</v>
      </c>
      <c r="T1776">
        <v>0</v>
      </c>
      <c r="U1776" t="s">
        <v>215</v>
      </c>
      <c r="V1776">
        <v>0</v>
      </c>
      <c r="W1776">
        <v>14.285714285714285</v>
      </c>
      <c r="X1776">
        <v>10</v>
      </c>
      <c r="Y1776" t="s">
        <v>512</v>
      </c>
      <c r="Z1776" s="9">
        <v>28</v>
      </c>
      <c r="AA1776">
        <v>20</v>
      </c>
      <c r="AB1776">
        <v>48</v>
      </c>
      <c r="AC1776">
        <v>300</v>
      </c>
      <c r="AD1776" t="s">
        <v>148</v>
      </c>
      <c r="AE1776">
        <v>0.35499999999999998</v>
      </c>
      <c r="AF1776" s="2">
        <v>56.791489361702126</v>
      </c>
      <c r="AG1776" s="2">
        <v>18.600000000000001</v>
      </c>
      <c r="AH1776" s="2">
        <v>38.191489361702125</v>
      </c>
    </row>
    <row r="1777" spans="1:34" x14ac:dyDescent="0.35">
      <c r="A1777" t="s">
        <v>766</v>
      </c>
      <c r="B1777" t="s">
        <v>767</v>
      </c>
      <c r="C1777" t="s">
        <v>26</v>
      </c>
      <c r="D1777" t="s">
        <v>380</v>
      </c>
      <c r="E1777" t="s">
        <v>381</v>
      </c>
      <c r="F1777">
        <v>2</v>
      </c>
      <c r="G1777">
        <v>19</v>
      </c>
      <c r="H1777">
        <v>-1</v>
      </c>
      <c r="I1777">
        <v>22</v>
      </c>
      <c r="J1777">
        <v>37</v>
      </c>
      <c r="K1777">
        <v>38</v>
      </c>
      <c r="L1777">
        <v>1.7</v>
      </c>
      <c r="M1777">
        <v>0.5</v>
      </c>
      <c r="N1777">
        <v>0.5</v>
      </c>
      <c r="O1777">
        <v>0.3</v>
      </c>
      <c r="P1777">
        <v>0</v>
      </c>
      <c r="Q1777">
        <v>0</v>
      </c>
      <c r="R1777">
        <v>0</v>
      </c>
      <c r="S1777">
        <v>0</v>
      </c>
      <c r="T1777">
        <v>0</v>
      </c>
      <c r="U1777" t="s">
        <v>215</v>
      </c>
      <c r="V1777">
        <v>0</v>
      </c>
      <c r="W1777">
        <v>14.285714285714285</v>
      </c>
      <c r="X1777">
        <v>10</v>
      </c>
      <c r="Y1777" t="s">
        <v>512</v>
      </c>
      <c r="Z1777" s="9">
        <v>33</v>
      </c>
      <c r="AA1777">
        <v>20</v>
      </c>
      <c r="AB1777">
        <v>53</v>
      </c>
      <c r="AC1777">
        <v>350</v>
      </c>
      <c r="AD1777" t="s">
        <v>148</v>
      </c>
      <c r="AE1777">
        <v>0.35499999999999998</v>
      </c>
      <c r="AF1777" s="2">
        <v>87.506382978723394</v>
      </c>
      <c r="AG1777" s="2">
        <v>17.399999999999999</v>
      </c>
      <c r="AH1777" s="2">
        <v>70.106382978723403</v>
      </c>
    </row>
    <row r="1778" spans="1:34" x14ac:dyDescent="0.35">
      <c r="A1778" t="s">
        <v>766</v>
      </c>
      <c r="B1778" t="s">
        <v>767</v>
      </c>
      <c r="C1778" t="s">
        <v>26</v>
      </c>
      <c r="D1778" t="s">
        <v>380</v>
      </c>
      <c r="E1778" t="s">
        <v>381</v>
      </c>
      <c r="F1778">
        <v>2</v>
      </c>
      <c r="G1778">
        <v>19</v>
      </c>
      <c r="H1778">
        <v>-1</v>
      </c>
      <c r="I1778">
        <v>22</v>
      </c>
      <c r="J1778">
        <v>37</v>
      </c>
      <c r="K1778">
        <v>38</v>
      </c>
      <c r="L1778">
        <v>1.7</v>
      </c>
      <c r="M1778">
        <v>0.5</v>
      </c>
      <c r="N1778">
        <v>0.5</v>
      </c>
      <c r="O1778">
        <v>0.3</v>
      </c>
      <c r="P1778">
        <v>0</v>
      </c>
      <c r="Q1778">
        <v>0</v>
      </c>
      <c r="R1778">
        <v>0</v>
      </c>
      <c r="S1778">
        <v>0</v>
      </c>
      <c r="T1778">
        <v>0</v>
      </c>
      <c r="U1778" t="s">
        <v>215</v>
      </c>
      <c r="V1778">
        <v>0</v>
      </c>
      <c r="W1778">
        <v>14.285714285714285</v>
      </c>
      <c r="X1778">
        <v>10</v>
      </c>
      <c r="Y1778" t="s">
        <v>512</v>
      </c>
      <c r="Z1778" s="9">
        <v>38</v>
      </c>
      <c r="AA1778">
        <v>20</v>
      </c>
      <c r="AB1778">
        <v>58</v>
      </c>
      <c r="AC1778">
        <v>400</v>
      </c>
      <c r="AD1778" t="s">
        <v>148</v>
      </c>
      <c r="AE1778">
        <v>0.35499999999999998</v>
      </c>
      <c r="AF1778" s="2">
        <v>85.668085106382975</v>
      </c>
      <c r="AG1778" s="2">
        <v>16.2</v>
      </c>
      <c r="AH1778" s="2">
        <v>69.468085106382972</v>
      </c>
    </row>
    <row r="1779" spans="1:34" x14ac:dyDescent="0.35">
      <c r="A1779" t="s">
        <v>766</v>
      </c>
      <c r="B1779" t="s">
        <v>767</v>
      </c>
      <c r="C1779" t="s">
        <v>26</v>
      </c>
      <c r="D1779" t="s">
        <v>380</v>
      </c>
      <c r="E1779" t="s">
        <v>381</v>
      </c>
      <c r="F1779">
        <v>2</v>
      </c>
      <c r="G1779">
        <v>19</v>
      </c>
      <c r="H1779">
        <v>-1</v>
      </c>
      <c r="I1779">
        <v>22</v>
      </c>
      <c r="J1779">
        <v>37</v>
      </c>
      <c r="K1779">
        <v>38</v>
      </c>
      <c r="L1779">
        <v>1.7</v>
      </c>
      <c r="M1779">
        <v>0.5</v>
      </c>
      <c r="N1779">
        <v>0.5</v>
      </c>
      <c r="O1779">
        <v>0.3</v>
      </c>
      <c r="P1779">
        <v>0</v>
      </c>
      <c r="Q1779">
        <v>0</v>
      </c>
      <c r="R1779">
        <v>0</v>
      </c>
      <c r="S1779">
        <v>0</v>
      </c>
      <c r="T1779">
        <v>0</v>
      </c>
      <c r="U1779" t="s">
        <v>215</v>
      </c>
      <c r="V1779">
        <v>0</v>
      </c>
      <c r="W1779">
        <v>14.285714285714285</v>
      </c>
      <c r="X1779">
        <v>10</v>
      </c>
      <c r="Y1779" t="s">
        <v>512</v>
      </c>
      <c r="Z1779" s="9">
        <v>43</v>
      </c>
      <c r="AA1779">
        <v>20</v>
      </c>
      <c r="AB1779">
        <v>63</v>
      </c>
      <c r="AC1779">
        <v>450</v>
      </c>
      <c r="AD1779" t="s">
        <v>148</v>
      </c>
      <c r="AE1779">
        <v>0.35499999999999998</v>
      </c>
      <c r="AF1779" s="2">
        <v>76.142553191489355</v>
      </c>
      <c r="AG1779" s="2">
        <v>7.1</v>
      </c>
      <c r="AH1779" s="2">
        <v>69.042553191489361</v>
      </c>
    </row>
    <row r="1780" spans="1:34" x14ac:dyDescent="0.35">
      <c r="A1780" t="s">
        <v>669</v>
      </c>
      <c r="B1780" t="s">
        <v>382</v>
      </c>
      <c r="C1780" t="s">
        <v>785</v>
      </c>
      <c r="D1780" t="s">
        <v>182</v>
      </c>
      <c r="E1780" t="s">
        <v>383</v>
      </c>
      <c r="F1780">
        <v>2</v>
      </c>
      <c r="G1780">
        <v>20.399999999999999</v>
      </c>
      <c r="H1780">
        <v>-1</v>
      </c>
      <c r="I1780">
        <v>0</v>
      </c>
      <c r="J1780">
        <v>5</v>
      </c>
      <c r="K1780">
        <v>0</v>
      </c>
      <c r="L1780">
        <v>5</v>
      </c>
      <c r="M1780">
        <v>90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 t="s">
        <v>215</v>
      </c>
      <c r="V1780">
        <v>0</v>
      </c>
      <c r="W1780">
        <v>15</v>
      </c>
      <c r="X1780">
        <v>100</v>
      </c>
      <c r="Y1780" t="s">
        <v>512</v>
      </c>
      <c r="Z1780" s="9">
        <v>3.3</v>
      </c>
      <c r="AA1780">
        <v>10</v>
      </c>
      <c r="AB1780">
        <v>13.3</v>
      </c>
      <c r="AC1780">
        <v>350</v>
      </c>
      <c r="AD1780" t="s">
        <v>32</v>
      </c>
      <c r="AE1780">
        <v>0.309</v>
      </c>
      <c r="AF1780" s="2">
        <v>47.8373945178949</v>
      </c>
      <c r="AG1780" s="2">
        <v>31.137724550898202</v>
      </c>
      <c r="AH1780" s="2">
        <v>16.699669966996698</v>
      </c>
    </row>
    <row r="1781" spans="1:34" x14ac:dyDescent="0.35">
      <c r="A1781" t="s">
        <v>669</v>
      </c>
      <c r="B1781" t="s">
        <v>382</v>
      </c>
      <c r="C1781" t="s">
        <v>785</v>
      </c>
      <c r="D1781" t="s">
        <v>182</v>
      </c>
      <c r="E1781" t="s">
        <v>383</v>
      </c>
      <c r="F1781">
        <v>2</v>
      </c>
      <c r="G1781">
        <v>20.399999999999999</v>
      </c>
      <c r="H1781">
        <v>-1</v>
      </c>
      <c r="I1781">
        <v>0</v>
      </c>
      <c r="J1781">
        <v>5</v>
      </c>
      <c r="K1781">
        <v>0</v>
      </c>
      <c r="L1781">
        <v>5</v>
      </c>
      <c r="M1781">
        <v>90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 t="s">
        <v>215</v>
      </c>
      <c r="V1781">
        <v>0</v>
      </c>
      <c r="W1781">
        <v>15</v>
      </c>
      <c r="X1781">
        <v>100</v>
      </c>
      <c r="Y1781" t="s">
        <v>512</v>
      </c>
      <c r="Z1781" s="9">
        <v>3.3</v>
      </c>
      <c r="AA1781">
        <v>20</v>
      </c>
      <c r="AB1781">
        <v>23.3</v>
      </c>
      <c r="AC1781">
        <v>350</v>
      </c>
      <c r="AD1781" t="s">
        <v>32</v>
      </c>
      <c r="AE1781">
        <v>0.309</v>
      </c>
      <c r="AF1781" s="2">
        <v>38.341534752277617</v>
      </c>
      <c r="AG1781" s="2">
        <v>23.95209580838323</v>
      </c>
      <c r="AH1781" s="2">
        <v>14.389438943894389</v>
      </c>
    </row>
    <row r="1782" spans="1:34" x14ac:dyDescent="0.35">
      <c r="A1782" t="s">
        <v>669</v>
      </c>
      <c r="B1782" t="s">
        <v>382</v>
      </c>
      <c r="C1782" t="s">
        <v>785</v>
      </c>
      <c r="D1782" t="s">
        <v>182</v>
      </c>
      <c r="E1782" t="s">
        <v>383</v>
      </c>
      <c r="F1782">
        <v>2</v>
      </c>
      <c r="G1782">
        <v>20.399999999999999</v>
      </c>
      <c r="H1782">
        <v>-1</v>
      </c>
      <c r="I1782">
        <v>0</v>
      </c>
      <c r="J1782">
        <v>5</v>
      </c>
      <c r="K1782">
        <v>0</v>
      </c>
      <c r="L1782">
        <v>5</v>
      </c>
      <c r="M1782">
        <v>90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 t="s">
        <v>215</v>
      </c>
      <c r="V1782">
        <v>0</v>
      </c>
      <c r="W1782">
        <v>15</v>
      </c>
      <c r="X1782">
        <v>100</v>
      </c>
      <c r="Y1782" t="s">
        <v>512</v>
      </c>
      <c r="Z1782" s="9">
        <v>3.3</v>
      </c>
      <c r="AA1782">
        <v>30</v>
      </c>
      <c r="AB1782">
        <v>33.299999999999997</v>
      </c>
      <c r="AC1782">
        <v>350</v>
      </c>
      <c r="AD1782" t="s">
        <v>32</v>
      </c>
      <c r="AE1782">
        <v>0.309</v>
      </c>
      <c r="AF1782" s="2">
        <v>29.176103239066421</v>
      </c>
      <c r="AG1782" s="2">
        <v>25.149700598802394</v>
      </c>
      <c r="AH1782" s="2">
        <v>4.0264026402640258</v>
      </c>
    </row>
    <row r="1783" spans="1:34" x14ac:dyDescent="0.35">
      <c r="A1783" t="s">
        <v>669</v>
      </c>
      <c r="B1783" t="s">
        <v>382</v>
      </c>
      <c r="C1783" t="s">
        <v>785</v>
      </c>
      <c r="D1783" t="s">
        <v>182</v>
      </c>
      <c r="E1783" t="s">
        <v>383</v>
      </c>
      <c r="F1783">
        <v>2</v>
      </c>
      <c r="G1783">
        <v>20.399999999999999</v>
      </c>
      <c r="H1783">
        <v>-1</v>
      </c>
      <c r="I1783">
        <v>0</v>
      </c>
      <c r="J1783">
        <v>5</v>
      </c>
      <c r="K1783">
        <v>0</v>
      </c>
      <c r="L1783">
        <v>5</v>
      </c>
      <c r="M1783">
        <v>90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 t="s">
        <v>215</v>
      </c>
      <c r="V1783">
        <v>0</v>
      </c>
      <c r="W1783">
        <v>15</v>
      </c>
      <c r="X1783">
        <v>100</v>
      </c>
      <c r="Y1783" t="s">
        <v>512</v>
      </c>
      <c r="Z1783" s="9">
        <v>3.3</v>
      </c>
      <c r="AA1783">
        <v>45</v>
      </c>
      <c r="AB1783">
        <v>48.3</v>
      </c>
      <c r="AC1783">
        <v>350</v>
      </c>
      <c r="AD1783" t="s">
        <v>32</v>
      </c>
      <c r="AE1783">
        <v>0.309</v>
      </c>
      <c r="AF1783" s="2">
        <v>32.93156261733958</v>
      </c>
      <c r="AG1783" s="2">
        <v>28.443113772455089</v>
      </c>
      <c r="AH1783" s="2">
        <v>4.4884488448844877</v>
      </c>
    </row>
    <row r="1784" spans="1:34" x14ac:dyDescent="0.35">
      <c r="A1784" t="s">
        <v>669</v>
      </c>
      <c r="B1784" t="s">
        <v>382</v>
      </c>
      <c r="C1784" t="s">
        <v>785</v>
      </c>
      <c r="D1784" t="s">
        <v>182</v>
      </c>
      <c r="E1784" t="s">
        <v>383</v>
      </c>
      <c r="F1784">
        <v>2</v>
      </c>
      <c r="G1784">
        <v>20.399999999999999</v>
      </c>
      <c r="H1784">
        <v>-1</v>
      </c>
      <c r="I1784">
        <v>0</v>
      </c>
      <c r="J1784">
        <v>5</v>
      </c>
      <c r="K1784">
        <v>0</v>
      </c>
      <c r="L1784">
        <v>5</v>
      </c>
      <c r="M1784">
        <v>90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 t="s">
        <v>215</v>
      </c>
      <c r="V1784">
        <v>0</v>
      </c>
      <c r="W1784">
        <v>15</v>
      </c>
      <c r="X1784">
        <v>100</v>
      </c>
      <c r="Y1784" t="s">
        <v>512</v>
      </c>
      <c r="Z1784" s="9">
        <v>3.3</v>
      </c>
      <c r="AA1784">
        <v>60</v>
      </c>
      <c r="AB1784">
        <v>63.3</v>
      </c>
      <c r="AC1784">
        <v>350</v>
      </c>
      <c r="AD1784" t="s">
        <v>32</v>
      </c>
      <c r="AE1784">
        <v>0.309</v>
      </c>
      <c r="AF1784" s="2">
        <v>39.122349360684566</v>
      </c>
      <c r="AG1784" s="2">
        <v>35.029940119760475</v>
      </c>
      <c r="AH1784" s="2">
        <v>4.0924092409240922</v>
      </c>
    </row>
    <row r="1785" spans="1:34" x14ac:dyDescent="0.35">
      <c r="A1785" t="s">
        <v>669</v>
      </c>
      <c r="B1785" t="s">
        <v>382</v>
      </c>
      <c r="C1785" t="s">
        <v>785</v>
      </c>
      <c r="D1785" t="s">
        <v>182</v>
      </c>
      <c r="E1785" t="s">
        <v>383</v>
      </c>
      <c r="F1785">
        <v>2</v>
      </c>
      <c r="G1785">
        <v>20.399999999999999</v>
      </c>
      <c r="H1785">
        <v>-1</v>
      </c>
      <c r="I1785">
        <v>0</v>
      </c>
      <c r="J1785">
        <v>5</v>
      </c>
      <c r="K1785">
        <v>0</v>
      </c>
      <c r="L1785">
        <v>5</v>
      </c>
      <c r="M1785">
        <v>90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 t="s">
        <v>215</v>
      </c>
      <c r="V1785">
        <v>0</v>
      </c>
      <c r="W1785">
        <v>15</v>
      </c>
      <c r="X1785">
        <v>100</v>
      </c>
      <c r="Y1785" t="s">
        <v>512</v>
      </c>
      <c r="Z1785" s="9">
        <v>3.3</v>
      </c>
      <c r="AA1785">
        <v>90</v>
      </c>
      <c r="AB1785">
        <v>93.3</v>
      </c>
      <c r="AC1785">
        <v>350</v>
      </c>
      <c r="AD1785" t="s">
        <v>32</v>
      </c>
      <c r="AE1785">
        <v>0.309</v>
      </c>
      <c r="AF1785" s="2">
        <v>31.561826841366766</v>
      </c>
      <c r="AG1785" s="2">
        <v>26.347305389221553</v>
      </c>
      <c r="AH1785" s="2">
        <v>5.2145214521452141</v>
      </c>
    </row>
    <row r="1786" spans="1:34" x14ac:dyDescent="0.35">
      <c r="A1786" t="s">
        <v>669</v>
      </c>
      <c r="B1786" t="s">
        <v>382</v>
      </c>
      <c r="C1786" t="s">
        <v>785</v>
      </c>
      <c r="D1786" t="s">
        <v>384</v>
      </c>
      <c r="E1786" t="s">
        <v>383</v>
      </c>
      <c r="F1786">
        <v>2</v>
      </c>
      <c r="G1786">
        <v>13.5</v>
      </c>
      <c r="H1786">
        <v>-1</v>
      </c>
      <c r="I1786">
        <v>0</v>
      </c>
      <c r="J1786">
        <v>0</v>
      </c>
      <c r="K1786">
        <v>0</v>
      </c>
      <c r="L1786">
        <v>100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 t="s">
        <v>215</v>
      </c>
      <c r="V1786">
        <v>0</v>
      </c>
      <c r="W1786">
        <v>15</v>
      </c>
      <c r="X1786">
        <v>100</v>
      </c>
      <c r="Y1786" t="s">
        <v>512</v>
      </c>
      <c r="Z1786" s="9">
        <v>3.3</v>
      </c>
      <c r="AA1786">
        <v>10</v>
      </c>
      <c r="AB1786">
        <v>13.3</v>
      </c>
      <c r="AC1786">
        <v>350</v>
      </c>
      <c r="AD1786" t="s">
        <v>32</v>
      </c>
      <c r="AE1786">
        <v>0.309</v>
      </c>
      <c r="AF1786" s="2">
        <v>31.073496571214005</v>
      </c>
      <c r="AG1786" s="2">
        <v>18.862275449101794</v>
      </c>
      <c r="AH1786" s="2">
        <v>12.21122112211221</v>
      </c>
    </row>
    <row r="1787" spans="1:34" x14ac:dyDescent="0.35">
      <c r="A1787" t="s">
        <v>669</v>
      </c>
      <c r="B1787" t="s">
        <v>382</v>
      </c>
      <c r="C1787" t="s">
        <v>785</v>
      </c>
      <c r="D1787" t="s">
        <v>384</v>
      </c>
      <c r="E1787" t="s">
        <v>383</v>
      </c>
      <c r="F1787">
        <v>2</v>
      </c>
      <c r="G1787">
        <v>13.5</v>
      </c>
      <c r="H1787">
        <v>-1</v>
      </c>
      <c r="I1787">
        <v>0</v>
      </c>
      <c r="J1787">
        <v>0</v>
      </c>
      <c r="K1787">
        <v>0</v>
      </c>
      <c r="L1787">
        <v>100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 t="s">
        <v>215</v>
      </c>
      <c r="V1787">
        <v>0</v>
      </c>
      <c r="W1787">
        <v>15</v>
      </c>
      <c r="X1787">
        <v>100</v>
      </c>
      <c r="Y1787" t="s">
        <v>512</v>
      </c>
      <c r="Z1787" s="9">
        <v>3.3</v>
      </c>
      <c r="AA1787">
        <v>20</v>
      </c>
      <c r="AB1787">
        <v>23.3</v>
      </c>
      <c r="AC1787">
        <v>350</v>
      </c>
      <c r="AD1787" t="s">
        <v>32</v>
      </c>
      <c r="AE1787">
        <v>0.309</v>
      </c>
      <c r="AF1787" s="2">
        <v>27.466453232149561</v>
      </c>
      <c r="AG1787" s="2">
        <v>13.473053892215567</v>
      </c>
      <c r="AH1787" s="2">
        <v>13.993399339933992</v>
      </c>
    </row>
    <row r="1788" spans="1:34" x14ac:dyDescent="0.35">
      <c r="A1788" t="s">
        <v>669</v>
      </c>
      <c r="B1788" t="s">
        <v>382</v>
      </c>
      <c r="C1788" t="s">
        <v>785</v>
      </c>
      <c r="D1788" t="s">
        <v>384</v>
      </c>
      <c r="E1788" t="s">
        <v>383</v>
      </c>
      <c r="F1788">
        <v>2</v>
      </c>
      <c r="G1788">
        <v>13.5</v>
      </c>
      <c r="H1788">
        <v>-1</v>
      </c>
      <c r="I1788">
        <v>0</v>
      </c>
      <c r="J1788">
        <v>0</v>
      </c>
      <c r="K1788">
        <v>0</v>
      </c>
      <c r="L1788">
        <v>100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 t="s">
        <v>215</v>
      </c>
      <c r="V1788">
        <v>0</v>
      </c>
      <c r="W1788">
        <v>15</v>
      </c>
      <c r="X1788">
        <v>100</v>
      </c>
      <c r="Y1788" t="s">
        <v>512</v>
      </c>
      <c r="Z1788" s="9">
        <v>3.3</v>
      </c>
      <c r="AA1788">
        <v>30</v>
      </c>
      <c r="AB1788">
        <v>33.299999999999997</v>
      </c>
      <c r="AC1788">
        <v>350</v>
      </c>
      <c r="AD1788" t="s">
        <v>32</v>
      </c>
      <c r="AE1788">
        <v>0.309</v>
      </c>
      <c r="AF1788" s="2">
        <v>27.252030592280782</v>
      </c>
      <c r="AG1788" s="2">
        <v>15.568862275449101</v>
      </c>
      <c r="AH1788" s="2">
        <v>11.683168316831683</v>
      </c>
    </row>
    <row r="1789" spans="1:34" x14ac:dyDescent="0.35">
      <c r="A1789" t="s">
        <v>669</v>
      </c>
      <c r="B1789" t="s">
        <v>382</v>
      </c>
      <c r="C1789" t="s">
        <v>785</v>
      </c>
      <c r="D1789" t="s">
        <v>384</v>
      </c>
      <c r="E1789" t="s">
        <v>383</v>
      </c>
      <c r="F1789">
        <v>2</v>
      </c>
      <c r="G1789">
        <v>13.5</v>
      </c>
      <c r="H1789">
        <v>-1</v>
      </c>
      <c r="I1789">
        <v>0</v>
      </c>
      <c r="J1789">
        <v>0</v>
      </c>
      <c r="K1789">
        <v>0</v>
      </c>
      <c r="L1789">
        <v>100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 t="s">
        <v>215</v>
      </c>
      <c r="V1789">
        <v>0</v>
      </c>
      <c r="W1789">
        <v>15</v>
      </c>
      <c r="X1789">
        <v>100</v>
      </c>
      <c r="Y1789" t="s">
        <v>512</v>
      </c>
      <c r="Z1789" s="9">
        <v>3.3</v>
      </c>
      <c r="AA1789">
        <v>45</v>
      </c>
      <c r="AB1789">
        <v>48.3</v>
      </c>
      <c r="AC1789">
        <v>350</v>
      </c>
      <c r="AD1789" t="s">
        <v>32</v>
      </c>
      <c r="AE1789">
        <v>0.309</v>
      </c>
      <c r="AF1789" s="2">
        <v>26.374972826623974</v>
      </c>
      <c r="AG1789" s="2">
        <v>13.173652694610777</v>
      </c>
      <c r="AH1789" s="2">
        <v>13.201320132013199</v>
      </c>
    </row>
    <row r="1790" spans="1:34" x14ac:dyDescent="0.35">
      <c r="A1790" t="s">
        <v>669</v>
      </c>
      <c r="B1790" t="s">
        <v>382</v>
      </c>
      <c r="C1790" t="s">
        <v>785</v>
      </c>
      <c r="D1790" t="s">
        <v>384</v>
      </c>
      <c r="E1790" t="s">
        <v>383</v>
      </c>
      <c r="F1790">
        <v>2</v>
      </c>
      <c r="G1790">
        <v>13.5</v>
      </c>
      <c r="H1790">
        <v>-1</v>
      </c>
      <c r="I1790">
        <v>0</v>
      </c>
      <c r="J1790">
        <v>0</v>
      </c>
      <c r="K1790">
        <v>0</v>
      </c>
      <c r="L1790">
        <v>100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 t="s">
        <v>215</v>
      </c>
      <c r="V1790">
        <v>0</v>
      </c>
      <c r="W1790">
        <v>15</v>
      </c>
      <c r="X1790">
        <v>100</v>
      </c>
      <c r="Y1790" t="s">
        <v>512</v>
      </c>
      <c r="Z1790" s="9">
        <v>3.3</v>
      </c>
      <c r="AA1790">
        <v>60</v>
      </c>
      <c r="AB1790">
        <v>63.3</v>
      </c>
      <c r="AC1790">
        <v>350</v>
      </c>
      <c r="AD1790" t="s">
        <v>32</v>
      </c>
      <c r="AE1790">
        <v>0.309</v>
      </c>
      <c r="AF1790" s="2">
        <v>30.528645678939149</v>
      </c>
      <c r="AG1790" s="2">
        <v>12.574850299401197</v>
      </c>
      <c r="AH1790" s="2">
        <v>17.953795379537951</v>
      </c>
    </row>
    <row r="1791" spans="1:34" x14ac:dyDescent="0.35">
      <c r="A1791" t="s">
        <v>669</v>
      </c>
      <c r="B1791" t="s">
        <v>382</v>
      </c>
      <c r="C1791" t="s">
        <v>785</v>
      </c>
      <c r="D1791" t="s">
        <v>384</v>
      </c>
      <c r="E1791" t="s">
        <v>383</v>
      </c>
      <c r="F1791">
        <v>2</v>
      </c>
      <c r="G1791">
        <v>13.5</v>
      </c>
      <c r="H1791">
        <v>-1</v>
      </c>
      <c r="I1791">
        <v>0</v>
      </c>
      <c r="J1791">
        <v>0</v>
      </c>
      <c r="K1791">
        <v>0</v>
      </c>
      <c r="L1791">
        <v>100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 t="s">
        <v>215</v>
      </c>
      <c r="V1791">
        <v>0</v>
      </c>
      <c r="W1791">
        <v>15</v>
      </c>
      <c r="X1791">
        <v>100</v>
      </c>
      <c r="Y1791" t="s">
        <v>512</v>
      </c>
      <c r="Z1791" s="9">
        <v>3.3</v>
      </c>
      <c r="AA1791">
        <v>90</v>
      </c>
      <c r="AB1791">
        <v>93.3</v>
      </c>
      <c r="AC1791">
        <v>350</v>
      </c>
      <c r="AD1791" t="s">
        <v>32</v>
      </c>
      <c r="AE1791">
        <v>0.309</v>
      </c>
      <c r="AF1791" s="2">
        <v>30.969546056402045</v>
      </c>
      <c r="AG1791" s="2">
        <v>14.071856287425149</v>
      </c>
      <c r="AH1791" s="2">
        <v>16.897689768976896</v>
      </c>
    </row>
    <row r="1792" spans="1:34" x14ac:dyDescent="0.35">
      <c r="A1792" t="s">
        <v>669</v>
      </c>
      <c r="B1792" t="s">
        <v>382</v>
      </c>
      <c r="C1792" t="s">
        <v>785</v>
      </c>
      <c r="D1792" t="s">
        <v>344</v>
      </c>
      <c r="E1792" t="s">
        <v>383</v>
      </c>
      <c r="F1792">
        <v>2</v>
      </c>
      <c r="G1792">
        <v>41.3</v>
      </c>
      <c r="H1792">
        <v>-1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100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 t="s">
        <v>215</v>
      </c>
      <c r="V1792">
        <v>0</v>
      </c>
      <c r="W1792">
        <v>15</v>
      </c>
      <c r="X1792">
        <v>100</v>
      </c>
      <c r="Y1792" t="s">
        <v>512</v>
      </c>
      <c r="Z1792" s="9">
        <v>3.3</v>
      </c>
      <c r="AA1792">
        <v>10</v>
      </c>
      <c r="AB1792">
        <v>13.3</v>
      </c>
      <c r="AC1792">
        <v>350</v>
      </c>
      <c r="AD1792" t="s">
        <v>32</v>
      </c>
      <c r="AE1792">
        <v>0.309</v>
      </c>
      <c r="AF1792" s="2">
        <v>94.443390446829113</v>
      </c>
      <c r="AG1792" s="2">
        <v>94.311377245508979</v>
      </c>
      <c r="AH1792" s="2">
        <v>0.132013201320132</v>
      </c>
    </row>
    <row r="1793" spans="1:34" x14ac:dyDescent="0.35">
      <c r="A1793" t="s">
        <v>669</v>
      </c>
      <c r="B1793" t="s">
        <v>382</v>
      </c>
      <c r="C1793" t="s">
        <v>785</v>
      </c>
      <c r="D1793" t="s">
        <v>344</v>
      </c>
      <c r="E1793" t="s">
        <v>383</v>
      </c>
      <c r="F1793">
        <v>2</v>
      </c>
      <c r="G1793">
        <v>41.3</v>
      </c>
      <c r="H1793">
        <v>-1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100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 t="s">
        <v>215</v>
      </c>
      <c r="V1793">
        <v>0</v>
      </c>
      <c r="W1793">
        <v>15</v>
      </c>
      <c r="X1793">
        <v>100</v>
      </c>
      <c r="Y1793" t="s">
        <v>512</v>
      </c>
      <c r="Z1793" s="9">
        <v>3.3</v>
      </c>
      <c r="AA1793">
        <v>20</v>
      </c>
      <c r="AB1793">
        <v>23.3</v>
      </c>
      <c r="AC1793">
        <v>350</v>
      </c>
      <c r="AD1793" t="s">
        <v>32</v>
      </c>
      <c r="AE1793">
        <v>0.309</v>
      </c>
      <c r="AF1793" s="2">
        <v>93.910594652279585</v>
      </c>
      <c r="AG1793" s="2">
        <v>93.71257485029939</v>
      </c>
      <c r="AH1793" s="2">
        <v>0.198019801980198</v>
      </c>
    </row>
    <row r="1794" spans="1:34" x14ac:dyDescent="0.35">
      <c r="A1794" t="s">
        <v>669</v>
      </c>
      <c r="B1794" t="s">
        <v>382</v>
      </c>
      <c r="C1794" t="s">
        <v>785</v>
      </c>
      <c r="D1794" t="s">
        <v>344</v>
      </c>
      <c r="E1794" t="s">
        <v>383</v>
      </c>
      <c r="F1794">
        <v>2</v>
      </c>
      <c r="G1794">
        <v>41.3</v>
      </c>
      <c r="H1794">
        <v>-1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100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 t="s">
        <v>215</v>
      </c>
      <c r="V1794">
        <v>0</v>
      </c>
      <c r="W1794">
        <v>15</v>
      </c>
      <c r="X1794">
        <v>100</v>
      </c>
      <c r="Y1794" t="s">
        <v>512</v>
      </c>
      <c r="Z1794" s="9">
        <v>3.3</v>
      </c>
      <c r="AA1794">
        <v>30</v>
      </c>
      <c r="AB1794">
        <v>33.299999999999997</v>
      </c>
      <c r="AC1794">
        <v>350</v>
      </c>
      <c r="AD1794" t="s">
        <v>32</v>
      </c>
      <c r="AE1794">
        <v>0.309</v>
      </c>
      <c r="AF1794" s="2">
        <v>96.006403035513117</v>
      </c>
      <c r="AG1794" s="2">
        <v>95.808383233532922</v>
      </c>
      <c r="AH1794" s="2">
        <v>0.198019801980198</v>
      </c>
    </row>
    <row r="1795" spans="1:34" x14ac:dyDescent="0.35">
      <c r="A1795" t="s">
        <v>669</v>
      </c>
      <c r="B1795" t="s">
        <v>382</v>
      </c>
      <c r="C1795" t="s">
        <v>785</v>
      </c>
      <c r="D1795" t="s">
        <v>344</v>
      </c>
      <c r="E1795" t="s">
        <v>383</v>
      </c>
      <c r="F1795">
        <v>2</v>
      </c>
      <c r="G1795">
        <v>41.3</v>
      </c>
      <c r="H1795">
        <v>-1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100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 t="s">
        <v>215</v>
      </c>
      <c r="V1795">
        <v>0</v>
      </c>
      <c r="W1795">
        <v>15</v>
      </c>
      <c r="X1795">
        <v>100</v>
      </c>
      <c r="Y1795" t="s">
        <v>512</v>
      </c>
      <c r="Z1795" s="9">
        <v>3.3</v>
      </c>
      <c r="AA1795">
        <v>45</v>
      </c>
      <c r="AB1795">
        <v>48.3</v>
      </c>
      <c r="AC1795">
        <v>350</v>
      </c>
      <c r="AD1795" t="s">
        <v>32</v>
      </c>
      <c r="AE1795">
        <v>0.309</v>
      </c>
      <c r="AF1795" s="2">
        <v>95.209580838323348</v>
      </c>
      <c r="AG1795" s="2">
        <v>95.209580838323348</v>
      </c>
      <c r="AH1795" s="2">
        <v>0</v>
      </c>
    </row>
    <row r="1796" spans="1:34" x14ac:dyDescent="0.35">
      <c r="A1796" t="s">
        <v>669</v>
      </c>
      <c r="B1796" t="s">
        <v>382</v>
      </c>
      <c r="C1796" t="s">
        <v>785</v>
      </c>
      <c r="D1796" t="s">
        <v>344</v>
      </c>
      <c r="E1796" t="s">
        <v>383</v>
      </c>
      <c r="F1796">
        <v>2</v>
      </c>
      <c r="G1796">
        <v>41.3</v>
      </c>
      <c r="H1796">
        <v>-1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100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 t="s">
        <v>215</v>
      </c>
      <c r="V1796">
        <v>0</v>
      </c>
      <c r="W1796">
        <v>15</v>
      </c>
      <c r="X1796">
        <v>100</v>
      </c>
      <c r="Y1796" t="s">
        <v>512</v>
      </c>
      <c r="Z1796" s="9">
        <v>3.3</v>
      </c>
      <c r="AA1796">
        <v>60</v>
      </c>
      <c r="AB1796">
        <v>63.3</v>
      </c>
      <c r="AC1796">
        <v>350</v>
      </c>
      <c r="AD1796" t="s">
        <v>32</v>
      </c>
      <c r="AE1796">
        <v>0.309</v>
      </c>
      <c r="AF1796" s="2">
        <v>94.077982648564245</v>
      </c>
      <c r="AG1796" s="2">
        <v>94.011976047904184</v>
      </c>
      <c r="AH1796" s="2">
        <v>6.6006600660066E-2</v>
      </c>
    </row>
    <row r="1797" spans="1:34" x14ac:dyDescent="0.35">
      <c r="A1797" t="s">
        <v>669</v>
      </c>
      <c r="B1797" t="s">
        <v>382</v>
      </c>
      <c r="C1797" t="s">
        <v>785</v>
      </c>
      <c r="D1797" t="s">
        <v>344</v>
      </c>
      <c r="E1797" t="s">
        <v>383</v>
      </c>
      <c r="F1797">
        <v>2</v>
      </c>
      <c r="G1797">
        <v>41.3</v>
      </c>
      <c r="H1797">
        <v>-1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100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 t="s">
        <v>215</v>
      </c>
      <c r="V1797">
        <v>0</v>
      </c>
      <c r="W1797">
        <v>15</v>
      </c>
      <c r="X1797">
        <v>100</v>
      </c>
      <c r="Y1797" t="s">
        <v>512</v>
      </c>
      <c r="Z1797" s="9">
        <v>3.3</v>
      </c>
      <c r="AA1797">
        <v>90</v>
      </c>
      <c r="AB1797">
        <v>93.3</v>
      </c>
      <c r="AC1797">
        <v>350</v>
      </c>
      <c r="AD1797" t="s">
        <v>32</v>
      </c>
      <c r="AE1797">
        <v>0.309</v>
      </c>
      <c r="AF1797" s="2">
        <v>94.011976047904184</v>
      </c>
      <c r="AG1797" s="2">
        <v>94.011976047904184</v>
      </c>
      <c r="AH1797" s="2">
        <v>0</v>
      </c>
    </row>
    <row r="1798" spans="1:34" x14ac:dyDescent="0.35">
      <c r="A1798" t="s">
        <v>669</v>
      </c>
      <c r="B1798" t="s">
        <v>382</v>
      </c>
      <c r="C1798" t="s">
        <v>785</v>
      </c>
      <c r="D1798" t="s">
        <v>384</v>
      </c>
      <c r="E1798" t="s">
        <v>383</v>
      </c>
      <c r="F1798">
        <v>2</v>
      </c>
      <c r="G1798">
        <v>13.5</v>
      </c>
      <c r="H1798">
        <v>-1</v>
      </c>
      <c r="I1798">
        <v>0</v>
      </c>
      <c r="J1798">
        <v>0</v>
      </c>
      <c r="K1798">
        <v>0</v>
      </c>
      <c r="L1798">
        <v>100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 t="s">
        <v>215</v>
      </c>
      <c r="V1798">
        <v>0</v>
      </c>
      <c r="W1798">
        <v>15</v>
      </c>
      <c r="X1798">
        <v>100</v>
      </c>
      <c r="Y1798" t="s">
        <v>512</v>
      </c>
      <c r="Z1798" s="9">
        <v>2.8</v>
      </c>
      <c r="AA1798">
        <v>20</v>
      </c>
      <c r="AB1798">
        <v>22.8</v>
      </c>
      <c r="AC1798">
        <v>300</v>
      </c>
      <c r="AD1798" t="s">
        <v>32</v>
      </c>
      <c r="AE1798">
        <v>0.309</v>
      </c>
      <c r="AG1798" s="2">
        <v>5.4711246200607899</v>
      </c>
    </row>
    <row r="1799" spans="1:34" x14ac:dyDescent="0.35">
      <c r="A1799" t="s">
        <v>669</v>
      </c>
      <c r="B1799" t="s">
        <v>382</v>
      </c>
      <c r="C1799" t="s">
        <v>785</v>
      </c>
      <c r="D1799" t="s">
        <v>4</v>
      </c>
      <c r="E1799" t="s">
        <v>385</v>
      </c>
      <c r="F1799">
        <v>2</v>
      </c>
      <c r="G1799">
        <v>17.3</v>
      </c>
      <c r="H1799">
        <v>-1</v>
      </c>
      <c r="I1799">
        <v>0</v>
      </c>
      <c r="J1799">
        <v>100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 t="s">
        <v>215</v>
      </c>
      <c r="V1799">
        <v>0</v>
      </c>
      <c r="W1799">
        <v>15</v>
      </c>
      <c r="X1799">
        <v>100</v>
      </c>
      <c r="Y1799" t="s">
        <v>512</v>
      </c>
      <c r="Z1799" s="9">
        <v>2.8</v>
      </c>
      <c r="AA1799">
        <v>20</v>
      </c>
      <c r="AB1799">
        <v>22.8</v>
      </c>
      <c r="AC1799">
        <v>300</v>
      </c>
      <c r="AD1799" t="s">
        <v>32</v>
      </c>
      <c r="AE1799">
        <v>0.309</v>
      </c>
      <c r="AG1799" s="2">
        <v>6.0790273556230998</v>
      </c>
    </row>
    <row r="1800" spans="1:34" x14ac:dyDescent="0.35">
      <c r="A1800" t="s">
        <v>669</v>
      </c>
      <c r="B1800" t="s">
        <v>382</v>
      </c>
      <c r="C1800" t="s">
        <v>785</v>
      </c>
      <c r="D1800" t="s">
        <v>182</v>
      </c>
      <c r="E1800" t="s">
        <v>383</v>
      </c>
      <c r="F1800">
        <v>2</v>
      </c>
      <c r="G1800">
        <v>20.399999999999999</v>
      </c>
      <c r="H1800">
        <v>-1</v>
      </c>
      <c r="I1800">
        <v>0</v>
      </c>
      <c r="J1800">
        <v>7</v>
      </c>
      <c r="K1800">
        <v>0</v>
      </c>
      <c r="L1800">
        <v>0</v>
      </c>
      <c r="M1800">
        <v>87</v>
      </c>
      <c r="N1800">
        <v>5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 t="s">
        <v>215</v>
      </c>
      <c r="V1800">
        <v>0</v>
      </c>
      <c r="W1800">
        <v>15</v>
      </c>
      <c r="X1800">
        <v>100</v>
      </c>
      <c r="Y1800" t="s">
        <v>512</v>
      </c>
      <c r="Z1800" s="9">
        <v>2.8</v>
      </c>
      <c r="AA1800">
        <v>20</v>
      </c>
      <c r="AB1800">
        <v>22.8</v>
      </c>
      <c r="AC1800">
        <v>300</v>
      </c>
      <c r="AD1800" t="s">
        <v>32</v>
      </c>
      <c r="AE1800">
        <v>0.309</v>
      </c>
      <c r="AG1800" s="2">
        <v>33.130699088145896</v>
      </c>
    </row>
    <row r="1801" spans="1:34" x14ac:dyDescent="0.35">
      <c r="A1801" t="s">
        <v>669</v>
      </c>
      <c r="B1801" t="s">
        <v>382</v>
      </c>
      <c r="C1801" t="s">
        <v>785</v>
      </c>
      <c r="D1801" t="s">
        <v>60</v>
      </c>
      <c r="E1801" t="s">
        <v>383</v>
      </c>
      <c r="F1801">
        <v>2</v>
      </c>
      <c r="G1801">
        <v>19.899999999999999</v>
      </c>
      <c r="H1801">
        <v>-1</v>
      </c>
      <c r="I1801">
        <v>0</v>
      </c>
      <c r="J1801">
        <v>0</v>
      </c>
      <c r="K1801">
        <v>0</v>
      </c>
      <c r="L1801">
        <v>0</v>
      </c>
      <c r="M1801">
        <v>100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 t="s">
        <v>215</v>
      </c>
      <c r="V1801">
        <v>0</v>
      </c>
      <c r="W1801">
        <v>15</v>
      </c>
      <c r="X1801">
        <v>100</v>
      </c>
      <c r="Y1801" t="s">
        <v>512</v>
      </c>
      <c r="Z1801" s="9">
        <v>2.8</v>
      </c>
      <c r="AA1801">
        <v>20</v>
      </c>
      <c r="AB1801">
        <v>22.8</v>
      </c>
      <c r="AC1801">
        <v>300</v>
      </c>
      <c r="AD1801" t="s">
        <v>32</v>
      </c>
      <c r="AE1801">
        <v>0.309</v>
      </c>
      <c r="AG1801" s="2">
        <v>31.610942249240122</v>
      </c>
    </row>
    <row r="1802" spans="1:34" x14ac:dyDescent="0.35">
      <c r="A1802" t="s">
        <v>669</v>
      </c>
      <c r="B1802" t="s">
        <v>382</v>
      </c>
      <c r="C1802" t="s">
        <v>785</v>
      </c>
      <c r="D1802" t="s">
        <v>344</v>
      </c>
      <c r="E1802" t="s">
        <v>383</v>
      </c>
      <c r="F1802">
        <v>2</v>
      </c>
      <c r="G1802">
        <v>41.3</v>
      </c>
      <c r="H1802">
        <v>-1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100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 t="s">
        <v>215</v>
      </c>
      <c r="V1802">
        <v>0</v>
      </c>
      <c r="W1802">
        <v>15</v>
      </c>
      <c r="X1802">
        <v>100</v>
      </c>
      <c r="Y1802" t="s">
        <v>512</v>
      </c>
      <c r="Z1802" s="9">
        <v>2.8</v>
      </c>
      <c r="AA1802">
        <v>20</v>
      </c>
      <c r="AB1802">
        <v>22.8</v>
      </c>
      <c r="AC1802">
        <v>300</v>
      </c>
      <c r="AD1802" t="s">
        <v>32</v>
      </c>
      <c r="AE1802">
        <v>0.309</v>
      </c>
      <c r="AG1802" s="2">
        <v>94.832826747720361</v>
      </c>
    </row>
    <row r="1803" spans="1:34" x14ac:dyDescent="0.35">
      <c r="A1803" t="s">
        <v>669</v>
      </c>
      <c r="B1803" t="s">
        <v>382</v>
      </c>
      <c r="C1803" t="s">
        <v>785</v>
      </c>
      <c r="D1803" t="s">
        <v>386</v>
      </c>
      <c r="E1803" t="s">
        <v>383</v>
      </c>
      <c r="F1803">
        <v>2</v>
      </c>
      <c r="G1803">
        <v>38.5</v>
      </c>
      <c r="H1803">
        <v>-1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100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 t="s">
        <v>215</v>
      </c>
      <c r="V1803">
        <v>0</v>
      </c>
      <c r="W1803">
        <v>15</v>
      </c>
      <c r="X1803">
        <v>100</v>
      </c>
      <c r="Y1803" t="s">
        <v>512</v>
      </c>
      <c r="Z1803" s="9">
        <v>2.8</v>
      </c>
      <c r="AA1803">
        <v>20</v>
      </c>
      <c r="AB1803">
        <v>22.8</v>
      </c>
      <c r="AC1803">
        <v>300</v>
      </c>
      <c r="AD1803" t="s">
        <v>32</v>
      </c>
      <c r="AE1803">
        <v>0.309</v>
      </c>
      <c r="AG1803" s="2">
        <v>94.832826747720361</v>
      </c>
    </row>
    <row r="1804" spans="1:34" x14ac:dyDescent="0.35">
      <c r="A1804" t="s">
        <v>669</v>
      </c>
      <c r="B1804" t="s">
        <v>382</v>
      </c>
      <c r="C1804" t="s">
        <v>785</v>
      </c>
      <c r="D1804" t="s">
        <v>384</v>
      </c>
      <c r="E1804" t="s">
        <v>383</v>
      </c>
      <c r="F1804">
        <v>2</v>
      </c>
      <c r="G1804">
        <v>13.5</v>
      </c>
      <c r="H1804">
        <v>-1</v>
      </c>
      <c r="I1804">
        <v>0</v>
      </c>
      <c r="J1804">
        <v>0</v>
      </c>
      <c r="K1804">
        <v>0</v>
      </c>
      <c r="L1804">
        <v>100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 t="s">
        <v>215</v>
      </c>
      <c r="V1804">
        <v>0</v>
      </c>
      <c r="W1804">
        <v>15</v>
      </c>
      <c r="X1804">
        <v>100</v>
      </c>
      <c r="Y1804" t="s">
        <v>512</v>
      </c>
      <c r="Z1804" s="9">
        <v>3.3</v>
      </c>
      <c r="AA1804">
        <v>60</v>
      </c>
      <c r="AB1804">
        <v>63.3</v>
      </c>
      <c r="AC1804">
        <v>350</v>
      </c>
      <c r="AD1804" t="s">
        <v>32</v>
      </c>
      <c r="AE1804">
        <v>0.309</v>
      </c>
      <c r="AG1804" s="2">
        <v>12.1580547112462</v>
      </c>
    </row>
    <row r="1805" spans="1:34" x14ac:dyDescent="0.35">
      <c r="A1805" t="s">
        <v>669</v>
      </c>
      <c r="B1805" t="s">
        <v>382</v>
      </c>
      <c r="C1805" t="s">
        <v>785</v>
      </c>
      <c r="D1805" t="s">
        <v>4</v>
      </c>
      <c r="E1805" t="s">
        <v>385</v>
      </c>
      <c r="F1805">
        <v>2</v>
      </c>
      <c r="G1805">
        <v>17.3</v>
      </c>
      <c r="H1805">
        <v>-1</v>
      </c>
      <c r="I1805">
        <v>0</v>
      </c>
      <c r="J1805">
        <v>100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 t="s">
        <v>215</v>
      </c>
      <c r="V1805">
        <v>0</v>
      </c>
      <c r="W1805">
        <v>15</v>
      </c>
      <c r="X1805">
        <v>100</v>
      </c>
      <c r="Y1805" t="s">
        <v>512</v>
      </c>
      <c r="Z1805" s="9">
        <v>3.3</v>
      </c>
      <c r="AA1805">
        <v>60</v>
      </c>
      <c r="AB1805">
        <v>63.3</v>
      </c>
      <c r="AC1805">
        <v>350</v>
      </c>
      <c r="AD1805" t="s">
        <v>32</v>
      </c>
      <c r="AE1805">
        <v>0.309</v>
      </c>
      <c r="AG1805" s="2">
        <v>11.854103343465045</v>
      </c>
    </row>
    <row r="1806" spans="1:34" x14ac:dyDescent="0.35">
      <c r="A1806" t="s">
        <v>669</v>
      </c>
      <c r="B1806" t="s">
        <v>382</v>
      </c>
      <c r="C1806" t="s">
        <v>785</v>
      </c>
      <c r="D1806" t="s">
        <v>182</v>
      </c>
      <c r="E1806" t="s">
        <v>383</v>
      </c>
      <c r="F1806">
        <v>2</v>
      </c>
      <c r="G1806">
        <v>20.399999999999999</v>
      </c>
      <c r="H1806">
        <v>-1</v>
      </c>
      <c r="I1806">
        <v>0</v>
      </c>
      <c r="J1806">
        <v>7</v>
      </c>
      <c r="K1806">
        <v>0</v>
      </c>
      <c r="L1806">
        <v>0</v>
      </c>
      <c r="M1806">
        <v>87</v>
      </c>
      <c r="N1806">
        <v>5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0</v>
      </c>
      <c r="U1806" t="s">
        <v>215</v>
      </c>
      <c r="V1806">
        <v>0</v>
      </c>
      <c r="W1806">
        <v>15</v>
      </c>
      <c r="X1806">
        <v>100</v>
      </c>
      <c r="Y1806" t="s">
        <v>512</v>
      </c>
      <c r="Z1806" s="9">
        <v>3.3</v>
      </c>
      <c r="AA1806">
        <v>60</v>
      </c>
      <c r="AB1806">
        <v>63.3</v>
      </c>
      <c r="AC1806">
        <v>350</v>
      </c>
      <c r="AD1806" t="s">
        <v>32</v>
      </c>
      <c r="AE1806">
        <v>0.309</v>
      </c>
      <c r="AG1806" s="2">
        <v>34.650455927051674</v>
      </c>
    </row>
    <row r="1807" spans="1:34" x14ac:dyDescent="0.35">
      <c r="A1807" t="s">
        <v>669</v>
      </c>
      <c r="B1807" t="s">
        <v>382</v>
      </c>
      <c r="C1807" t="s">
        <v>785</v>
      </c>
      <c r="D1807" t="s">
        <v>60</v>
      </c>
      <c r="E1807" t="s">
        <v>383</v>
      </c>
      <c r="F1807">
        <v>2</v>
      </c>
      <c r="G1807">
        <v>19.899999999999999</v>
      </c>
      <c r="H1807">
        <v>-1</v>
      </c>
      <c r="I1807">
        <v>0</v>
      </c>
      <c r="J1807">
        <v>0</v>
      </c>
      <c r="K1807">
        <v>0</v>
      </c>
      <c r="L1807">
        <v>0</v>
      </c>
      <c r="M1807">
        <v>100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 t="s">
        <v>215</v>
      </c>
      <c r="V1807">
        <v>0</v>
      </c>
      <c r="W1807">
        <v>15</v>
      </c>
      <c r="X1807">
        <v>100</v>
      </c>
      <c r="Y1807" t="s">
        <v>512</v>
      </c>
      <c r="Z1807" s="9">
        <v>3.3</v>
      </c>
      <c r="AA1807">
        <v>60</v>
      </c>
      <c r="AB1807">
        <v>63.3</v>
      </c>
      <c r="AC1807">
        <v>350</v>
      </c>
      <c r="AD1807" t="s">
        <v>32</v>
      </c>
      <c r="AE1807">
        <v>0.309</v>
      </c>
      <c r="AG1807" s="2">
        <v>34.042553191489361</v>
      </c>
    </row>
    <row r="1808" spans="1:34" x14ac:dyDescent="0.35">
      <c r="A1808" t="s">
        <v>669</v>
      </c>
      <c r="B1808" t="s">
        <v>382</v>
      </c>
      <c r="C1808" t="s">
        <v>785</v>
      </c>
      <c r="D1808" t="s">
        <v>344</v>
      </c>
      <c r="E1808" t="s">
        <v>383</v>
      </c>
      <c r="F1808">
        <v>2</v>
      </c>
      <c r="G1808">
        <v>41.3</v>
      </c>
      <c r="H1808">
        <v>-1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100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 t="s">
        <v>215</v>
      </c>
      <c r="V1808">
        <v>0</v>
      </c>
      <c r="W1808">
        <v>15</v>
      </c>
      <c r="X1808">
        <v>100</v>
      </c>
      <c r="Y1808" t="s">
        <v>512</v>
      </c>
      <c r="Z1808" s="9">
        <v>3.3</v>
      </c>
      <c r="AA1808">
        <v>60</v>
      </c>
      <c r="AB1808">
        <v>63.3</v>
      </c>
      <c r="AC1808">
        <v>350</v>
      </c>
      <c r="AD1808" t="s">
        <v>32</v>
      </c>
      <c r="AE1808">
        <v>0.309</v>
      </c>
      <c r="AG1808" s="2">
        <v>93.617021276595736</v>
      </c>
    </row>
    <row r="1809" spans="1:33" x14ac:dyDescent="0.35">
      <c r="A1809" t="s">
        <v>669</v>
      </c>
      <c r="B1809" t="s">
        <v>382</v>
      </c>
      <c r="C1809" t="s">
        <v>785</v>
      </c>
      <c r="D1809" t="s">
        <v>386</v>
      </c>
      <c r="E1809" t="s">
        <v>383</v>
      </c>
      <c r="F1809">
        <v>2</v>
      </c>
      <c r="G1809">
        <v>38.5</v>
      </c>
      <c r="H1809">
        <v>-1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100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 t="s">
        <v>215</v>
      </c>
      <c r="V1809">
        <v>0</v>
      </c>
      <c r="W1809">
        <v>15</v>
      </c>
      <c r="X1809">
        <v>100</v>
      </c>
      <c r="Y1809" t="s">
        <v>512</v>
      </c>
      <c r="Z1809" s="9">
        <v>3.3</v>
      </c>
      <c r="AA1809">
        <v>60</v>
      </c>
      <c r="AB1809">
        <v>63.3</v>
      </c>
      <c r="AC1809">
        <v>350</v>
      </c>
      <c r="AD1809" t="s">
        <v>32</v>
      </c>
      <c r="AE1809">
        <v>0.309</v>
      </c>
      <c r="AG1809" s="2">
        <v>85.106382978723403</v>
      </c>
    </row>
    <row r="1810" spans="1:33" x14ac:dyDescent="0.35">
      <c r="A1810" t="s">
        <v>669</v>
      </c>
      <c r="B1810" t="s">
        <v>382</v>
      </c>
      <c r="C1810" t="s">
        <v>785</v>
      </c>
      <c r="D1810" t="s">
        <v>47</v>
      </c>
      <c r="E1810" t="s">
        <v>387</v>
      </c>
      <c r="F1810">
        <v>2</v>
      </c>
      <c r="G1810">
        <v>30.849999999999998</v>
      </c>
      <c r="H1810">
        <v>-1</v>
      </c>
      <c r="I1810">
        <v>0</v>
      </c>
      <c r="J1810">
        <v>2.5</v>
      </c>
      <c r="K1810">
        <v>0</v>
      </c>
      <c r="L1810">
        <v>2.5</v>
      </c>
      <c r="M1810">
        <v>45</v>
      </c>
      <c r="N1810">
        <v>50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 t="s">
        <v>215</v>
      </c>
      <c r="V1810">
        <v>0</v>
      </c>
      <c r="W1810">
        <v>15</v>
      </c>
      <c r="X1810">
        <v>100</v>
      </c>
      <c r="Y1810" t="s">
        <v>512</v>
      </c>
      <c r="Z1810" s="9">
        <v>3.3</v>
      </c>
      <c r="AA1810">
        <v>10</v>
      </c>
      <c r="AB1810">
        <v>13.3</v>
      </c>
      <c r="AC1810">
        <v>350</v>
      </c>
      <c r="AD1810" t="s">
        <v>32</v>
      </c>
      <c r="AE1810">
        <v>0.309</v>
      </c>
      <c r="AG1810" s="2">
        <v>60.735694822888284</v>
      </c>
    </row>
    <row r="1811" spans="1:33" x14ac:dyDescent="0.35">
      <c r="A1811" t="s">
        <v>669</v>
      </c>
      <c r="B1811" t="s">
        <v>382</v>
      </c>
      <c r="C1811" t="s">
        <v>785</v>
      </c>
      <c r="D1811" t="s">
        <v>47</v>
      </c>
      <c r="E1811" t="s">
        <v>387</v>
      </c>
      <c r="F1811">
        <v>2</v>
      </c>
      <c r="G1811">
        <v>30.849999999999998</v>
      </c>
      <c r="H1811">
        <v>-1</v>
      </c>
      <c r="I1811">
        <v>0</v>
      </c>
      <c r="J1811">
        <v>2.5</v>
      </c>
      <c r="K1811">
        <v>0</v>
      </c>
      <c r="L1811">
        <v>2.5</v>
      </c>
      <c r="M1811">
        <v>45</v>
      </c>
      <c r="N1811">
        <v>50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 t="s">
        <v>215</v>
      </c>
      <c r="V1811">
        <v>0</v>
      </c>
      <c r="W1811">
        <v>15</v>
      </c>
      <c r="X1811">
        <v>100</v>
      </c>
      <c r="Y1811" t="s">
        <v>512</v>
      </c>
      <c r="Z1811" s="9">
        <v>3.3</v>
      </c>
      <c r="AA1811">
        <v>20</v>
      </c>
      <c r="AB1811">
        <v>23.3</v>
      </c>
      <c r="AC1811">
        <v>350</v>
      </c>
      <c r="AD1811" t="s">
        <v>32</v>
      </c>
      <c r="AE1811">
        <v>0.309</v>
      </c>
      <c r="AG1811" s="2">
        <v>60.326975476839237</v>
      </c>
    </row>
    <row r="1812" spans="1:33" x14ac:dyDescent="0.35">
      <c r="A1812" t="s">
        <v>669</v>
      </c>
      <c r="B1812" t="s">
        <v>382</v>
      </c>
      <c r="C1812" t="s">
        <v>785</v>
      </c>
      <c r="D1812" t="s">
        <v>47</v>
      </c>
      <c r="E1812" t="s">
        <v>387</v>
      </c>
      <c r="F1812">
        <v>2</v>
      </c>
      <c r="G1812">
        <v>30.849999999999998</v>
      </c>
      <c r="H1812">
        <v>-1</v>
      </c>
      <c r="I1812">
        <v>0</v>
      </c>
      <c r="J1812">
        <v>2.5</v>
      </c>
      <c r="K1812">
        <v>0</v>
      </c>
      <c r="L1812">
        <v>2.5</v>
      </c>
      <c r="M1812">
        <v>45</v>
      </c>
      <c r="N1812">
        <v>50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 t="s">
        <v>215</v>
      </c>
      <c r="V1812">
        <v>0</v>
      </c>
      <c r="W1812">
        <v>15</v>
      </c>
      <c r="X1812">
        <v>100</v>
      </c>
      <c r="Y1812" t="s">
        <v>512</v>
      </c>
      <c r="Z1812" s="9">
        <v>3.3</v>
      </c>
      <c r="AA1812">
        <v>30</v>
      </c>
      <c r="AB1812">
        <v>33.299999999999997</v>
      </c>
      <c r="AC1812">
        <v>350</v>
      </c>
      <c r="AD1812" t="s">
        <v>32</v>
      </c>
      <c r="AE1812">
        <v>0.309</v>
      </c>
      <c r="AG1812" s="2">
        <v>59.509536784741151</v>
      </c>
    </row>
    <row r="1813" spans="1:33" x14ac:dyDescent="0.35">
      <c r="A1813" t="s">
        <v>669</v>
      </c>
      <c r="B1813" t="s">
        <v>382</v>
      </c>
      <c r="C1813" t="s">
        <v>785</v>
      </c>
      <c r="D1813" t="s">
        <v>47</v>
      </c>
      <c r="E1813" t="s">
        <v>387</v>
      </c>
      <c r="F1813">
        <v>2</v>
      </c>
      <c r="G1813">
        <v>30.849999999999998</v>
      </c>
      <c r="H1813">
        <v>-1</v>
      </c>
      <c r="I1813">
        <v>0</v>
      </c>
      <c r="J1813">
        <v>2.5</v>
      </c>
      <c r="K1813">
        <v>0</v>
      </c>
      <c r="L1813">
        <v>2.5</v>
      </c>
      <c r="M1813">
        <v>45</v>
      </c>
      <c r="N1813">
        <v>50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 t="s">
        <v>215</v>
      </c>
      <c r="V1813">
        <v>0</v>
      </c>
      <c r="W1813">
        <v>15</v>
      </c>
      <c r="X1813">
        <v>100</v>
      </c>
      <c r="Y1813" t="s">
        <v>512</v>
      </c>
      <c r="Z1813" s="9">
        <v>3.3</v>
      </c>
      <c r="AA1813">
        <v>45</v>
      </c>
      <c r="AB1813">
        <v>48.3</v>
      </c>
      <c r="AC1813">
        <v>350</v>
      </c>
      <c r="AD1813" t="s">
        <v>32</v>
      </c>
      <c r="AE1813">
        <v>0.309</v>
      </c>
      <c r="AG1813" s="2">
        <v>58.692098092643057</v>
      </c>
    </row>
    <row r="1814" spans="1:33" x14ac:dyDescent="0.35">
      <c r="A1814" t="s">
        <v>669</v>
      </c>
      <c r="B1814" t="s">
        <v>382</v>
      </c>
      <c r="C1814" t="s">
        <v>785</v>
      </c>
      <c r="D1814" t="s">
        <v>47</v>
      </c>
      <c r="E1814" t="s">
        <v>387</v>
      </c>
      <c r="F1814">
        <v>2</v>
      </c>
      <c r="G1814">
        <v>30.849999999999998</v>
      </c>
      <c r="H1814">
        <v>-1</v>
      </c>
      <c r="I1814">
        <v>0</v>
      </c>
      <c r="J1814">
        <v>2.5</v>
      </c>
      <c r="K1814">
        <v>0</v>
      </c>
      <c r="L1814">
        <v>2.5</v>
      </c>
      <c r="M1814">
        <v>45</v>
      </c>
      <c r="N1814">
        <v>50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 t="s">
        <v>215</v>
      </c>
      <c r="V1814">
        <v>0</v>
      </c>
      <c r="W1814">
        <v>15</v>
      </c>
      <c r="X1814">
        <v>100</v>
      </c>
      <c r="Y1814" t="s">
        <v>512</v>
      </c>
      <c r="Z1814" s="9">
        <v>3.3</v>
      </c>
      <c r="AA1814">
        <v>60</v>
      </c>
      <c r="AB1814">
        <v>63.3</v>
      </c>
      <c r="AC1814">
        <v>350</v>
      </c>
      <c r="AD1814" t="s">
        <v>32</v>
      </c>
      <c r="AE1814">
        <v>0.309</v>
      </c>
      <c r="AG1814" s="2">
        <v>59.237057220708451</v>
      </c>
    </row>
    <row r="1815" spans="1:33" x14ac:dyDescent="0.35">
      <c r="A1815" t="s">
        <v>669</v>
      </c>
      <c r="B1815" t="s">
        <v>382</v>
      </c>
      <c r="C1815" t="s">
        <v>785</v>
      </c>
      <c r="D1815" t="s">
        <v>47</v>
      </c>
      <c r="E1815" t="s">
        <v>387</v>
      </c>
      <c r="F1815">
        <v>2</v>
      </c>
      <c r="G1815">
        <v>30.849999999999998</v>
      </c>
      <c r="H1815">
        <v>-1</v>
      </c>
      <c r="I1815">
        <v>0</v>
      </c>
      <c r="J1815">
        <v>2.5</v>
      </c>
      <c r="K1815">
        <v>0</v>
      </c>
      <c r="L1815">
        <v>2.5</v>
      </c>
      <c r="M1815">
        <v>45</v>
      </c>
      <c r="N1815">
        <v>50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 t="s">
        <v>215</v>
      </c>
      <c r="V1815">
        <v>0</v>
      </c>
      <c r="W1815">
        <v>15</v>
      </c>
      <c r="X1815">
        <v>100</v>
      </c>
      <c r="Y1815" t="s">
        <v>512</v>
      </c>
      <c r="Z1815" s="9">
        <v>3.3</v>
      </c>
      <c r="AA1815">
        <v>90</v>
      </c>
      <c r="AB1815">
        <v>93.3</v>
      </c>
      <c r="AC1815">
        <v>350</v>
      </c>
      <c r="AD1815" t="s">
        <v>32</v>
      </c>
      <c r="AE1815">
        <v>0.309</v>
      </c>
      <c r="AG1815" s="2">
        <v>59.373297002724797</v>
      </c>
    </row>
    <row r="1816" spans="1:33" x14ac:dyDescent="0.35">
      <c r="A1816" t="s">
        <v>669</v>
      </c>
      <c r="B1816" t="s">
        <v>382</v>
      </c>
      <c r="C1816" t="s">
        <v>785</v>
      </c>
      <c r="D1816" t="s">
        <v>47</v>
      </c>
      <c r="E1816" t="s">
        <v>388</v>
      </c>
      <c r="F1816">
        <v>2</v>
      </c>
      <c r="G1816">
        <v>27.4</v>
      </c>
      <c r="H1816">
        <v>-1</v>
      </c>
      <c r="I1816">
        <v>0</v>
      </c>
      <c r="J1816">
        <v>0</v>
      </c>
      <c r="K1816">
        <v>0</v>
      </c>
      <c r="L1816">
        <v>50</v>
      </c>
      <c r="M1816">
        <v>0</v>
      </c>
      <c r="N1816">
        <v>50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 t="s">
        <v>215</v>
      </c>
      <c r="V1816">
        <v>0</v>
      </c>
      <c r="W1816">
        <v>15</v>
      </c>
      <c r="X1816">
        <v>100</v>
      </c>
      <c r="Y1816" t="s">
        <v>512</v>
      </c>
      <c r="Z1816" s="9">
        <v>3.3</v>
      </c>
      <c r="AA1816">
        <v>10</v>
      </c>
      <c r="AB1816">
        <v>13.3</v>
      </c>
      <c r="AC1816">
        <v>350</v>
      </c>
      <c r="AD1816" t="s">
        <v>32</v>
      </c>
      <c r="AE1816">
        <v>0.309</v>
      </c>
      <c r="AG1816" s="2">
        <v>54.741144414168943</v>
      </c>
    </row>
    <row r="1817" spans="1:33" x14ac:dyDescent="0.35">
      <c r="A1817" t="s">
        <v>669</v>
      </c>
      <c r="B1817" t="s">
        <v>382</v>
      </c>
      <c r="C1817" t="s">
        <v>785</v>
      </c>
      <c r="D1817" t="s">
        <v>47</v>
      </c>
      <c r="E1817" t="s">
        <v>388</v>
      </c>
      <c r="F1817">
        <v>2</v>
      </c>
      <c r="G1817">
        <v>27.4</v>
      </c>
      <c r="H1817">
        <v>-1</v>
      </c>
      <c r="I1817">
        <v>0</v>
      </c>
      <c r="J1817">
        <v>0</v>
      </c>
      <c r="K1817">
        <v>0</v>
      </c>
      <c r="L1817">
        <v>50</v>
      </c>
      <c r="M1817">
        <v>0</v>
      </c>
      <c r="N1817">
        <v>50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 t="s">
        <v>215</v>
      </c>
      <c r="V1817">
        <v>0</v>
      </c>
      <c r="W1817">
        <v>15</v>
      </c>
      <c r="X1817">
        <v>100</v>
      </c>
      <c r="Y1817" t="s">
        <v>512</v>
      </c>
      <c r="Z1817" s="9">
        <v>3.3</v>
      </c>
      <c r="AA1817">
        <v>20</v>
      </c>
      <c r="AB1817">
        <v>23.3</v>
      </c>
      <c r="AC1817">
        <v>350</v>
      </c>
      <c r="AD1817" t="s">
        <v>32</v>
      </c>
      <c r="AE1817">
        <v>0.309</v>
      </c>
      <c r="AG1817" s="2">
        <v>54.332425068119896</v>
      </c>
    </row>
    <row r="1818" spans="1:33" x14ac:dyDescent="0.35">
      <c r="A1818" t="s">
        <v>669</v>
      </c>
      <c r="B1818" t="s">
        <v>382</v>
      </c>
      <c r="C1818" t="s">
        <v>785</v>
      </c>
      <c r="D1818" t="s">
        <v>47</v>
      </c>
      <c r="E1818" t="s">
        <v>388</v>
      </c>
      <c r="F1818">
        <v>2</v>
      </c>
      <c r="G1818">
        <v>27.4</v>
      </c>
      <c r="H1818">
        <v>-1</v>
      </c>
      <c r="I1818">
        <v>0</v>
      </c>
      <c r="J1818">
        <v>0</v>
      </c>
      <c r="K1818">
        <v>0</v>
      </c>
      <c r="L1818">
        <v>50</v>
      </c>
      <c r="M1818">
        <v>0</v>
      </c>
      <c r="N1818">
        <v>50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 t="s">
        <v>215</v>
      </c>
      <c r="V1818">
        <v>0</v>
      </c>
      <c r="W1818">
        <v>15</v>
      </c>
      <c r="X1818">
        <v>100</v>
      </c>
      <c r="Y1818" t="s">
        <v>512</v>
      </c>
      <c r="Z1818" s="9">
        <v>3.3</v>
      </c>
      <c r="AA1818">
        <v>30</v>
      </c>
      <c r="AB1818">
        <v>33.299999999999997</v>
      </c>
      <c r="AC1818">
        <v>350</v>
      </c>
      <c r="AD1818" t="s">
        <v>32</v>
      </c>
      <c r="AE1818">
        <v>0.309</v>
      </c>
      <c r="AG1818" s="2">
        <v>51.880108991825615</v>
      </c>
    </row>
    <row r="1819" spans="1:33" x14ac:dyDescent="0.35">
      <c r="A1819" t="s">
        <v>669</v>
      </c>
      <c r="B1819" t="s">
        <v>382</v>
      </c>
      <c r="C1819" t="s">
        <v>785</v>
      </c>
      <c r="D1819" t="s">
        <v>47</v>
      </c>
      <c r="E1819" t="s">
        <v>388</v>
      </c>
      <c r="F1819">
        <v>2</v>
      </c>
      <c r="G1819">
        <v>27.4</v>
      </c>
      <c r="H1819">
        <v>-1</v>
      </c>
      <c r="I1819">
        <v>0</v>
      </c>
      <c r="J1819">
        <v>0</v>
      </c>
      <c r="K1819">
        <v>0</v>
      </c>
      <c r="L1819">
        <v>50</v>
      </c>
      <c r="M1819">
        <v>0</v>
      </c>
      <c r="N1819">
        <v>50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 t="s">
        <v>215</v>
      </c>
      <c r="V1819">
        <v>0</v>
      </c>
      <c r="W1819">
        <v>15</v>
      </c>
      <c r="X1819">
        <v>100</v>
      </c>
      <c r="Y1819" t="s">
        <v>512</v>
      </c>
      <c r="Z1819" s="9">
        <v>3.3</v>
      </c>
      <c r="AA1819">
        <v>45</v>
      </c>
      <c r="AB1819">
        <v>48.3</v>
      </c>
      <c r="AC1819">
        <v>350</v>
      </c>
      <c r="AD1819" t="s">
        <v>32</v>
      </c>
      <c r="AE1819">
        <v>0.309</v>
      </c>
      <c r="AG1819" s="2">
        <v>52.152588555858316</v>
      </c>
    </row>
    <row r="1820" spans="1:33" x14ac:dyDescent="0.35">
      <c r="A1820" t="s">
        <v>669</v>
      </c>
      <c r="B1820" t="s">
        <v>382</v>
      </c>
      <c r="C1820" t="s">
        <v>785</v>
      </c>
      <c r="D1820" t="s">
        <v>47</v>
      </c>
      <c r="E1820" t="s">
        <v>388</v>
      </c>
      <c r="F1820">
        <v>2</v>
      </c>
      <c r="G1820">
        <v>27.4</v>
      </c>
      <c r="H1820">
        <v>-1</v>
      </c>
      <c r="I1820">
        <v>0</v>
      </c>
      <c r="J1820">
        <v>0</v>
      </c>
      <c r="K1820">
        <v>0</v>
      </c>
      <c r="L1820">
        <v>50</v>
      </c>
      <c r="M1820">
        <v>0</v>
      </c>
      <c r="N1820">
        <v>50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 t="s">
        <v>215</v>
      </c>
      <c r="V1820">
        <v>0</v>
      </c>
      <c r="W1820">
        <v>15</v>
      </c>
      <c r="X1820">
        <v>100</v>
      </c>
      <c r="Y1820" t="s">
        <v>512</v>
      </c>
      <c r="Z1820" s="9">
        <v>3.3</v>
      </c>
      <c r="AA1820">
        <v>60</v>
      </c>
      <c r="AB1820">
        <v>63.3</v>
      </c>
      <c r="AC1820">
        <v>350</v>
      </c>
      <c r="AD1820" t="s">
        <v>32</v>
      </c>
      <c r="AE1820">
        <v>0.309</v>
      </c>
      <c r="AG1820" s="2">
        <v>53.106267029972756</v>
      </c>
    </row>
    <row r="1821" spans="1:33" x14ac:dyDescent="0.35">
      <c r="A1821" t="s">
        <v>669</v>
      </c>
      <c r="B1821" t="s">
        <v>382</v>
      </c>
      <c r="C1821" t="s">
        <v>785</v>
      </c>
      <c r="D1821" t="s">
        <v>47</v>
      </c>
      <c r="E1821" t="s">
        <v>388</v>
      </c>
      <c r="F1821">
        <v>2</v>
      </c>
      <c r="G1821">
        <v>27.4</v>
      </c>
      <c r="H1821">
        <v>-1</v>
      </c>
      <c r="I1821">
        <v>0</v>
      </c>
      <c r="J1821">
        <v>0</v>
      </c>
      <c r="K1821">
        <v>0</v>
      </c>
      <c r="L1821">
        <v>50</v>
      </c>
      <c r="M1821">
        <v>0</v>
      </c>
      <c r="N1821">
        <v>50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 t="s">
        <v>215</v>
      </c>
      <c r="V1821">
        <v>0</v>
      </c>
      <c r="W1821">
        <v>15</v>
      </c>
      <c r="X1821">
        <v>100</v>
      </c>
      <c r="Y1821" t="s">
        <v>512</v>
      </c>
      <c r="Z1821" s="9">
        <v>3.3</v>
      </c>
      <c r="AA1821">
        <v>90</v>
      </c>
      <c r="AB1821">
        <v>93.3</v>
      </c>
      <c r="AC1821">
        <v>350</v>
      </c>
      <c r="AD1821" t="s">
        <v>32</v>
      </c>
      <c r="AE1821">
        <v>0.309</v>
      </c>
      <c r="AG1821" s="2">
        <v>53.242506811989102</v>
      </c>
    </row>
    <row r="1822" spans="1:33" x14ac:dyDescent="0.35">
      <c r="A1822" t="s">
        <v>669</v>
      </c>
      <c r="B1822" t="s">
        <v>382</v>
      </c>
      <c r="C1822" t="s">
        <v>785</v>
      </c>
      <c r="D1822" t="s">
        <v>47</v>
      </c>
      <c r="E1822" t="s">
        <v>389</v>
      </c>
      <c r="F1822">
        <v>2</v>
      </c>
      <c r="G1822">
        <v>24.816000000000003</v>
      </c>
      <c r="H1822">
        <v>-1</v>
      </c>
      <c r="I1822">
        <v>0</v>
      </c>
      <c r="J1822">
        <v>1.6500000000000001</v>
      </c>
      <c r="K1822">
        <v>0</v>
      </c>
      <c r="L1822">
        <v>34.65</v>
      </c>
      <c r="M1822">
        <v>29.700000000000003</v>
      </c>
      <c r="N1822">
        <v>33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 t="s">
        <v>215</v>
      </c>
      <c r="V1822">
        <v>0</v>
      </c>
      <c r="W1822">
        <v>15</v>
      </c>
      <c r="X1822">
        <v>100</v>
      </c>
      <c r="Y1822" t="s">
        <v>512</v>
      </c>
      <c r="Z1822" s="9">
        <v>3.3</v>
      </c>
      <c r="AA1822">
        <v>10</v>
      </c>
      <c r="AB1822">
        <v>13.3</v>
      </c>
      <c r="AC1822">
        <v>350</v>
      </c>
      <c r="AD1822" t="s">
        <v>32</v>
      </c>
      <c r="AE1822">
        <v>0.309</v>
      </c>
      <c r="AG1822" s="2">
        <v>48.065395095367847</v>
      </c>
    </row>
    <row r="1823" spans="1:33" x14ac:dyDescent="0.35">
      <c r="A1823" t="s">
        <v>669</v>
      </c>
      <c r="B1823" t="s">
        <v>382</v>
      </c>
      <c r="C1823" t="s">
        <v>785</v>
      </c>
      <c r="D1823" t="s">
        <v>47</v>
      </c>
      <c r="E1823" t="s">
        <v>389</v>
      </c>
      <c r="F1823">
        <v>2</v>
      </c>
      <c r="G1823">
        <v>24.816000000000003</v>
      </c>
      <c r="H1823">
        <v>-1</v>
      </c>
      <c r="I1823">
        <v>0</v>
      </c>
      <c r="J1823">
        <v>1.6500000000000001</v>
      </c>
      <c r="K1823">
        <v>0</v>
      </c>
      <c r="L1823">
        <v>34.65</v>
      </c>
      <c r="M1823">
        <v>29.700000000000003</v>
      </c>
      <c r="N1823">
        <v>33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 t="s">
        <v>215</v>
      </c>
      <c r="V1823">
        <v>0</v>
      </c>
      <c r="W1823">
        <v>15</v>
      </c>
      <c r="X1823">
        <v>100</v>
      </c>
      <c r="Y1823" t="s">
        <v>512</v>
      </c>
      <c r="Z1823" s="9">
        <v>3.3</v>
      </c>
      <c r="AA1823">
        <v>20</v>
      </c>
      <c r="AB1823">
        <v>23.3</v>
      </c>
      <c r="AC1823">
        <v>350</v>
      </c>
      <c r="AD1823" t="s">
        <v>32</v>
      </c>
      <c r="AE1823">
        <v>0.309</v>
      </c>
      <c r="AG1823" s="2">
        <v>48.065395095367847</v>
      </c>
    </row>
    <row r="1824" spans="1:33" x14ac:dyDescent="0.35">
      <c r="A1824" t="s">
        <v>669</v>
      </c>
      <c r="B1824" t="s">
        <v>382</v>
      </c>
      <c r="C1824" t="s">
        <v>785</v>
      </c>
      <c r="D1824" t="s">
        <v>47</v>
      </c>
      <c r="E1824" t="s">
        <v>389</v>
      </c>
      <c r="F1824">
        <v>2</v>
      </c>
      <c r="G1824">
        <v>24.816000000000003</v>
      </c>
      <c r="H1824">
        <v>-1</v>
      </c>
      <c r="I1824">
        <v>0</v>
      </c>
      <c r="J1824">
        <v>1.6500000000000001</v>
      </c>
      <c r="K1824">
        <v>0</v>
      </c>
      <c r="L1824">
        <v>34.65</v>
      </c>
      <c r="M1824">
        <v>29.700000000000003</v>
      </c>
      <c r="N1824">
        <v>33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 t="s">
        <v>215</v>
      </c>
      <c r="V1824">
        <v>0</v>
      </c>
      <c r="W1824">
        <v>15</v>
      </c>
      <c r="X1824">
        <v>100</v>
      </c>
      <c r="Y1824" t="s">
        <v>512</v>
      </c>
      <c r="Z1824" s="9">
        <v>3.3</v>
      </c>
      <c r="AA1824">
        <v>30</v>
      </c>
      <c r="AB1824">
        <v>33.299999999999997</v>
      </c>
      <c r="AC1824">
        <v>350</v>
      </c>
      <c r="AD1824" t="s">
        <v>32</v>
      </c>
      <c r="AE1824">
        <v>0.309</v>
      </c>
      <c r="AG1824" s="2">
        <v>48.882833787465941</v>
      </c>
    </row>
    <row r="1825" spans="1:33" x14ac:dyDescent="0.35">
      <c r="A1825" t="s">
        <v>669</v>
      </c>
      <c r="B1825" t="s">
        <v>382</v>
      </c>
      <c r="C1825" t="s">
        <v>785</v>
      </c>
      <c r="D1825" t="s">
        <v>47</v>
      </c>
      <c r="E1825" t="s">
        <v>389</v>
      </c>
      <c r="F1825">
        <v>2</v>
      </c>
      <c r="G1825">
        <v>24.816000000000003</v>
      </c>
      <c r="H1825">
        <v>-1</v>
      </c>
      <c r="I1825">
        <v>0</v>
      </c>
      <c r="J1825">
        <v>1.6500000000000001</v>
      </c>
      <c r="K1825">
        <v>0</v>
      </c>
      <c r="L1825">
        <v>34.65</v>
      </c>
      <c r="M1825">
        <v>29.700000000000003</v>
      </c>
      <c r="N1825">
        <v>33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 t="s">
        <v>215</v>
      </c>
      <c r="V1825">
        <v>0</v>
      </c>
      <c r="W1825">
        <v>15</v>
      </c>
      <c r="X1825">
        <v>100</v>
      </c>
      <c r="Y1825" t="s">
        <v>512</v>
      </c>
      <c r="Z1825" s="9">
        <v>3.3</v>
      </c>
      <c r="AA1825">
        <v>45</v>
      </c>
      <c r="AB1825">
        <v>48.3</v>
      </c>
      <c r="AC1825">
        <v>350</v>
      </c>
      <c r="AD1825" t="s">
        <v>32</v>
      </c>
      <c r="AE1825">
        <v>0.309</v>
      </c>
      <c r="AG1825" s="2">
        <v>49.427792915531342</v>
      </c>
    </row>
    <row r="1826" spans="1:33" x14ac:dyDescent="0.35">
      <c r="A1826" t="s">
        <v>669</v>
      </c>
      <c r="B1826" t="s">
        <v>382</v>
      </c>
      <c r="C1826" t="s">
        <v>785</v>
      </c>
      <c r="D1826" t="s">
        <v>47</v>
      </c>
      <c r="E1826" t="s">
        <v>389</v>
      </c>
      <c r="F1826">
        <v>2</v>
      </c>
      <c r="G1826">
        <v>24.816000000000003</v>
      </c>
      <c r="H1826">
        <v>-1</v>
      </c>
      <c r="I1826">
        <v>0</v>
      </c>
      <c r="J1826">
        <v>1.6500000000000001</v>
      </c>
      <c r="K1826">
        <v>0</v>
      </c>
      <c r="L1826">
        <v>34.65</v>
      </c>
      <c r="M1826">
        <v>29.700000000000003</v>
      </c>
      <c r="N1826">
        <v>33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 t="s">
        <v>215</v>
      </c>
      <c r="V1826">
        <v>0</v>
      </c>
      <c r="W1826">
        <v>15</v>
      </c>
      <c r="X1826">
        <v>100</v>
      </c>
      <c r="Y1826" t="s">
        <v>512</v>
      </c>
      <c r="Z1826" s="9">
        <v>3.3</v>
      </c>
      <c r="AA1826">
        <v>60</v>
      </c>
      <c r="AB1826">
        <v>63.3</v>
      </c>
      <c r="AC1826">
        <v>350</v>
      </c>
      <c r="AD1826" t="s">
        <v>32</v>
      </c>
      <c r="AE1826">
        <v>0.309</v>
      </c>
      <c r="AG1826" s="2">
        <v>49.019073569482288</v>
      </c>
    </row>
    <row r="1827" spans="1:33" x14ac:dyDescent="0.35">
      <c r="A1827" t="s">
        <v>669</v>
      </c>
      <c r="B1827" t="s">
        <v>382</v>
      </c>
      <c r="C1827" t="s">
        <v>785</v>
      </c>
      <c r="D1827" t="s">
        <v>47</v>
      </c>
      <c r="E1827" t="s">
        <v>389</v>
      </c>
      <c r="F1827">
        <v>2</v>
      </c>
      <c r="G1827">
        <v>24.816000000000003</v>
      </c>
      <c r="H1827">
        <v>-1</v>
      </c>
      <c r="I1827">
        <v>0</v>
      </c>
      <c r="J1827">
        <v>1.6500000000000001</v>
      </c>
      <c r="K1827">
        <v>0</v>
      </c>
      <c r="L1827">
        <v>34.65</v>
      </c>
      <c r="M1827">
        <v>29.700000000000003</v>
      </c>
      <c r="N1827">
        <v>33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 t="s">
        <v>215</v>
      </c>
      <c r="V1827">
        <v>0</v>
      </c>
      <c r="W1827">
        <v>15</v>
      </c>
      <c r="X1827">
        <v>100</v>
      </c>
      <c r="Y1827" t="s">
        <v>512</v>
      </c>
      <c r="Z1827" s="9">
        <v>3.3</v>
      </c>
      <c r="AA1827">
        <v>90</v>
      </c>
      <c r="AB1827">
        <v>93.3</v>
      </c>
      <c r="AC1827">
        <v>350</v>
      </c>
      <c r="AD1827" t="s">
        <v>32</v>
      </c>
      <c r="AE1827">
        <v>0.309</v>
      </c>
      <c r="AG1827" s="2">
        <v>48.201634877384194</v>
      </c>
    </row>
    <row r="1828" spans="1:33" x14ac:dyDescent="0.35">
      <c r="A1828" t="s">
        <v>669</v>
      </c>
      <c r="B1828" t="s">
        <v>382</v>
      </c>
      <c r="C1828" t="s">
        <v>785</v>
      </c>
      <c r="D1828" t="s">
        <v>47</v>
      </c>
      <c r="E1828" t="s">
        <v>390</v>
      </c>
      <c r="F1828">
        <v>2</v>
      </c>
      <c r="G1828">
        <v>16.95</v>
      </c>
      <c r="H1828">
        <v>-1</v>
      </c>
      <c r="I1828">
        <v>0</v>
      </c>
      <c r="J1828">
        <v>2.5</v>
      </c>
      <c r="K1828">
        <v>0</v>
      </c>
      <c r="L1828">
        <v>52.5</v>
      </c>
      <c r="M1828">
        <v>45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 t="s">
        <v>215</v>
      </c>
      <c r="V1828">
        <v>0</v>
      </c>
      <c r="W1828">
        <v>15</v>
      </c>
      <c r="X1828">
        <v>100</v>
      </c>
      <c r="Y1828" t="s">
        <v>512</v>
      </c>
      <c r="Z1828" s="9">
        <v>3.3</v>
      </c>
      <c r="AA1828">
        <v>10</v>
      </c>
      <c r="AB1828">
        <v>13.3</v>
      </c>
      <c r="AC1828">
        <v>350</v>
      </c>
      <c r="AD1828" t="s">
        <v>32</v>
      </c>
      <c r="AE1828">
        <v>0.309</v>
      </c>
      <c r="AG1828" s="2">
        <v>31.444141689373296</v>
      </c>
    </row>
    <row r="1829" spans="1:33" x14ac:dyDescent="0.35">
      <c r="A1829" t="s">
        <v>669</v>
      </c>
      <c r="B1829" t="s">
        <v>382</v>
      </c>
      <c r="C1829" t="s">
        <v>785</v>
      </c>
      <c r="D1829" t="s">
        <v>47</v>
      </c>
      <c r="E1829" t="s">
        <v>390</v>
      </c>
      <c r="F1829">
        <v>2</v>
      </c>
      <c r="G1829">
        <v>16.95</v>
      </c>
      <c r="H1829">
        <v>-1</v>
      </c>
      <c r="I1829">
        <v>0</v>
      </c>
      <c r="J1829">
        <v>2.5</v>
      </c>
      <c r="K1829">
        <v>0</v>
      </c>
      <c r="L1829">
        <v>52.5</v>
      </c>
      <c r="M1829">
        <v>45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 t="s">
        <v>215</v>
      </c>
      <c r="V1829">
        <v>0</v>
      </c>
      <c r="W1829">
        <v>15</v>
      </c>
      <c r="X1829">
        <v>100</v>
      </c>
      <c r="Y1829" t="s">
        <v>512</v>
      </c>
      <c r="Z1829" s="9">
        <v>3.3</v>
      </c>
      <c r="AA1829">
        <v>20</v>
      </c>
      <c r="AB1829">
        <v>23.3</v>
      </c>
      <c r="AC1829">
        <v>350</v>
      </c>
      <c r="AD1829" t="s">
        <v>32</v>
      </c>
      <c r="AE1829">
        <v>0.309</v>
      </c>
      <c r="AG1829" s="2">
        <v>31.989100817438693</v>
      </c>
    </row>
    <row r="1830" spans="1:33" x14ac:dyDescent="0.35">
      <c r="A1830" t="s">
        <v>669</v>
      </c>
      <c r="B1830" t="s">
        <v>382</v>
      </c>
      <c r="C1830" t="s">
        <v>785</v>
      </c>
      <c r="D1830" t="s">
        <v>47</v>
      </c>
      <c r="E1830" t="s">
        <v>390</v>
      </c>
      <c r="F1830">
        <v>2</v>
      </c>
      <c r="G1830">
        <v>16.95</v>
      </c>
      <c r="H1830">
        <v>-1</v>
      </c>
      <c r="I1830">
        <v>0</v>
      </c>
      <c r="J1830">
        <v>2.5</v>
      </c>
      <c r="K1830">
        <v>0</v>
      </c>
      <c r="L1830">
        <v>52.5</v>
      </c>
      <c r="M1830">
        <v>45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 t="s">
        <v>215</v>
      </c>
      <c r="V1830">
        <v>0</v>
      </c>
      <c r="W1830">
        <v>15</v>
      </c>
      <c r="X1830">
        <v>100</v>
      </c>
      <c r="Y1830" t="s">
        <v>512</v>
      </c>
      <c r="Z1830" s="9">
        <v>3.3</v>
      </c>
      <c r="AA1830">
        <v>30</v>
      </c>
      <c r="AB1830">
        <v>33.299999999999997</v>
      </c>
      <c r="AC1830">
        <v>350</v>
      </c>
      <c r="AD1830" t="s">
        <v>32</v>
      </c>
      <c r="AE1830">
        <v>0.309</v>
      </c>
      <c r="AG1830" s="2">
        <v>31.852861035422343</v>
      </c>
    </row>
    <row r="1831" spans="1:33" x14ac:dyDescent="0.35">
      <c r="A1831" t="s">
        <v>669</v>
      </c>
      <c r="B1831" t="s">
        <v>382</v>
      </c>
      <c r="C1831" t="s">
        <v>785</v>
      </c>
      <c r="D1831" t="s">
        <v>47</v>
      </c>
      <c r="E1831" t="s">
        <v>390</v>
      </c>
      <c r="F1831">
        <v>2</v>
      </c>
      <c r="G1831">
        <v>16.95</v>
      </c>
      <c r="H1831">
        <v>-1</v>
      </c>
      <c r="I1831">
        <v>0</v>
      </c>
      <c r="J1831">
        <v>2.5</v>
      </c>
      <c r="K1831">
        <v>0</v>
      </c>
      <c r="L1831">
        <v>52.5</v>
      </c>
      <c r="M1831">
        <v>45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 t="s">
        <v>215</v>
      </c>
      <c r="V1831">
        <v>0</v>
      </c>
      <c r="W1831">
        <v>15</v>
      </c>
      <c r="X1831">
        <v>100</v>
      </c>
      <c r="Y1831" t="s">
        <v>512</v>
      </c>
      <c r="Z1831" s="9">
        <v>3.3</v>
      </c>
      <c r="AA1831">
        <v>45</v>
      </c>
      <c r="AB1831">
        <v>48.3</v>
      </c>
      <c r="AC1831">
        <v>350</v>
      </c>
      <c r="AD1831" t="s">
        <v>32</v>
      </c>
      <c r="AE1831">
        <v>0.309</v>
      </c>
      <c r="AG1831" s="2">
        <v>30.626702997275206</v>
      </c>
    </row>
    <row r="1832" spans="1:33" x14ac:dyDescent="0.35">
      <c r="A1832" t="s">
        <v>669</v>
      </c>
      <c r="B1832" t="s">
        <v>382</v>
      </c>
      <c r="C1832" t="s">
        <v>785</v>
      </c>
      <c r="D1832" t="s">
        <v>47</v>
      </c>
      <c r="E1832" t="s">
        <v>390</v>
      </c>
      <c r="F1832">
        <v>2</v>
      </c>
      <c r="G1832">
        <v>16.95</v>
      </c>
      <c r="H1832">
        <v>-1</v>
      </c>
      <c r="I1832">
        <v>0</v>
      </c>
      <c r="J1832">
        <v>2.5</v>
      </c>
      <c r="K1832">
        <v>0</v>
      </c>
      <c r="L1832">
        <v>52.5</v>
      </c>
      <c r="M1832">
        <v>45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 t="s">
        <v>215</v>
      </c>
      <c r="V1832">
        <v>0</v>
      </c>
      <c r="W1832">
        <v>15</v>
      </c>
      <c r="X1832">
        <v>100</v>
      </c>
      <c r="Y1832" t="s">
        <v>512</v>
      </c>
      <c r="Z1832" s="9">
        <v>3.3</v>
      </c>
      <c r="AA1832">
        <v>60</v>
      </c>
      <c r="AB1832">
        <v>63.3</v>
      </c>
      <c r="AC1832">
        <v>350</v>
      </c>
      <c r="AD1832" t="s">
        <v>32</v>
      </c>
      <c r="AE1832">
        <v>0.309</v>
      </c>
      <c r="AG1832" s="2">
        <v>33.623978201634877</v>
      </c>
    </row>
    <row r="1833" spans="1:33" x14ac:dyDescent="0.35">
      <c r="A1833" t="s">
        <v>669</v>
      </c>
      <c r="B1833" t="s">
        <v>382</v>
      </c>
      <c r="C1833" t="s">
        <v>785</v>
      </c>
      <c r="D1833" t="s">
        <v>47</v>
      </c>
      <c r="E1833" t="s">
        <v>390</v>
      </c>
      <c r="F1833">
        <v>2</v>
      </c>
      <c r="G1833">
        <v>16.95</v>
      </c>
      <c r="H1833">
        <v>-1</v>
      </c>
      <c r="I1833">
        <v>0</v>
      </c>
      <c r="J1833">
        <v>2.5</v>
      </c>
      <c r="K1833">
        <v>0</v>
      </c>
      <c r="L1833">
        <v>52.5</v>
      </c>
      <c r="M1833">
        <v>45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 t="s">
        <v>215</v>
      </c>
      <c r="V1833">
        <v>0</v>
      </c>
      <c r="W1833">
        <v>15</v>
      </c>
      <c r="X1833">
        <v>100</v>
      </c>
      <c r="Y1833" t="s">
        <v>512</v>
      </c>
      <c r="Z1833" s="9">
        <v>3.3</v>
      </c>
      <c r="AA1833">
        <v>90</v>
      </c>
      <c r="AB1833">
        <v>93.3</v>
      </c>
      <c r="AC1833">
        <v>350</v>
      </c>
      <c r="AD1833" t="s">
        <v>32</v>
      </c>
      <c r="AE1833">
        <v>0.309</v>
      </c>
      <c r="AG1833" s="2">
        <v>29.264305177111716</v>
      </c>
    </row>
    <row r="1834" spans="1:33" x14ac:dyDescent="0.35">
      <c r="A1834" t="s">
        <v>669</v>
      </c>
      <c r="B1834" t="s">
        <v>382</v>
      </c>
      <c r="C1834" t="s">
        <v>785</v>
      </c>
      <c r="D1834" t="s">
        <v>47</v>
      </c>
      <c r="E1834" t="s">
        <v>390</v>
      </c>
      <c r="F1834">
        <v>2</v>
      </c>
      <c r="G1834">
        <v>16.95</v>
      </c>
      <c r="H1834">
        <v>-1</v>
      </c>
      <c r="I1834">
        <v>0</v>
      </c>
      <c r="J1834">
        <v>2.5</v>
      </c>
      <c r="K1834">
        <v>0</v>
      </c>
      <c r="L1834">
        <v>52.5</v>
      </c>
      <c r="M1834">
        <v>45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 t="s">
        <v>215</v>
      </c>
      <c r="V1834">
        <v>0</v>
      </c>
      <c r="W1834">
        <v>15</v>
      </c>
      <c r="X1834">
        <v>100</v>
      </c>
      <c r="Y1834" t="s">
        <v>512</v>
      </c>
      <c r="Z1834" s="9">
        <v>2.8</v>
      </c>
      <c r="AA1834">
        <v>20</v>
      </c>
      <c r="AB1834">
        <v>22.8</v>
      </c>
      <c r="AC1834">
        <v>300</v>
      </c>
      <c r="AD1834" t="s">
        <v>32</v>
      </c>
      <c r="AE1834">
        <v>0.309</v>
      </c>
      <c r="AG1834" s="2">
        <v>18.983050847457626</v>
      </c>
    </row>
    <row r="1835" spans="1:33" x14ac:dyDescent="0.35">
      <c r="A1835" t="s">
        <v>669</v>
      </c>
      <c r="B1835" t="s">
        <v>382</v>
      </c>
      <c r="C1835" t="s">
        <v>785</v>
      </c>
      <c r="D1835" t="s">
        <v>47</v>
      </c>
      <c r="E1835" t="s">
        <v>391</v>
      </c>
      <c r="F1835">
        <v>2</v>
      </c>
      <c r="G1835">
        <v>17.5</v>
      </c>
      <c r="H1835">
        <v>-1</v>
      </c>
      <c r="I1835">
        <v>0</v>
      </c>
      <c r="J1835">
        <v>0</v>
      </c>
      <c r="K1835">
        <v>0</v>
      </c>
      <c r="L1835">
        <v>50</v>
      </c>
      <c r="M1835">
        <v>50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 t="s">
        <v>215</v>
      </c>
      <c r="V1835">
        <v>0</v>
      </c>
      <c r="W1835">
        <v>15</v>
      </c>
      <c r="X1835">
        <v>100</v>
      </c>
      <c r="Y1835" t="s">
        <v>512</v>
      </c>
      <c r="Z1835" s="9">
        <v>2.8</v>
      </c>
      <c r="AA1835">
        <v>20</v>
      </c>
      <c r="AB1835">
        <v>22.8</v>
      </c>
      <c r="AC1835">
        <v>300</v>
      </c>
      <c r="AD1835" t="s">
        <v>32</v>
      </c>
      <c r="AE1835">
        <v>0.309</v>
      </c>
      <c r="AG1835" s="2">
        <v>19.887005649717516</v>
      </c>
    </row>
    <row r="1836" spans="1:33" x14ac:dyDescent="0.35">
      <c r="A1836" t="s">
        <v>669</v>
      </c>
      <c r="B1836" t="s">
        <v>382</v>
      </c>
      <c r="C1836" t="s">
        <v>785</v>
      </c>
      <c r="D1836" t="s">
        <v>47</v>
      </c>
      <c r="E1836" t="s">
        <v>388</v>
      </c>
      <c r="F1836">
        <v>2</v>
      </c>
      <c r="G1836">
        <v>27.4</v>
      </c>
      <c r="H1836">
        <v>-1</v>
      </c>
      <c r="I1836">
        <v>0</v>
      </c>
      <c r="J1836">
        <v>0</v>
      </c>
      <c r="K1836">
        <v>0</v>
      </c>
      <c r="L1836">
        <v>50</v>
      </c>
      <c r="M1836">
        <v>0</v>
      </c>
      <c r="N1836">
        <v>50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 t="s">
        <v>215</v>
      </c>
      <c r="V1836">
        <v>0</v>
      </c>
      <c r="W1836">
        <v>15</v>
      </c>
      <c r="X1836">
        <v>100</v>
      </c>
      <c r="Y1836" t="s">
        <v>512</v>
      </c>
      <c r="Z1836" s="9">
        <v>2.8</v>
      </c>
      <c r="AA1836">
        <v>20</v>
      </c>
      <c r="AB1836">
        <v>22.8</v>
      </c>
      <c r="AC1836">
        <v>300</v>
      </c>
      <c r="AD1836" t="s">
        <v>32</v>
      </c>
      <c r="AE1836">
        <v>0.309</v>
      </c>
      <c r="AG1836" s="2">
        <v>50.16949152542373</v>
      </c>
    </row>
    <row r="1837" spans="1:33" x14ac:dyDescent="0.35">
      <c r="A1837" t="s">
        <v>669</v>
      </c>
      <c r="B1837" t="s">
        <v>382</v>
      </c>
      <c r="C1837" t="s">
        <v>785</v>
      </c>
      <c r="D1837" t="s">
        <v>47</v>
      </c>
      <c r="E1837" t="s">
        <v>392</v>
      </c>
      <c r="F1837">
        <v>2</v>
      </c>
      <c r="G1837">
        <v>26.8</v>
      </c>
      <c r="H1837">
        <v>-1</v>
      </c>
      <c r="I1837">
        <v>0</v>
      </c>
      <c r="J1837">
        <v>50</v>
      </c>
      <c r="K1837">
        <v>0</v>
      </c>
      <c r="L1837">
        <v>0</v>
      </c>
      <c r="M1837">
        <v>0</v>
      </c>
      <c r="N1837">
        <v>50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 t="s">
        <v>215</v>
      </c>
      <c r="V1837">
        <v>0</v>
      </c>
      <c r="W1837">
        <v>15</v>
      </c>
      <c r="X1837">
        <v>100</v>
      </c>
      <c r="Y1837" t="s">
        <v>512</v>
      </c>
      <c r="Z1837" s="9">
        <v>2.8</v>
      </c>
      <c r="AA1837">
        <v>20</v>
      </c>
      <c r="AB1837">
        <v>22.8</v>
      </c>
      <c r="AC1837">
        <v>300</v>
      </c>
      <c r="AD1837" t="s">
        <v>32</v>
      </c>
      <c r="AE1837">
        <v>0.309</v>
      </c>
      <c r="AG1837" s="2">
        <v>44.971751412429377</v>
      </c>
    </row>
    <row r="1838" spans="1:33" x14ac:dyDescent="0.35">
      <c r="A1838" t="s">
        <v>669</v>
      </c>
      <c r="B1838" t="s">
        <v>382</v>
      </c>
      <c r="C1838" t="s">
        <v>785</v>
      </c>
      <c r="D1838" t="s">
        <v>47</v>
      </c>
      <c r="E1838" t="s">
        <v>387</v>
      </c>
      <c r="F1838">
        <v>2</v>
      </c>
      <c r="G1838">
        <v>30.9</v>
      </c>
      <c r="H1838">
        <v>-1</v>
      </c>
      <c r="I1838">
        <v>0</v>
      </c>
      <c r="J1838">
        <v>2.5</v>
      </c>
      <c r="K1838">
        <v>0</v>
      </c>
      <c r="L1838">
        <v>2.5</v>
      </c>
      <c r="M1838">
        <v>45</v>
      </c>
      <c r="N1838">
        <v>50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 t="s">
        <v>215</v>
      </c>
      <c r="V1838">
        <v>0</v>
      </c>
      <c r="W1838">
        <v>15</v>
      </c>
      <c r="X1838">
        <v>100</v>
      </c>
      <c r="Y1838" t="s">
        <v>512</v>
      </c>
      <c r="Z1838" s="9">
        <v>2.8</v>
      </c>
      <c r="AA1838">
        <v>20</v>
      </c>
      <c r="AB1838">
        <v>22.8</v>
      </c>
      <c r="AC1838">
        <v>300</v>
      </c>
      <c r="AD1838" t="s">
        <v>32</v>
      </c>
      <c r="AE1838">
        <v>0.309</v>
      </c>
      <c r="AG1838" s="2">
        <v>71.186440677966104</v>
      </c>
    </row>
    <row r="1839" spans="1:33" x14ac:dyDescent="0.35">
      <c r="A1839" t="s">
        <v>669</v>
      </c>
      <c r="B1839" t="s">
        <v>382</v>
      </c>
      <c r="C1839" t="s">
        <v>785</v>
      </c>
      <c r="D1839" t="s">
        <v>47</v>
      </c>
      <c r="E1839" t="s">
        <v>393</v>
      </c>
      <c r="F1839">
        <v>2</v>
      </c>
      <c r="G1839">
        <v>29.2</v>
      </c>
      <c r="H1839">
        <v>-1</v>
      </c>
      <c r="I1839">
        <v>0</v>
      </c>
      <c r="J1839">
        <v>0</v>
      </c>
      <c r="K1839">
        <v>0</v>
      </c>
      <c r="L1839">
        <v>0</v>
      </c>
      <c r="M1839">
        <v>50</v>
      </c>
      <c r="N1839">
        <v>50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 t="s">
        <v>215</v>
      </c>
      <c r="V1839">
        <v>0</v>
      </c>
      <c r="W1839">
        <v>15</v>
      </c>
      <c r="X1839">
        <v>100</v>
      </c>
      <c r="Y1839" t="s">
        <v>512</v>
      </c>
      <c r="Z1839" s="9">
        <v>2.8</v>
      </c>
      <c r="AA1839">
        <v>20</v>
      </c>
      <c r="AB1839">
        <v>22.8</v>
      </c>
      <c r="AC1839">
        <v>300</v>
      </c>
      <c r="AD1839" t="s">
        <v>32</v>
      </c>
      <c r="AE1839">
        <v>0.309</v>
      </c>
      <c r="AG1839" s="2">
        <v>71.86440677966101</v>
      </c>
    </row>
    <row r="1840" spans="1:33" x14ac:dyDescent="0.35">
      <c r="A1840" t="s">
        <v>669</v>
      </c>
      <c r="B1840" t="s">
        <v>382</v>
      </c>
      <c r="C1840" t="s">
        <v>785</v>
      </c>
      <c r="D1840" t="s">
        <v>47</v>
      </c>
      <c r="E1840" t="s">
        <v>390</v>
      </c>
      <c r="F1840">
        <v>2</v>
      </c>
      <c r="G1840">
        <v>16.95</v>
      </c>
      <c r="H1840">
        <v>-1</v>
      </c>
      <c r="I1840">
        <v>0</v>
      </c>
      <c r="J1840">
        <v>2.5</v>
      </c>
      <c r="K1840">
        <v>0</v>
      </c>
      <c r="L1840">
        <v>52.5</v>
      </c>
      <c r="M1840">
        <v>45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 t="s">
        <v>215</v>
      </c>
      <c r="V1840">
        <v>0</v>
      </c>
      <c r="W1840">
        <v>15</v>
      </c>
      <c r="X1840">
        <v>100</v>
      </c>
      <c r="Y1840" t="s">
        <v>512</v>
      </c>
      <c r="Z1840" s="9">
        <v>3.3</v>
      </c>
      <c r="AA1840">
        <v>60</v>
      </c>
      <c r="AB1840">
        <v>63.3</v>
      </c>
      <c r="AC1840">
        <v>350</v>
      </c>
      <c r="AD1840" t="s">
        <v>32</v>
      </c>
      <c r="AE1840">
        <v>0.309</v>
      </c>
      <c r="AG1840" s="2">
        <v>33.220338983050844</v>
      </c>
    </row>
    <row r="1841" spans="1:36" x14ac:dyDescent="0.35">
      <c r="A1841" t="s">
        <v>669</v>
      </c>
      <c r="B1841" t="s">
        <v>382</v>
      </c>
      <c r="C1841" t="s">
        <v>785</v>
      </c>
      <c r="D1841" t="s">
        <v>47</v>
      </c>
      <c r="E1841" t="s">
        <v>391</v>
      </c>
      <c r="F1841">
        <v>2</v>
      </c>
      <c r="G1841">
        <v>17.5</v>
      </c>
      <c r="H1841">
        <v>-1</v>
      </c>
      <c r="I1841">
        <v>0</v>
      </c>
      <c r="J1841">
        <v>50</v>
      </c>
      <c r="K1841">
        <v>0</v>
      </c>
      <c r="L1841">
        <v>0</v>
      </c>
      <c r="M1841">
        <v>50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 t="s">
        <v>215</v>
      </c>
      <c r="V1841">
        <v>0</v>
      </c>
      <c r="W1841">
        <v>15</v>
      </c>
      <c r="X1841">
        <v>100</v>
      </c>
      <c r="Y1841" t="s">
        <v>512</v>
      </c>
      <c r="Z1841" s="9">
        <v>3.3</v>
      </c>
      <c r="AA1841">
        <v>60</v>
      </c>
      <c r="AB1841">
        <v>63.3</v>
      </c>
      <c r="AC1841">
        <v>350</v>
      </c>
      <c r="AD1841" t="s">
        <v>32</v>
      </c>
      <c r="AE1841">
        <v>0.309</v>
      </c>
      <c r="AG1841" s="2">
        <v>31.1864406779661</v>
      </c>
    </row>
    <row r="1842" spans="1:36" x14ac:dyDescent="0.35">
      <c r="A1842" t="s">
        <v>669</v>
      </c>
      <c r="B1842" t="s">
        <v>382</v>
      </c>
      <c r="C1842" t="s">
        <v>785</v>
      </c>
      <c r="D1842" t="s">
        <v>47</v>
      </c>
      <c r="E1842" t="s">
        <v>388</v>
      </c>
      <c r="F1842">
        <v>2</v>
      </c>
      <c r="G1842">
        <v>27.4</v>
      </c>
      <c r="H1842">
        <v>-1</v>
      </c>
      <c r="I1842">
        <v>0</v>
      </c>
      <c r="J1842">
        <v>0</v>
      </c>
      <c r="K1842">
        <v>0</v>
      </c>
      <c r="L1842">
        <v>50</v>
      </c>
      <c r="M1842">
        <v>0</v>
      </c>
      <c r="N1842">
        <v>50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 t="s">
        <v>215</v>
      </c>
      <c r="V1842">
        <v>0</v>
      </c>
      <c r="W1842">
        <v>15</v>
      </c>
      <c r="X1842">
        <v>100</v>
      </c>
      <c r="Y1842" t="s">
        <v>512</v>
      </c>
      <c r="Z1842" s="9">
        <v>3.3</v>
      </c>
      <c r="AA1842">
        <v>60</v>
      </c>
      <c r="AB1842">
        <v>63.3</v>
      </c>
      <c r="AC1842">
        <v>350</v>
      </c>
      <c r="AD1842" t="s">
        <v>32</v>
      </c>
      <c r="AE1842">
        <v>0.309</v>
      </c>
      <c r="AG1842" s="2">
        <v>53.10734463276836</v>
      </c>
    </row>
    <row r="1843" spans="1:36" x14ac:dyDescent="0.35">
      <c r="A1843" t="s">
        <v>669</v>
      </c>
      <c r="B1843" t="s">
        <v>382</v>
      </c>
      <c r="C1843" t="s">
        <v>785</v>
      </c>
      <c r="D1843" t="s">
        <v>47</v>
      </c>
      <c r="E1843" t="s">
        <v>392</v>
      </c>
      <c r="F1843">
        <v>2</v>
      </c>
      <c r="G1843">
        <v>26.8</v>
      </c>
      <c r="H1843">
        <v>-1</v>
      </c>
      <c r="I1843">
        <v>0</v>
      </c>
      <c r="J1843">
        <v>50</v>
      </c>
      <c r="K1843">
        <v>0</v>
      </c>
      <c r="L1843">
        <v>0</v>
      </c>
      <c r="M1843">
        <v>0</v>
      </c>
      <c r="N1843">
        <v>50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 t="s">
        <v>215</v>
      </c>
      <c r="V1843">
        <v>0</v>
      </c>
      <c r="W1843">
        <v>15</v>
      </c>
      <c r="X1843">
        <v>100</v>
      </c>
      <c r="Y1843" t="s">
        <v>512</v>
      </c>
      <c r="Z1843" s="9">
        <v>3.3</v>
      </c>
      <c r="AA1843">
        <v>60</v>
      </c>
      <c r="AB1843">
        <v>63.3</v>
      </c>
      <c r="AC1843">
        <v>350</v>
      </c>
      <c r="AD1843" t="s">
        <v>32</v>
      </c>
      <c r="AE1843">
        <v>0.309</v>
      </c>
      <c r="AG1843" s="2">
        <v>50.847457627118644</v>
      </c>
    </row>
    <row r="1844" spans="1:36" x14ac:dyDescent="0.35">
      <c r="A1844" t="s">
        <v>669</v>
      </c>
      <c r="B1844" t="s">
        <v>382</v>
      </c>
      <c r="C1844" t="s">
        <v>785</v>
      </c>
      <c r="D1844" t="s">
        <v>47</v>
      </c>
      <c r="E1844" t="s">
        <v>387</v>
      </c>
      <c r="F1844">
        <v>2</v>
      </c>
      <c r="G1844">
        <v>30.9</v>
      </c>
      <c r="H1844">
        <v>-1</v>
      </c>
      <c r="I1844">
        <v>0</v>
      </c>
      <c r="J1844">
        <v>2.5</v>
      </c>
      <c r="K1844">
        <v>0</v>
      </c>
      <c r="L1844">
        <v>2.5</v>
      </c>
      <c r="M1844">
        <v>45</v>
      </c>
      <c r="N1844">
        <v>50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 t="s">
        <v>215</v>
      </c>
      <c r="V1844">
        <v>0</v>
      </c>
      <c r="W1844">
        <v>15</v>
      </c>
      <c r="X1844">
        <v>100</v>
      </c>
      <c r="Y1844" t="s">
        <v>512</v>
      </c>
      <c r="Z1844" s="9">
        <v>3.3</v>
      </c>
      <c r="AA1844">
        <v>60</v>
      </c>
      <c r="AB1844">
        <v>63.3</v>
      </c>
      <c r="AC1844">
        <v>350</v>
      </c>
      <c r="AD1844" t="s">
        <v>32</v>
      </c>
      <c r="AE1844">
        <v>0.309</v>
      </c>
      <c r="AG1844" s="2">
        <v>58.757062146892657</v>
      </c>
    </row>
    <row r="1845" spans="1:36" x14ac:dyDescent="0.35">
      <c r="A1845" t="s">
        <v>669</v>
      </c>
      <c r="B1845" t="s">
        <v>382</v>
      </c>
      <c r="C1845" t="s">
        <v>785</v>
      </c>
      <c r="D1845" t="s">
        <v>47</v>
      </c>
      <c r="E1845" t="s">
        <v>393</v>
      </c>
      <c r="F1845">
        <v>2</v>
      </c>
      <c r="G1845">
        <v>29.2</v>
      </c>
      <c r="H1845">
        <v>-1</v>
      </c>
      <c r="I1845">
        <v>0</v>
      </c>
      <c r="J1845">
        <v>0</v>
      </c>
      <c r="K1845">
        <v>0</v>
      </c>
      <c r="L1845">
        <v>0</v>
      </c>
      <c r="M1845">
        <v>50</v>
      </c>
      <c r="N1845">
        <v>50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 t="s">
        <v>215</v>
      </c>
      <c r="V1845">
        <v>0</v>
      </c>
      <c r="W1845">
        <v>15</v>
      </c>
      <c r="X1845">
        <v>100</v>
      </c>
      <c r="Y1845" t="s">
        <v>512</v>
      </c>
      <c r="Z1845" s="9">
        <v>3.3</v>
      </c>
      <c r="AA1845">
        <v>60</v>
      </c>
      <c r="AB1845">
        <v>63.3</v>
      </c>
      <c r="AC1845">
        <v>350</v>
      </c>
      <c r="AD1845" t="s">
        <v>32</v>
      </c>
      <c r="AE1845">
        <v>0.309</v>
      </c>
      <c r="AG1845" s="2">
        <v>58.983050847457626</v>
      </c>
    </row>
    <row r="1846" spans="1:36" x14ac:dyDescent="0.35">
      <c r="A1846" t="s">
        <v>669</v>
      </c>
      <c r="B1846" t="s">
        <v>382</v>
      </c>
      <c r="C1846" t="s">
        <v>785</v>
      </c>
      <c r="D1846" t="s">
        <v>47</v>
      </c>
      <c r="E1846" t="s">
        <v>389</v>
      </c>
      <c r="F1846">
        <v>2</v>
      </c>
      <c r="G1846">
        <v>25.041599999999999</v>
      </c>
      <c r="H1846">
        <v>-1</v>
      </c>
      <c r="I1846">
        <v>0</v>
      </c>
      <c r="J1846">
        <v>1.665</v>
      </c>
      <c r="K1846">
        <v>0</v>
      </c>
      <c r="L1846">
        <v>34.965000000000003</v>
      </c>
      <c r="M1846">
        <v>29.970000000000002</v>
      </c>
      <c r="N1846">
        <v>33.300000000000004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 t="s">
        <v>215</v>
      </c>
      <c r="V1846">
        <v>0</v>
      </c>
      <c r="W1846">
        <v>15</v>
      </c>
      <c r="X1846">
        <v>100</v>
      </c>
      <c r="Y1846" t="s">
        <v>512</v>
      </c>
      <c r="Z1846" s="9">
        <v>2.8</v>
      </c>
      <c r="AA1846">
        <v>20</v>
      </c>
      <c r="AB1846">
        <v>22.8</v>
      </c>
      <c r="AC1846">
        <v>300</v>
      </c>
      <c r="AD1846" t="s">
        <v>32</v>
      </c>
      <c r="AE1846">
        <v>0.309</v>
      </c>
      <c r="AG1846" s="2">
        <v>44.8</v>
      </c>
    </row>
    <row r="1847" spans="1:36" x14ac:dyDescent="0.35">
      <c r="A1847" t="s">
        <v>669</v>
      </c>
      <c r="B1847" t="s">
        <v>382</v>
      </c>
      <c r="C1847" t="s">
        <v>785</v>
      </c>
      <c r="D1847" t="s">
        <v>47</v>
      </c>
      <c r="E1847" t="s">
        <v>389</v>
      </c>
      <c r="F1847">
        <v>2</v>
      </c>
      <c r="G1847">
        <v>25.041599999999999</v>
      </c>
      <c r="H1847">
        <v>-1</v>
      </c>
      <c r="I1847">
        <v>0</v>
      </c>
      <c r="J1847">
        <v>1.665</v>
      </c>
      <c r="K1847">
        <v>0</v>
      </c>
      <c r="L1847">
        <v>34.965000000000003</v>
      </c>
      <c r="M1847">
        <v>29.970000000000002</v>
      </c>
      <c r="N1847">
        <v>33.300000000000004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 t="s">
        <v>215</v>
      </c>
      <c r="V1847">
        <v>0</v>
      </c>
      <c r="W1847">
        <v>15</v>
      </c>
      <c r="X1847">
        <v>100</v>
      </c>
      <c r="Y1847" t="s">
        <v>512</v>
      </c>
      <c r="Z1847" s="9">
        <v>3.3</v>
      </c>
      <c r="AA1847">
        <v>60</v>
      </c>
      <c r="AB1847">
        <v>63.3</v>
      </c>
      <c r="AC1847">
        <v>350</v>
      </c>
      <c r="AD1847" t="s">
        <v>32</v>
      </c>
      <c r="AE1847">
        <v>0.309</v>
      </c>
      <c r="AG1847" s="2">
        <v>46.9</v>
      </c>
    </row>
    <row r="1848" spans="1:36" x14ac:dyDescent="0.35">
      <c r="A1848" t="s">
        <v>669</v>
      </c>
      <c r="B1848" t="s">
        <v>382</v>
      </c>
      <c r="C1848" t="s">
        <v>785</v>
      </c>
      <c r="D1848" t="s">
        <v>47</v>
      </c>
      <c r="E1848" t="s">
        <v>389</v>
      </c>
      <c r="F1848">
        <v>2</v>
      </c>
      <c r="G1848">
        <v>25.041599999999999</v>
      </c>
      <c r="H1848">
        <v>-1</v>
      </c>
      <c r="I1848">
        <v>0</v>
      </c>
      <c r="J1848">
        <v>1.665</v>
      </c>
      <c r="K1848">
        <v>0</v>
      </c>
      <c r="L1848">
        <v>34.965000000000003</v>
      </c>
      <c r="M1848">
        <v>29.970000000000002</v>
      </c>
      <c r="N1848">
        <v>33.300000000000004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 t="s">
        <v>215</v>
      </c>
      <c r="V1848">
        <v>0</v>
      </c>
      <c r="W1848">
        <v>15</v>
      </c>
      <c r="X1848">
        <v>100</v>
      </c>
      <c r="Y1848" t="s">
        <v>512</v>
      </c>
      <c r="Z1848" s="9">
        <v>3.3</v>
      </c>
      <c r="AA1848">
        <v>60</v>
      </c>
      <c r="AB1848">
        <v>63.3</v>
      </c>
      <c r="AC1848">
        <v>350</v>
      </c>
      <c r="AD1848" t="s">
        <v>32</v>
      </c>
      <c r="AE1848">
        <v>0.309</v>
      </c>
      <c r="AG1848" s="2">
        <v>50.8</v>
      </c>
    </row>
    <row r="1849" spans="1:36" x14ac:dyDescent="0.35">
      <c r="A1849" t="s">
        <v>669</v>
      </c>
      <c r="B1849" t="s">
        <v>382</v>
      </c>
      <c r="C1849" t="s">
        <v>785</v>
      </c>
      <c r="D1849" t="s">
        <v>47</v>
      </c>
      <c r="E1849" t="s">
        <v>394</v>
      </c>
      <c r="F1849">
        <v>2</v>
      </c>
      <c r="G1849">
        <v>24.4755</v>
      </c>
      <c r="H1849">
        <v>-1</v>
      </c>
      <c r="I1849">
        <v>0</v>
      </c>
      <c r="J1849">
        <v>33.299999999999997</v>
      </c>
      <c r="K1849">
        <v>0</v>
      </c>
      <c r="L1849">
        <v>0</v>
      </c>
      <c r="M1849">
        <v>33.300000000000004</v>
      </c>
      <c r="N1849">
        <v>33.300000000000004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 t="s">
        <v>215</v>
      </c>
      <c r="V1849">
        <v>0</v>
      </c>
      <c r="W1849">
        <v>15</v>
      </c>
      <c r="X1849">
        <v>100</v>
      </c>
      <c r="Y1849" t="s">
        <v>512</v>
      </c>
      <c r="Z1849" s="9">
        <v>2.8</v>
      </c>
      <c r="AA1849">
        <v>20</v>
      </c>
      <c r="AB1849">
        <v>22.8</v>
      </c>
      <c r="AC1849">
        <v>300</v>
      </c>
      <c r="AD1849" t="s">
        <v>32</v>
      </c>
      <c r="AE1849">
        <v>0.309</v>
      </c>
      <c r="AG1849" s="2">
        <v>44.2</v>
      </c>
    </row>
    <row r="1850" spans="1:36" x14ac:dyDescent="0.35">
      <c r="A1850" t="s">
        <v>669</v>
      </c>
      <c r="B1850" t="s">
        <v>382</v>
      </c>
      <c r="C1850" t="s">
        <v>785</v>
      </c>
      <c r="D1850" t="s">
        <v>47</v>
      </c>
      <c r="E1850" t="s">
        <v>394</v>
      </c>
      <c r="F1850">
        <v>2</v>
      </c>
      <c r="G1850">
        <v>24.4755</v>
      </c>
      <c r="H1850">
        <v>-1</v>
      </c>
      <c r="I1850">
        <v>0</v>
      </c>
      <c r="J1850">
        <v>33.299999999999997</v>
      </c>
      <c r="K1850">
        <v>0</v>
      </c>
      <c r="L1850">
        <v>0</v>
      </c>
      <c r="M1850">
        <v>33.300000000000004</v>
      </c>
      <c r="N1850">
        <v>33.300000000000004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 t="s">
        <v>215</v>
      </c>
      <c r="V1850">
        <v>0</v>
      </c>
      <c r="W1850">
        <v>15</v>
      </c>
      <c r="X1850">
        <v>100</v>
      </c>
      <c r="Y1850" t="s">
        <v>512</v>
      </c>
      <c r="Z1850" s="9">
        <v>3.3</v>
      </c>
      <c r="AA1850">
        <v>60</v>
      </c>
      <c r="AB1850">
        <v>63.3</v>
      </c>
      <c r="AC1850">
        <v>350</v>
      </c>
      <c r="AD1850" t="s">
        <v>32</v>
      </c>
      <c r="AE1850">
        <v>0.309</v>
      </c>
      <c r="AG1850" s="2">
        <v>43.7</v>
      </c>
    </row>
    <row r="1851" spans="1:36" x14ac:dyDescent="0.35">
      <c r="A1851" t="s">
        <v>669</v>
      </c>
      <c r="B1851" t="s">
        <v>382</v>
      </c>
      <c r="C1851" t="s">
        <v>785</v>
      </c>
      <c r="D1851" t="s">
        <v>47</v>
      </c>
      <c r="E1851" t="s">
        <v>394</v>
      </c>
      <c r="F1851">
        <v>2</v>
      </c>
      <c r="G1851">
        <v>24.4755</v>
      </c>
      <c r="H1851">
        <v>-1</v>
      </c>
      <c r="I1851">
        <v>0</v>
      </c>
      <c r="J1851">
        <v>33.299999999999997</v>
      </c>
      <c r="K1851">
        <v>0</v>
      </c>
      <c r="L1851">
        <v>0</v>
      </c>
      <c r="M1851">
        <v>33.300000000000004</v>
      </c>
      <c r="N1851">
        <v>33.300000000000004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 t="s">
        <v>215</v>
      </c>
      <c r="V1851">
        <v>0</v>
      </c>
      <c r="W1851">
        <v>15</v>
      </c>
      <c r="X1851">
        <v>100</v>
      </c>
      <c r="Y1851" t="s">
        <v>512</v>
      </c>
      <c r="Z1851" s="9">
        <v>3.3</v>
      </c>
      <c r="AA1851">
        <v>60</v>
      </c>
      <c r="AB1851">
        <v>63.3</v>
      </c>
      <c r="AC1851">
        <v>350</v>
      </c>
      <c r="AD1851" t="s">
        <v>32</v>
      </c>
      <c r="AE1851">
        <v>0.309</v>
      </c>
      <c r="AG1851" s="2">
        <v>47.6</v>
      </c>
    </row>
    <row r="1852" spans="1:36" x14ac:dyDescent="0.35">
      <c r="A1852" t="s">
        <v>670</v>
      </c>
      <c r="B1852" s="14" t="s">
        <v>395</v>
      </c>
      <c r="C1852" t="s">
        <v>46</v>
      </c>
      <c r="D1852" t="s">
        <v>396</v>
      </c>
      <c r="E1852" t="s">
        <v>397</v>
      </c>
      <c r="F1852">
        <v>2</v>
      </c>
      <c r="G1852">
        <v>22.69</v>
      </c>
      <c r="H1852">
        <v>5.8</v>
      </c>
      <c r="I1852">
        <v>0</v>
      </c>
      <c r="J1852">
        <v>0</v>
      </c>
      <c r="K1852">
        <v>0</v>
      </c>
      <c r="L1852">
        <v>0</v>
      </c>
      <c r="M1852">
        <v>30</v>
      </c>
      <c r="N1852">
        <v>57.5</v>
      </c>
      <c r="O1852">
        <v>6.7</v>
      </c>
      <c r="P1852">
        <v>0</v>
      </c>
      <c r="Q1852">
        <v>0</v>
      </c>
      <c r="R1852">
        <v>0</v>
      </c>
      <c r="S1852">
        <v>0</v>
      </c>
      <c r="T1852">
        <v>0</v>
      </c>
      <c r="U1852" t="s">
        <v>215</v>
      </c>
      <c r="V1852">
        <v>0</v>
      </c>
      <c r="W1852">
        <v>16.666666666666668</v>
      </c>
      <c r="X1852">
        <v>100</v>
      </c>
      <c r="Y1852" t="s">
        <v>512</v>
      </c>
      <c r="Z1852" s="9">
        <v>0</v>
      </c>
      <c r="AA1852">
        <v>0</v>
      </c>
      <c r="AB1852">
        <v>0</v>
      </c>
      <c r="AC1852">
        <v>20</v>
      </c>
      <c r="AD1852" t="s">
        <v>32</v>
      </c>
      <c r="AE1852">
        <v>0.309</v>
      </c>
      <c r="AF1852" s="2">
        <v>97.1</v>
      </c>
      <c r="AG1852" s="2">
        <v>4.5999999999999996</v>
      </c>
      <c r="AH1852" s="2">
        <v>92.5</v>
      </c>
      <c r="AI1852" s="2">
        <v>0</v>
      </c>
      <c r="AJ1852" s="2">
        <v>2.9000000000000057</v>
      </c>
    </row>
    <row r="1853" spans="1:36" x14ac:dyDescent="0.35">
      <c r="A1853" t="s">
        <v>670</v>
      </c>
      <c r="B1853" t="s">
        <v>395</v>
      </c>
      <c r="C1853" t="s">
        <v>46</v>
      </c>
      <c r="D1853" t="s">
        <v>396</v>
      </c>
      <c r="E1853" t="s">
        <v>397</v>
      </c>
      <c r="F1853">
        <v>2</v>
      </c>
      <c r="G1853">
        <v>22.69</v>
      </c>
      <c r="H1853">
        <v>5.8</v>
      </c>
      <c r="I1853">
        <v>0</v>
      </c>
      <c r="J1853">
        <v>0</v>
      </c>
      <c r="K1853">
        <v>0</v>
      </c>
      <c r="L1853">
        <v>0</v>
      </c>
      <c r="M1853">
        <v>30</v>
      </c>
      <c r="N1853">
        <v>57.5</v>
      </c>
      <c r="O1853">
        <v>6.7</v>
      </c>
      <c r="P1853">
        <v>0</v>
      </c>
      <c r="Q1853">
        <v>0</v>
      </c>
      <c r="R1853">
        <v>0</v>
      </c>
      <c r="S1853">
        <v>0</v>
      </c>
      <c r="T1853">
        <v>0</v>
      </c>
      <c r="U1853" t="s">
        <v>215</v>
      </c>
      <c r="V1853">
        <v>0</v>
      </c>
      <c r="W1853">
        <v>16.666666666666668</v>
      </c>
      <c r="X1853">
        <v>100</v>
      </c>
      <c r="Y1853" t="s">
        <v>512</v>
      </c>
      <c r="Z1853" s="9">
        <v>2.2999999999999998</v>
      </c>
      <c r="AA1853">
        <v>10</v>
      </c>
      <c r="AB1853">
        <v>12.3</v>
      </c>
      <c r="AC1853">
        <v>250</v>
      </c>
      <c r="AD1853" t="s">
        <v>32</v>
      </c>
      <c r="AE1853">
        <v>0.309</v>
      </c>
      <c r="AF1853" s="2">
        <v>66.66</v>
      </c>
      <c r="AG1853" s="2">
        <v>39.53</v>
      </c>
      <c r="AH1853" s="2">
        <v>27.13</v>
      </c>
      <c r="AI1853" s="2">
        <v>0</v>
      </c>
      <c r="AJ1853" s="2">
        <v>33.340000000000003</v>
      </c>
    </row>
    <row r="1854" spans="1:36" x14ac:dyDescent="0.35">
      <c r="A1854" t="s">
        <v>670</v>
      </c>
      <c r="B1854" t="s">
        <v>395</v>
      </c>
      <c r="C1854" t="s">
        <v>46</v>
      </c>
      <c r="D1854" t="s">
        <v>396</v>
      </c>
      <c r="E1854" t="s">
        <v>397</v>
      </c>
      <c r="F1854">
        <v>2</v>
      </c>
      <c r="G1854">
        <v>22.69</v>
      </c>
      <c r="H1854">
        <v>5.8</v>
      </c>
      <c r="I1854">
        <v>0</v>
      </c>
      <c r="J1854">
        <v>0</v>
      </c>
      <c r="K1854">
        <v>0</v>
      </c>
      <c r="L1854">
        <v>0</v>
      </c>
      <c r="M1854">
        <v>30</v>
      </c>
      <c r="N1854">
        <v>57.5</v>
      </c>
      <c r="O1854">
        <v>6.7</v>
      </c>
      <c r="P1854">
        <v>0</v>
      </c>
      <c r="Q1854">
        <v>0</v>
      </c>
      <c r="R1854">
        <v>0</v>
      </c>
      <c r="S1854">
        <v>0</v>
      </c>
      <c r="T1854">
        <v>0</v>
      </c>
      <c r="U1854" t="s">
        <v>215</v>
      </c>
      <c r="V1854">
        <v>0</v>
      </c>
      <c r="W1854">
        <v>16.666666666666668</v>
      </c>
      <c r="X1854">
        <v>100</v>
      </c>
      <c r="Y1854" t="s">
        <v>512</v>
      </c>
      <c r="Z1854" s="9">
        <v>2.2999999999999998</v>
      </c>
      <c r="AA1854">
        <v>20</v>
      </c>
      <c r="AB1854">
        <v>22.3</v>
      </c>
      <c r="AC1854">
        <v>250</v>
      </c>
      <c r="AD1854" t="s">
        <v>32</v>
      </c>
      <c r="AE1854">
        <v>0.309</v>
      </c>
      <c r="AF1854" s="2">
        <v>57.72</v>
      </c>
      <c r="AG1854" s="2">
        <v>44</v>
      </c>
      <c r="AH1854" s="2">
        <v>13.72</v>
      </c>
      <c r="AI1854" s="2">
        <v>0</v>
      </c>
      <c r="AJ1854" s="2">
        <v>42.28</v>
      </c>
    </row>
    <row r="1855" spans="1:36" x14ac:dyDescent="0.35">
      <c r="A1855" t="s">
        <v>670</v>
      </c>
      <c r="B1855" t="s">
        <v>395</v>
      </c>
      <c r="C1855" t="s">
        <v>46</v>
      </c>
      <c r="D1855" t="s">
        <v>396</v>
      </c>
      <c r="E1855" t="s">
        <v>397</v>
      </c>
      <c r="F1855">
        <v>2</v>
      </c>
      <c r="G1855">
        <v>22.69</v>
      </c>
      <c r="H1855">
        <v>5.8</v>
      </c>
      <c r="I1855">
        <v>0</v>
      </c>
      <c r="J1855">
        <v>0</v>
      </c>
      <c r="K1855">
        <v>0</v>
      </c>
      <c r="L1855">
        <v>0</v>
      </c>
      <c r="M1855">
        <v>30</v>
      </c>
      <c r="N1855">
        <v>57.5</v>
      </c>
      <c r="O1855">
        <v>6.7</v>
      </c>
      <c r="P1855">
        <v>0</v>
      </c>
      <c r="Q1855">
        <v>0</v>
      </c>
      <c r="R1855">
        <v>0</v>
      </c>
      <c r="S1855">
        <v>0</v>
      </c>
      <c r="T1855">
        <v>0</v>
      </c>
      <c r="U1855" t="s">
        <v>215</v>
      </c>
      <c r="V1855">
        <v>0</v>
      </c>
      <c r="W1855">
        <v>16.666666666666668</v>
      </c>
      <c r="X1855">
        <v>100</v>
      </c>
      <c r="Y1855" t="s">
        <v>512</v>
      </c>
      <c r="Z1855" s="9">
        <v>2.2999999999999998</v>
      </c>
      <c r="AA1855">
        <v>30</v>
      </c>
      <c r="AB1855">
        <v>32.299999999999997</v>
      </c>
      <c r="AC1855">
        <v>250</v>
      </c>
      <c r="AD1855" t="s">
        <v>32</v>
      </c>
      <c r="AE1855">
        <v>0.309</v>
      </c>
      <c r="AF1855" s="2">
        <v>69.66</v>
      </c>
      <c r="AG1855" s="2">
        <v>61</v>
      </c>
      <c r="AH1855" s="2">
        <v>8.66</v>
      </c>
      <c r="AI1855" s="2">
        <v>1.1200000000000001</v>
      </c>
      <c r="AJ1855" s="2">
        <v>29.220000000000002</v>
      </c>
    </row>
    <row r="1856" spans="1:36" x14ac:dyDescent="0.35">
      <c r="A1856" t="s">
        <v>670</v>
      </c>
      <c r="B1856" t="s">
        <v>395</v>
      </c>
      <c r="C1856" t="s">
        <v>46</v>
      </c>
      <c r="D1856" t="s">
        <v>396</v>
      </c>
      <c r="E1856" t="s">
        <v>397</v>
      </c>
      <c r="F1856">
        <v>2</v>
      </c>
      <c r="G1856">
        <v>22.69</v>
      </c>
      <c r="H1856">
        <v>5.8</v>
      </c>
      <c r="I1856">
        <v>0</v>
      </c>
      <c r="J1856">
        <v>0</v>
      </c>
      <c r="K1856">
        <v>0</v>
      </c>
      <c r="L1856">
        <v>0</v>
      </c>
      <c r="M1856">
        <v>30</v>
      </c>
      <c r="N1856">
        <v>57.5</v>
      </c>
      <c r="O1856">
        <v>6.7</v>
      </c>
      <c r="P1856">
        <v>0</v>
      </c>
      <c r="Q1856">
        <v>0</v>
      </c>
      <c r="R1856">
        <v>0</v>
      </c>
      <c r="S1856">
        <v>0</v>
      </c>
      <c r="T1856">
        <v>0</v>
      </c>
      <c r="U1856" t="s">
        <v>215</v>
      </c>
      <c r="V1856">
        <v>0</v>
      </c>
      <c r="W1856">
        <v>16.666666666666668</v>
      </c>
      <c r="X1856">
        <v>100</v>
      </c>
      <c r="Y1856" t="s">
        <v>512</v>
      </c>
      <c r="Z1856" s="9">
        <v>2.2999999999999998</v>
      </c>
      <c r="AA1856">
        <v>40</v>
      </c>
      <c r="AB1856">
        <v>42.3</v>
      </c>
      <c r="AC1856">
        <v>250</v>
      </c>
      <c r="AD1856" t="s">
        <v>32</v>
      </c>
      <c r="AE1856">
        <v>0.309</v>
      </c>
      <c r="AF1856" s="2">
        <v>50.900000000000006</v>
      </c>
      <c r="AG1856" s="2">
        <v>46.09</v>
      </c>
      <c r="AH1856" s="2">
        <v>4.8099999999999996</v>
      </c>
      <c r="AI1856" s="2">
        <v>1.87</v>
      </c>
      <c r="AJ1856" s="2">
        <v>47.23</v>
      </c>
    </row>
    <row r="1857" spans="1:36" x14ac:dyDescent="0.35">
      <c r="A1857" t="s">
        <v>670</v>
      </c>
      <c r="B1857" t="s">
        <v>395</v>
      </c>
      <c r="C1857" t="s">
        <v>46</v>
      </c>
      <c r="D1857" t="s">
        <v>396</v>
      </c>
      <c r="E1857" t="s">
        <v>397</v>
      </c>
      <c r="F1857">
        <v>2</v>
      </c>
      <c r="G1857">
        <v>22.69</v>
      </c>
      <c r="H1857">
        <v>5.8</v>
      </c>
      <c r="I1857">
        <v>0</v>
      </c>
      <c r="J1857">
        <v>0</v>
      </c>
      <c r="K1857">
        <v>0</v>
      </c>
      <c r="L1857">
        <v>0</v>
      </c>
      <c r="M1857">
        <v>30</v>
      </c>
      <c r="N1857">
        <v>57.5</v>
      </c>
      <c r="O1857">
        <v>6.7</v>
      </c>
      <c r="P1857">
        <v>0</v>
      </c>
      <c r="Q1857">
        <v>0</v>
      </c>
      <c r="R1857">
        <v>0</v>
      </c>
      <c r="S1857">
        <v>0</v>
      </c>
      <c r="T1857">
        <v>0</v>
      </c>
      <c r="U1857" t="s">
        <v>215</v>
      </c>
      <c r="V1857">
        <v>0</v>
      </c>
      <c r="W1857">
        <v>16.666666666666668</v>
      </c>
      <c r="X1857">
        <v>100</v>
      </c>
      <c r="Y1857" t="s">
        <v>512</v>
      </c>
      <c r="Z1857" s="9">
        <v>2.2999999999999998</v>
      </c>
      <c r="AA1857">
        <v>60</v>
      </c>
      <c r="AB1857">
        <v>62.3</v>
      </c>
      <c r="AC1857">
        <v>250</v>
      </c>
      <c r="AD1857" t="s">
        <v>32</v>
      </c>
      <c r="AE1857">
        <v>0.309</v>
      </c>
      <c r="AF1857" s="2">
        <v>51.18</v>
      </c>
      <c r="AG1857" s="2">
        <v>45.51</v>
      </c>
      <c r="AH1857" s="2">
        <v>5.67</v>
      </c>
      <c r="AI1857" s="2">
        <v>2.7</v>
      </c>
      <c r="AJ1857" s="2">
        <v>46.12</v>
      </c>
    </row>
    <row r="1858" spans="1:36" x14ac:dyDescent="0.35">
      <c r="A1858" t="s">
        <v>670</v>
      </c>
      <c r="B1858" t="s">
        <v>395</v>
      </c>
      <c r="C1858" t="s">
        <v>46</v>
      </c>
      <c r="D1858" t="s">
        <v>396</v>
      </c>
      <c r="E1858" t="s">
        <v>397</v>
      </c>
      <c r="F1858">
        <v>2</v>
      </c>
      <c r="G1858">
        <v>22.69</v>
      </c>
      <c r="H1858">
        <v>5.8</v>
      </c>
      <c r="I1858">
        <v>0</v>
      </c>
      <c r="J1858">
        <v>0</v>
      </c>
      <c r="K1858">
        <v>0</v>
      </c>
      <c r="L1858">
        <v>0</v>
      </c>
      <c r="M1858">
        <v>30</v>
      </c>
      <c r="N1858">
        <v>57.5</v>
      </c>
      <c r="O1858">
        <v>6.7</v>
      </c>
      <c r="P1858">
        <v>0</v>
      </c>
      <c r="Q1858">
        <v>0</v>
      </c>
      <c r="R1858">
        <v>0</v>
      </c>
      <c r="S1858">
        <v>0</v>
      </c>
      <c r="T1858">
        <v>0</v>
      </c>
      <c r="U1858" t="s">
        <v>215</v>
      </c>
      <c r="V1858">
        <v>0</v>
      </c>
      <c r="W1858">
        <v>16.666666666666668</v>
      </c>
      <c r="X1858">
        <v>100</v>
      </c>
      <c r="Y1858" t="s">
        <v>512</v>
      </c>
      <c r="Z1858" s="9">
        <v>2.8</v>
      </c>
      <c r="AA1858">
        <v>10</v>
      </c>
      <c r="AB1858">
        <v>12.8</v>
      </c>
      <c r="AC1858">
        <v>300</v>
      </c>
      <c r="AD1858" t="s">
        <v>32</v>
      </c>
      <c r="AE1858">
        <v>0.309</v>
      </c>
      <c r="AF1858" s="2">
        <v>61.65</v>
      </c>
      <c r="AG1858" s="2">
        <v>46.29</v>
      </c>
      <c r="AH1858" s="2">
        <v>15.36</v>
      </c>
      <c r="AI1858" s="2">
        <v>0.56999999999999995</v>
      </c>
      <c r="AJ1858" s="2">
        <v>37.78</v>
      </c>
    </row>
    <row r="1859" spans="1:36" x14ac:dyDescent="0.35">
      <c r="A1859" t="s">
        <v>670</v>
      </c>
      <c r="B1859" t="s">
        <v>395</v>
      </c>
      <c r="C1859" t="s">
        <v>46</v>
      </c>
      <c r="D1859" t="s">
        <v>396</v>
      </c>
      <c r="E1859" t="s">
        <v>397</v>
      </c>
      <c r="F1859">
        <v>2</v>
      </c>
      <c r="G1859">
        <v>22.69</v>
      </c>
      <c r="H1859">
        <v>5.8</v>
      </c>
      <c r="I1859">
        <v>0</v>
      </c>
      <c r="J1859">
        <v>0</v>
      </c>
      <c r="K1859">
        <v>0</v>
      </c>
      <c r="L1859">
        <v>0</v>
      </c>
      <c r="M1859">
        <v>30</v>
      </c>
      <c r="N1859">
        <v>57.5</v>
      </c>
      <c r="O1859">
        <v>6.7</v>
      </c>
      <c r="P1859">
        <v>0</v>
      </c>
      <c r="Q1859">
        <v>0</v>
      </c>
      <c r="R1859">
        <v>0</v>
      </c>
      <c r="S1859">
        <v>0</v>
      </c>
      <c r="T1859">
        <v>0</v>
      </c>
      <c r="U1859" t="s">
        <v>215</v>
      </c>
      <c r="V1859">
        <v>0</v>
      </c>
      <c r="W1859">
        <v>16.666666666666668</v>
      </c>
      <c r="X1859">
        <v>100</v>
      </c>
      <c r="Y1859" t="s">
        <v>512</v>
      </c>
      <c r="Z1859" s="9">
        <v>2.8</v>
      </c>
      <c r="AA1859">
        <v>20</v>
      </c>
      <c r="AB1859">
        <v>22.8</v>
      </c>
      <c r="AC1859">
        <v>300</v>
      </c>
      <c r="AD1859" t="s">
        <v>32</v>
      </c>
      <c r="AE1859">
        <v>0.309</v>
      </c>
      <c r="AF1859" s="2">
        <v>54.79</v>
      </c>
      <c r="AG1859" s="2">
        <v>46.93</v>
      </c>
      <c r="AH1859" s="2">
        <v>7.86</v>
      </c>
      <c r="AI1859" s="2">
        <v>1.18</v>
      </c>
      <c r="AJ1859" s="2">
        <v>44.03</v>
      </c>
    </row>
    <row r="1860" spans="1:36" x14ac:dyDescent="0.35">
      <c r="A1860" t="s">
        <v>670</v>
      </c>
      <c r="B1860" t="s">
        <v>395</v>
      </c>
      <c r="C1860" t="s">
        <v>46</v>
      </c>
      <c r="D1860" t="s">
        <v>396</v>
      </c>
      <c r="E1860" t="s">
        <v>397</v>
      </c>
      <c r="F1860">
        <v>2</v>
      </c>
      <c r="G1860">
        <v>22.69</v>
      </c>
      <c r="H1860">
        <v>5.8</v>
      </c>
      <c r="I1860">
        <v>0</v>
      </c>
      <c r="J1860">
        <v>0</v>
      </c>
      <c r="K1860">
        <v>0</v>
      </c>
      <c r="L1860">
        <v>0</v>
      </c>
      <c r="M1860">
        <v>30</v>
      </c>
      <c r="N1860">
        <v>57.5</v>
      </c>
      <c r="O1860">
        <v>6.7</v>
      </c>
      <c r="P1860">
        <v>0</v>
      </c>
      <c r="Q1860">
        <v>0</v>
      </c>
      <c r="R1860">
        <v>0</v>
      </c>
      <c r="S1860">
        <v>0</v>
      </c>
      <c r="T1860">
        <v>0</v>
      </c>
      <c r="U1860" t="s">
        <v>215</v>
      </c>
      <c r="V1860">
        <v>0</v>
      </c>
      <c r="W1860">
        <v>16.666666666666668</v>
      </c>
      <c r="X1860">
        <v>100</v>
      </c>
      <c r="Y1860" t="s">
        <v>512</v>
      </c>
      <c r="Z1860" s="9">
        <v>2.8</v>
      </c>
      <c r="AA1860">
        <v>30</v>
      </c>
      <c r="AB1860">
        <v>32.799999999999997</v>
      </c>
      <c r="AC1860">
        <v>300</v>
      </c>
      <c r="AD1860" t="s">
        <v>32</v>
      </c>
      <c r="AE1860">
        <v>0.309</v>
      </c>
      <c r="AF1860" s="2">
        <v>53.519999999999996</v>
      </c>
      <c r="AG1860" s="2">
        <v>48.04</v>
      </c>
      <c r="AH1860" s="2">
        <v>5.48</v>
      </c>
      <c r="AI1860" s="2">
        <v>2.2999999999999998</v>
      </c>
      <c r="AJ1860" s="2">
        <v>44.180000000000007</v>
      </c>
    </row>
    <row r="1861" spans="1:36" x14ac:dyDescent="0.35">
      <c r="A1861" t="s">
        <v>670</v>
      </c>
      <c r="B1861" t="s">
        <v>395</v>
      </c>
      <c r="C1861" t="s">
        <v>46</v>
      </c>
      <c r="D1861" t="s">
        <v>396</v>
      </c>
      <c r="E1861" t="s">
        <v>397</v>
      </c>
      <c r="F1861">
        <v>2</v>
      </c>
      <c r="G1861">
        <v>22.69</v>
      </c>
      <c r="H1861">
        <v>5.8</v>
      </c>
      <c r="I1861">
        <v>0</v>
      </c>
      <c r="J1861">
        <v>0</v>
      </c>
      <c r="K1861">
        <v>0</v>
      </c>
      <c r="L1861">
        <v>0</v>
      </c>
      <c r="M1861">
        <v>30</v>
      </c>
      <c r="N1861">
        <v>57.5</v>
      </c>
      <c r="O1861">
        <v>6.7</v>
      </c>
      <c r="P1861">
        <v>0</v>
      </c>
      <c r="Q1861">
        <v>0</v>
      </c>
      <c r="R1861">
        <v>0</v>
      </c>
      <c r="S1861">
        <v>0</v>
      </c>
      <c r="T1861">
        <v>0</v>
      </c>
      <c r="U1861" t="s">
        <v>215</v>
      </c>
      <c r="V1861">
        <v>0</v>
      </c>
      <c r="W1861">
        <v>16.666666666666668</v>
      </c>
      <c r="X1861">
        <v>100</v>
      </c>
      <c r="Y1861" t="s">
        <v>512</v>
      </c>
      <c r="Z1861" s="9">
        <v>2.8</v>
      </c>
      <c r="AA1861">
        <v>40</v>
      </c>
      <c r="AB1861">
        <v>42.8</v>
      </c>
      <c r="AC1861">
        <v>300</v>
      </c>
      <c r="AD1861" t="s">
        <v>32</v>
      </c>
      <c r="AE1861">
        <v>0.309</v>
      </c>
      <c r="AF1861" s="2">
        <v>53.25</v>
      </c>
      <c r="AG1861" s="2">
        <v>47.84</v>
      </c>
      <c r="AH1861" s="2">
        <v>5.41</v>
      </c>
      <c r="AI1861" s="2">
        <v>3.51</v>
      </c>
      <c r="AJ1861" s="2">
        <v>43.24</v>
      </c>
    </row>
    <row r="1862" spans="1:36" x14ac:dyDescent="0.35">
      <c r="A1862" t="s">
        <v>670</v>
      </c>
      <c r="B1862" t="s">
        <v>395</v>
      </c>
      <c r="C1862" t="s">
        <v>46</v>
      </c>
      <c r="D1862" t="s">
        <v>396</v>
      </c>
      <c r="E1862" t="s">
        <v>397</v>
      </c>
      <c r="F1862">
        <v>2</v>
      </c>
      <c r="G1862">
        <v>22.69</v>
      </c>
      <c r="H1862">
        <v>5.8</v>
      </c>
      <c r="I1862">
        <v>0</v>
      </c>
      <c r="J1862">
        <v>0</v>
      </c>
      <c r="K1862">
        <v>0</v>
      </c>
      <c r="L1862">
        <v>0</v>
      </c>
      <c r="M1862">
        <v>30</v>
      </c>
      <c r="N1862">
        <v>57.5</v>
      </c>
      <c r="O1862">
        <v>6.7</v>
      </c>
      <c r="P1862">
        <v>0</v>
      </c>
      <c r="Q1862">
        <v>0</v>
      </c>
      <c r="R1862">
        <v>0</v>
      </c>
      <c r="S1862">
        <v>0</v>
      </c>
      <c r="T1862">
        <v>0</v>
      </c>
      <c r="U1862" t="s">
        <v>215</v>
      </c>
      <c r="V1862">
        <v>0</v>
      </c>
      <c r="W1862">
        <v>16.666666666666668</v>
      </c>
      <c r="X1862">
        <v>100</v>
      </c>
      <c r="Y1862" t="s">
        <v>512</v>
      </c>
      <c r="Z1862" s="9">
        <v>2.8</v>
      </c>
      <c r="AA1862">
        <v>60</v>
      </c>
      <c r="AB1862">
        <v>62.8</v>
      </c>
      <c r="AC1862">
        <v>300</v>
      </c>
      <c r="AD1862" t="s">
        <v>32</v>
      </c>
      <c r="AE1862">
        <v>0.309</v>
      </c>
      <c r="AF1862" s="2">
        <v>53.07</v>
      </c>
      <c r="AG1862" s="2">
        <v>46.35</v>
      </c>
      <c r="AH1862" s="2">
        <v>6.72</v>
      </c>
      <c r="AI1862" s="2">
        <v>4.62</v>
      </c>
      <c r="AJ1862" s="2">
        <v>42.31</v>
      </c>
    </row>
    <row r="1863" spans="1:36" x14ac:dyDescent="0.35">
      <c r="A1863" t="s">
        <v>670</v>
      </c>
      <c r="B1863" t="s">
        <v>395</v>
      </c>
      <c r="C1863" t="s">
        <v>46</v>
      </c>
      <c r="D1863" t="s">
        <v>396</v>
      </c>
      <c r="E1863" t="s">
        <v>397</v>
      </c>
      <c r="F1863">
        <v>2</v>
      </c>
      <c r="G1863">
        <v>22.69</v>
      </c>
      <c r="H1863">
        <v>5.8</v>
      </c>
      <c r="I1863">
        <v>0</v>
      </c>
      <c r="J1863">
        <v>0</v>
      </c>
      <c r="K1863">
        <v>0</v>
      </c>
      <c r="L1863">
        <v>0</v>
      </c>
      <c r="M1863">
        <v>30</v>
      </c>
      <c r="N1863">
        <v>57.5</v>
      </c>
      <c r="O1863">
        <v>6.7</v>
      </c>
      <c r="P1863">
        <v>0</v>
      </c>
      <c r="Q1863">
        <v>0</v>
      </c>
      <c r="R1863">
        <v>0</v>
      </c>
      <c r="S1863">
        <v>0</v>
      </c>
      <c r="T1863">
        <v>0</v>
      </c>
      <c r="U1863" t="s">
        <v>215</v>
      </c>
      <c r="V1863">
        <v>0</v>
      </c>
      <c r="W1863">
        <v>16.666666666666668</v>
      </c>
      <c r="X1863">
        <v>100</v>
      </c>
      <c r="Y1863" t="s">
        <v>512</v>
      </c>
      <c r="Z1863" s="9">
        <v>3.3</v>
      </c>
      <c r="AA1863">
        <v>10</v>
      </c>
      <c r="AB1863">
        <v>13.3</v>
      </c>
      <c r="AC1863">
        <v>350</v>
      </c>
      <c r="AD1863" t="s">
        <v>32</v>
      </c>
      <c r="AE1863">
        <v>0.309</v>
      </c>
      <c r="AF1863" s="2">
        <v>58.97</v>
      </c>
      <c r="AG1863" s="2">
        <v>50.11</v>
      </c>
      <c r="AH1863" s="2">
        <v>8.86</v>
      </c>
      <c r="AI1863" s="2">
        <v>1.54</v>
      </c>
      <c r="AJ1863" s="2">
        <v>39.49</v>
      </c>
    </row>
    <row r="1864" spans="1:36" x14ac:dyDescent="0.35">
      <c r="A1864" t="s">
        <v>670</v>
      </c>
      <c r="B1864" t="s">
        <v>395</v>
      </c>
      <c r="C1864" t="s">
        <v>46</v>
      </c>
      <c r="D1864" t="s">
        <v>396</v>
      </c>
      <c r="E1864" t="s">
        <v>397</v>
      </c>
      <c r="F1864">
        <v>2</v>
      </c>
      <c r="G1864">
        <v>22.69</v>
      </c>
      <c r="H1864">
        <v>5.8</v>
      </c>
      <c r="I1864">
        <v>0</v>
      </c>
      <c r="J1864">
        <v>0</v>
      </c>
      <c r="K1864">
        <v>0</v>
      </c>
      <c r="L1864">
        <v>0</v>
      </c>
      <c r="M1864">
        <v>30</v>
      </c>
      <c r="N1864">
        <v>57.5</v>
      </c>
      <c r="O1864">
        <v>6.7</v>
      </c>
      <c r="P1864">
        <v>0</v>
      </c>
      <c r="Q1864">
        <v>0</v>
      </c>
      <c r="R1864">
        <v>0</v>
      </c>
      <c r="S1864">
        <v>0</v>
      </c>
      <c r="T1864">
        <v>0</v>
      </c>
      <c r="U1864" t="s">
        <v>215</v>
      </c>
      <c r="V1864">
        <v>0</v>
      </c>
      <c r="W1864">
        <v>16.666666666666668</v>
      </c>
      <c r="X1864">
        <v>100</v>
      </c>
      <c r="Y1864" t="s">
        <v>512</v>
      </c>
      <c r="Z1864" s="9">
        <v>3.3</v>
      </c>
      <c r="AA1864">
        <v>20</v>
      </c>
      <c r="AB1864">
        <v>23.3</v>
      </c>
      <c r="AC1864">
        <v>350</v>
      </c>
      <c r="AD1864" t="s">
        <v>32</v>
      </c>
      <c r="AE1864">
        <v>0.309</v>
      </c>
      <c r="AF1864" s="2">
        <v>56.01</v>
      </c>
      <c r="AG1864" s="2">
        <v>48.23</v>
      </c>
      <c r="AH1864" s="2">
        <v>7.78</v>
      </c>
      <c r="AI1864" s="2">
        <v>2.41</v>
      </c>
      <c r="AJ1864" s="2">
        <v>41.58</v>
      </c>
    </row>
    <row r="1865" spans="1:36" x14ac:dyDescent="0.35">
      <c r="A1865" t="s">
        <v>670</v>
      </c>
      <c r="B1865" t="s">
        <v>395</v>
      </c>
      <c r="C1865" t="s">
        <v>46</v>
      </c>
      <c r="D1865" t="s">
        <v>396</v>
      </c>
      <c r="E1865" t="s">
        <v>397</v>
      </c>
      <c r="F1865">
        <v>2</v>
      </c>
      <c r="G1865">
        <v>22.69</v>
      </c>
      <c r="H1865">
        <v>5.8</v>
      </c>
      <c r="I1865">
        <v>0</v>
      </c>
      <c r="J1865">
        <v>0</v>
      </c>
      <c r="K1865">
        <v>0</v>
      </c>
      <c r="L1865">
        <v>0</v>
      </c>
      <c r="M1865">
        <v>30</v>
      </c>
      <c r="N1865">
        <v>57.5</v>
      </c>
      <c r="O1865">
        <v>6.7</v>
      </c>
      <c r="P1865">
        <v>0</v>
      </c>
      <c r="Q1865">
        <v>0</v>
      </c>
      <c r="R1865">
        <v>0</v>
      </c>
      <c r="S1865">
        <v>0</v>
      </c>
      <c r="T1865">
        <v>0</v>
      </c>
      <c r="U1865" t="s">
        <v>215</v>
      </c>
      <c r="V1865">
        <v>0</v>
      </c>
      <c r="W1865">
        <v>16.666666666666668</v>
      </c>
      <c r="X1865">
        <v>100</v>
      </c>
      <c r="Y1865" t="s">
        <v>512</v>
      </c>
      <c r="Z1865" s="9">
        <v>3.3</v>
      </c>
      <c r="AA1865">
        <v>30</v>
      </c>
      <c r="AB1865">
        <v>33.299999999999997</v>
      </c>
      <c r="AC1865">
        <v>350</v>
      </c>
      <c r="AD1865" t="s">
        <v>32</v>
      </c>
      <c r="AE1865">
        <v>0.309</v>
      </c>
      <c r="AF1865" s="2">
        <v>52.8</v>
      </c>
      <c r="AG1865" s="2">
        <v>48.5</v>
      </c>
      <c r="AH1865" s="2">
        <v>4.3</v>
      </c>
      <c r="AI1865" s="2">
        <v>4.38</v>
      </c>
      <c r="AJ1865" s="2">
        <v>42.82</v>
      </c>
    </row>
    <row r="1866" spans="1:36" x14ac:dyDescent="0.35">
      <c r="A1866" t="s">
        <v>670</v>
      </c>
      <c r="B1866" t="s">
        <v>395</v>
      </c>
      <c r="C1866" t="s">
        <v>46</v>
      </c>
      <c r="D1866" t="s">
        <v>396</v>
      </c>
      <c r="E1866" t="s">
        <v>397</v>
      </c>
      <c r="F1866">
        <v>2</v>
      </c>
      <c r="G1866">
        <v>22.69</v>
      </c>
      <c r="H1866">
        <v>5.8</v>
      </c>
      <c r="I1866">
        <v>0</v>
      </c>
      <c r="J1866">
        <v>0</v>
      </c>
      <c r="K1866">
        <v>0</v>
      </c>
      <c r="L1866">
        <v>0</v>
      </c>
      <c r="M1866">
        <v>30</v>
      </c>
      <c r="N1866">
        <v>57.5</v>
      </c>
      <c r="O1866">
        <v>6.7</v>
      </c>
      <c r="P1866">
        <v>0</v>
      </c>
      <c r="Q1866">
        <v>0</v>
      </c>
      <c r="R1866">
        <v>0</v>
      </c>
      <c r="S1866">
        <v>0</v>
      </c>
      <c r="T1866">
        <v>0</v>
      </c>
      <c r="U1866" t="s">
        <v>215</v>
      </c>
      <c r="V1866">
        <v>0</v>
      </c>
      <c r="W1866">
        <v>16.666666666666668</v>
      </c>
      <c r="X1866">
        <v>100</v>
      </c>
      <c r="Y1866" t="s">
        <v>512</v>
      </c>
      <c r="Z1866" s="9">
        <v>3.3</v>
      </c>
      <c r="AA1866">
        <v>40</v>
      </c>
      <c r="AB1866">
        <v>43.3</v>
      </c>
      <c r="AC1866">
        <v>350</v>
      </c>
      <c r="AD1866" t="s">
        <v>32</v>
      </c>
      <c r="AE1866">
        <v>0.309</v>
      </c>
      <c r="AF1866" s="2">
        <v>51.47</v>
      </c>
      <c r="AG1866" s="2">
        <v>46.56</v>
      </c>
      <c r="AH1866" s="2">
        <v>4.91</v>
      </c>
      <c r="AI1866" s="2">
        <v>6.34</v>
      </c>
      <c r="AJ1866" s="2">
        <v>42.19</v>
      </c>
    </row>
    <row r="1867" spans="1:36" x14ac:dyDescent="0.35">
      <c r="A1867" t="s">
        <v>670</v>
      </c>
      <c r="B1867" t="s">
        <v>395</v>
      </c>
      <c r="C1867" t="s">
        <v>46</v>
      </c>
      <c r="D1867" t="s">
        <v>396</v>
      </c>
      <c r="E1867" t="s">
        <v>397</v>
      </c>
      <c r="F1867">
        <v>2</v>
      </c>
      <c r="G1867">
        <v>22.69</v>
      </c>
      <c r="H1867">
        <v>5.8</v>
      </c>
      <c r="I1867">
        <v>0</v>
      </c>
      <c r="J1867">
        <v>0</v>
      </c>
      <c r="K1867">
        <v>0</v>
      </c>
      <c r="L1867">
        <v>0</v>
      </c>
      <c r="M1867">
        <v>30</v>
      </c>
      <c r="N1867">
        <v>57.5</v>
      </c>
      <c r="O1867">
        <v>6.7</v>
      </c>
      <c r="P1867">
        <v>0</v>
      </c>
      <c r="Q1867">
        <v>0</v>
      </c>
      <c r="R1867">
        <v>0</v>
      </c>
      <c r="S1867">
        <v>0</v>
      </c>
      <c r="T1867">
        <v>0</v>
      </c>
      <c r="U1867" t="s">
        <v>215</v>
      </c>
      <c r="V1867">
        <v>0</v>
      </c>
      <c r="W1867">
        <v>16.666666666666668</v>
      </c>
      <c r="X1867">
        <v>100</v>
      </c>
      <c r="Y1867" t="s">
        <v>512</v>
      </c>
      <c r="Z1867" s="9">
        <v>3.3</v>
      </c>
      <c r="AA1867">
        <v>60</v>
      </c>
      <c r="AB1867">
        <v>63.3</v>
      </c>
      <c r="AC1867">
        <v>350</v>
      </c>
      <c r="AD1867" t="s">
        <v>32</v>
      </c>
      <c r="AE1867">
        <v>0.309</v>
      </c>
      <c r="AF1867" s="2">
        <v>50.019999999999996</v>
      </c>
      <c r="AG1867" s="2">
        <v>44.69</v>
      </c>
      <c r="AH1867" s="2">
        <v>5.33</v>
      </c>
      <c r="AI1867" s="2">
        <v>9.3000000000000007</v>
      </c>
      <c r="AJ1867" s="2">
        <v>40.680000000000007</v>
      </c>
    </row>
    <row r="1868" spans="1:36" x14ac:dyDescent="0.35">
      <c r="A1868" t="s">
        <v>670</v>
      </c>
      <c r="B1868" t="s">
        <v>395</v>
      </c>
      <c r="C1868" t="s">
        <v>46</v>
      </c>
      <c r="D1868" t="s">
        <v>396</v>
      </c>
      <c r="E1868" t="s">
        <v>397</v>
      </c>
      <c r="F1868">
        <v>2</v>
      </c>
      <c r="G1868">
        <v>22.69</v>
      </c>
      <c r="H1868">
        <v>5.8</v>
      </c>
      <c r="I1868">
        <v>0</v>
      </c>
      <c r="J1868">
        <v>0</v>
      </c>
      <c r="K1868">
        <v>0</v>
      </c>
      <c r="L1868">
        <v>0</v>
      </c>
      <c r="M1868">
        <v>30</v>
      </c>
      <c r="N1868">
        <v>57.5</v>
      </c>
      <c r="O1868">
        <v>6.7</v>
      </c>
      <c r="P1868">
        <v>0</v>
      </c>
      <c r="Q1868">
        <v>0</v>
      </c>
      <c r="R1868">
        <v>0</v>
      </c>
      <c r="S1868">
        <v>0</v>
      </c>
      <c r="T1868">
        <v>0</v>
      </c>
      <c r="U1868" t="s">
        <v>215</v>
      </c>
      <c r="V1868">
        <v>0</v>
      </c>
      <c r="W1868">
        <v>16.666666666666668</v>
      </c>
      <c r="X1868">
        <v>100</v>
      </c>
      <c r="Y1868" t="s">
        <v>512</v>
      </c>
      <c r="Z1868" s="9">
        <v>3.8</v>
      </c>
      <c r="AA1868">
        <v>10</v>
      </c>
      <c r="AB1868">
        <v>13.8</v>
      </c>
      <c r="AC1868">
        <v>400</v>
      </c>
      <c r="AD1868" t="s">
        <v>32</v>
      </c>
      <c r="AE1868">
        <v>0.309</v>
      </c>
      <c r="AF1868" s="2">
        <v>55.86</v>
      </c>
      <c r="AG1868" s="2">
        <v>51.22</v>
      </c>
      <c r="AH1868" s="2">
        <v>4.6399999999999997</v>
      </c>
      <c r="AI1868" s="2">
        <v>2.09</v>
      </c>
      <c r="AJ1868" s="2">
        <v>42.05</v>
      </c>
    </row>
    <row r="1869" spans="1:36" x14ac:dyDescent="0.35">
      <c r="A1869" t="s">
        <v>670</v>
      </c>
      <c r="B1869" t="s">
        <v>395</v>
      </c>
      <c r="C1869" t="s">
        <v>46</v>
      </c>
      <c r="D1869" t="s">
        <v>396</v>
      </c>
      <c r="E1869" t="s">
        <v>397</v>
      </c>
      <c r="F1869">
        <v>2</v>
      </c>
      <c r="G1869">
        <v>22.69</v>
      </c>
      <c r="H1869">
        <v>5.8</v>
      </c>
      <c r="I1869">
        <v>0</v>
      </c>
      <c r="J1869">
        <v>0</v>
      </c>
      <c r="K1869">
        <v>0</v>
      </c>
      <c r="L1869">
        <v>0</v>
      </c>
      <c r="M1869">
        <v>30</v>
      </c>
      <c r="N1869">
        <v>57.5</v>
      </c>
      <c r="O1869">
        <v>6.7</v>
      </c>
      <c r="P1869">
        <v>0</v>
      </c>
      <c r="Q1869">
        <v>0</v>
      </c>
      <c r="R1869">
        <v>0</v>
      </c>
      <c r="S1869">
        <v>0</v>
      </c>
      <c r="T1869">
        <v>0</v>
      </c>
      <c r="U1869" t="s">
        <v>215</v>
      </c>
      <c r="V1869">
        <v>0</v>
      </c>
      <c r="W1869">
        <v>16.666666666666668</v>
      </c>
      <c r="X1869">
        <v>100</v>
      </c>
      <c r="Y1869" t="s">
        <v>512</v>
      </c>
      <c r="Z1869" s="9">
        <v>3.8</v>
      </c>
      <c r="AA1869">
        <v>20</v>
      </c>
      <c r="AB1869">
        <v>23.8</v>
      </c>
      <c r="AC1869">
        <v>400</v>
      </c>
      <c r="AD1869" t="s">
        <v>32</v>
      </c>
      <c r="AE1869">
        <v>0.309</v>
      </c>
      <c r="AF1869" s="2">
        <v>53.819999999999993</v>
      </c>
      <c r="AG1869" s="2">
        <v>48.05</v>
      </c>
      <c r="AH1869" s="2">
        <v>5.77</v>
      </c>
      <c r="AI1869" s="2">
        <v>4.8</v>
      </c>
      <c r="AJ1869" s="2">
        <v>41.38000000000001</v>
      </c>
    </row>
    <row r="1870" spans="1:36" x14ac:dyDescent="0.35">
      <c r="A1870" t="s">
        <v>670</v>
      </c>
      <c r="B1870" t="s">
        <v>395</v>
      </c>
      <c r="C1870" t="s">
        <v>46</v>
      </c>
      <c r="D1870" t="s">
        <v>396</v>
      </c>
      <c r="E1870" t="s">
        <v>397</v>
      </c>
      <c r="F1870">
        <v>2</v>
      </c>
      <c r="G1870">
        <v>22.69</v>
      </c>
      <c r="H1870">
        <v>5.8</v>
      </c>
      <c r="I1870">
        <v>0</v>
      </c>
      <c r="J1870">
        <v>0</v>
      </c>
      <c r="K1870">
        <v>0</v>
      </c>
      <c r="L1870">
        <v>0</v>
      </c>
      <c r="M1870">
        <v>30</v>
      </c>
      <c r="N1870">
        <v>57.5</v>
      </c>
      <c r="O1870">
        <v>6.7</v>
      </c>
      <c r="P1870">
        <v>0</v>
      </c>
      <c r="Q1870">
        <v>0</v>
      </c>
      <c r="R1870">
        <v>0</v>
      </c>
      <c r="S1870">
        <v>0</v>
      </c>
      <c r="T1870">
        <v>0</v>
      </c>
      <c r="U1870" t="s">
        <v>215</v>
      </c>
      <c r="V1870">
        <v>0</v>
      </c>
      <c r="W1870">
        <v>16.666666666666668</v>
      </c>
      <c r="X1870">
        <v>100</v>
      </c>
      <c r="Y1870" t="s">
        <v>512</v>
      </c>
      <c r="Z1870" s="9">
        <v>3.8</v>
      </c>
      <c r="AA1870">
        <v>30</v>
      </c>
      <c r="AB1870">
        <v>33.799999999999997</v>
      </c>
      <c r="AC1870">
        <v>400</v>
      </c>
      <c r="AD1870" t="s">
        <v>32</v>
      </c>
      <c r="AE1870">
        <v>0.309</v>
      </c>
      <c r="AF1870" s="2">
        <v>51.22</v>
      </c>
      <c r="AG1870" s="2">
        <v>46.15</v>
      </c>
      <c r="AH1870" s="2">
        <v>5.07</v>
      </c>
      <c r="AI1870" s="2">
        <v>6.51</v>
      </c>
      <c r="AJ1870" s="2">
        <v>42.27</v>
      </c>
    </row>
    <row r="1871" spans="1:36" x14ac:dyDescent="0.35">
      <c r="A1871" t="s">
        <v>670</v>
      </c>
      <c r="B1871" t="s">
        <v>395</v>
      </c>
      <c r="C1871" t="s">
        <v>46</v>
      </c>
      <c r="D1871" t="s">
        <v>396</v>
      </c>
      <c r="E1871" t="s">
        <v>397</v>
      </c>
      <c r="F1871">
        <v>2</v>
      </c>
      <c r="G1871">
        <v>22.69</v>
      </c>
      <c r="H1871">
        <v>5.8</v>
      </c>
      <c r="I1871">
        <v>0</v>
      </c>
      <c r="J1871">
        <v>0</v>
      </c>
      <c r="K1871">
        <v>0</v>
      </c>
      <c r="L1871">
        <v>0</v>
      </c>
      <c r="M1871">
        <v>30</v>
      </c>
      <c r="N1871">
        <v>57.5</v>
      </c>
      <c r="O1871">
        <v>6.7</v>
      </c>
      <c r="P1871">
        <v>0</v>
      </c>
      <c r="Q1871">
        <v>0</v>
      </c>
      <c r="R1871">
        <v>0</v>
      </c>
      <c r="S1871">
        <v>0</v>
      </c>
      <c r="T1871">
        <v>0</v>
      </c>
      <c r="U1871" t="s">
        <v>215</v>
      </c>
      <c r="V1871">
        <v>0</v>
      </c>
      <c r="W1871">
        <v>16.666666666666668</v>
      </c>
      <c r="X1871">
        <v>100</v>
      </c>
      <c r="Y1871" t="s">
        <v>512</v>
      </c>
      <c r="Z1871" s="9">
        <v>3.8</v>
      </c>
      <c r="AA1871">
        <v>40</v>
      </c>
      <c r="AB1871">
        <v>43.8</v>
      </c>
      <c r="AC1871">
        <v>400</v>
      </c>
      <c r="AD1871" t="s">
        <v>32</v>
      </c>
      <c r="AE1871">
        <v>0.309</v>
      </c>
      <c r="AF1871" s="2">
        <v>50.28</v>
      </c>
      <c r="AG1871" s="2">
        <v>43.44</v>
      </c>
      <c r="AH1871" s="2">
        <v>6.84</v>
      </c>
      <c r="AI1871" s="2">
        <v>10.37</v>
      </c>
      <c r="AJ1871" s="2">
        <v>39.35</v>
      </c>
    </row>
    <row r="1872" spans="1:36" x14ac:dyDescent="0.35">
      <c r="A1872" t="s">
        <v>670</v>
      </c>
      <c r="B1872" t="s">
        <v>395</v>
      </c>
      <c r="C1872" t="s">
        <v>46</v>
      </c>
      <c r="D1872" t="s">
        <v>396</v>
      </c>
      <c r="E1872" t="s">
        <v>397</v>
      </c>
      <c r="F1872">
        <v>2</v>
      </c>
      <c r="G1872">
        <v>22.69</v>
      </c>
      <c r="H1872">
        <v>5.8</v>
      </c>
      <c r="I1872">
        <v>0</v>
      </c>
      <c r="J1872">
        <v>0</v>
      </c>
      <c r="K1872">
        <v>0</v>
      </c>
      <c r="L1872">
        <v>0</v>
      </c>
      <c r="M1872">
        <v>30</v>
      </c>
      <c r="N1872">
        <v>57.5</v>
      </c>
      <c r="O1872">
        <v>6.7</v>
      </c>
      <c r="P1872">
        <v>0</v>
      </c>
      <c r="Q1872">
        <v>0</v>
      </c>
      <c r="R1872">
        <v>0</v>
      </c>
      <c r="S1872">
        <v>0</v>
      </c>
      <c r="T1872">
        <v>0</v>
      </c>
      <c r="U1872" t="s">
        <v>215</v>
      </c>
      <c r="V1872">
        <v>0</v>
      </c>
      <c r="W1872">
        <v>16.666666666666668</v>
      </c>
      <c r="X1872">
        <v>100</v>
      </c>
      <c r="Y1872" t="s">
        <v>512</v>
      </c>
      <c r="Z1872" s="9">
        <v>3.8</v>
      </c>
      <c r="AA1872">
        <v>60</v>
      </c>
      <c r="AB1872">
        <v>63.8</v>
      </c>
      <c r="AC1872">
        <v>400</v>
      </c>
      <c r="AD1872" t="s">
        <v>32</v>
      </c>
      <c r="AE1872">
        <v>0.309</v>
      </c>
      <c r="AF1872" s="2">
        <v>48.84</v>
      </c>
      <c r="AG1872" s="2">
        <v>44.59</v>
      </c>
      <c r="AH1872" s="2">
        <v>4.25</v>
      </c>
      <c r="AI1872" s="2">
        <v>12.6</v>
      </c>
      <c r="AJ1872" s="2">
        <v>38.559999999999995</v>
      </c>
    </row>
    <row r="1873" spans="1:36" x14ac:dyDescent="0.35">
      <c r="A1873" t="s">
        <v>671</v>
      </c>
      <c r="B1873" t="s">
        <v>447</v>
      </c>
      <c r="C1873" t="s">
        <v>785</v>
      </c>
      <c r="D1873" t="s">
        <v>340</v>
      </c>
      <c r="E1873" t="s">
        <v>450</v>
      </c>
      <c r="F1873">
        <v>2</v>
      </c>
      <c r="G1873">
        <v>13.4</v>
      </c>
      <c r="H1873">
        <v>-1</v>
      </c>
      <c r="I1873">
        <v>0</v>
      </c>
      <c r="J1873">
        <v>0</v>
      </c>
      <c r="K1873">
        <v>0</v>
      </c>
      <c r="L1873">
        <v>100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 t="s">
        <v>215</v>
      </c>
      <c r="V1873">
        <v>0</v>
      </c>
      <c r="W1873">
        <v>20</v>
      </c>
      <c r="X1873">
        <v>100</v>
      </c>
      <c r="Y1873" t="s">
        <v>512</v>
      </c>
      <c r="Z1873" s="9">
        <v>3</v>
      </c>
      <c r="AA1873">
        <v>30</v>
      </c>
      <c r="AB1873">
        <v>33</v>
      </c>
      <c r="AC1873">
        <v>320</v>
      </c>
      <c r="AD1873" t="s">
        <v>32</v>
      </c>
      <c r="AE1873">
        <v>0.309</v>
      </c>
      <c r="AF1873" s="2">
        <v>31.6</v>
      </c>
      <c r="AG1873" s="2">
        <v>15.1</v>
      </c>
      <c r="AH1873" s="2">
        <v>16.5</v>
      </c>
    </row>
    <row r="1874" spans="1:36" x14ac:dyDescent="0.35">
      <c r="A1874" t="s">
        <v>671</v>
      </c>
      <c r="B1874" t="s">
        <v>447</v>
      </c>
      <c r="C1874" t="s">
        <v>785</v>
      </c>
      <c r="D1874" t="s">
        <v>4</v>
      </c>
      <c r="E1874" t="s">
        <v>450</v>
      </c>
      <c r="F1874">
        <v>2</v>
      </c>
      <c r="G1874">
        <v>17.3</v>
      </c>
      <c r="H1874">
        <v>-1</v>
      </c>
      <c r="I1874">
        <v>0</v>
      </c>
      <c r="J1874">
        <v>100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 t="s">
        <v>215</v>
      </c>
      <c r="V1874">
        <v>0</v>
      </c>
      <c r="W1874">
        <v>20</v>
      </c>
      <c r="X1874">
        <v>100</v>
      </c>
      <c r="Y1874" t="s">
        <v>512</v>
      </c>
      <c r="Z1874" s="9">
        <v>3</v>
      </c>
      <c r="AA1874">
        <v>30</v>
      </c>
      <c r="AB1874">
        <v>33</v>
      </c>
      <c r="AC1874">
        <v>320</v>
      </c>
      <c r="AD1874" t="s">
        <v>32</v>
      </c>
      <c r="AE1874">
        <v>0.309</v>
      </c>
      <c r="AF1874" s="2">
        <v>39.700000000000003</v>
      </c>
      <c r="AG1874" s="2">
        <v>11</v>
      </c>
      <c r="AH1874" s="2">
        <v>28.7</v>
      </c>
    </row>
    <row r="1875" spans="1:36" x14ac:dyDescent="0.35">
      <c r="A1875" t="s">
        <v>671</v>
      </c>
      <c r="B1875" t="s">
        <v>447</v>
      </c>
      <c r="C1875" t="s">
        <v>785</v>
      </c>
      <c r="D1875" t="s">
        <v>410</v>
      </c>
      <c r="E1875" t="s">
        <v>450</v>
      </c>
      <c r="F1875">
        <v>2</v>
      </c>
      <c r="G1875">
        <v>11.6</v>
      </c>
      <c r="H1875">
        <v>-1</v>
      </c>
      <c r="I1875">
        <v>0</v>
      </c>
      <c r="J1875">
        <v>0</v>
      </c>
      <c r="K1875">
        <v>0</v>
      </c>
      <c r="L1875">
        <v>100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 t="s">
        <v>215</v>
      </c>
      <c r="V1875">
        <v>0</v>
      </c>
      <c r="W1875">
        <v>20</v>
      </c>
      <c r="X1875">
        <v>100</v>
      </c>
      <c r="Y1875" t="s">
        <v>512</v>
      </c>
      <c r="Z1875" s="9">
        <v>3</v>
      </c>
      <c r="AA1875">
        <v>30</v>
      </c>
      <c r="AB1875">
        <v>33</v>
      </c>
      <c r="AC1875">
        <v>320</v>
      </c>
      <c r="AD1875" t="s">
        <v>32</v>
      </c>
      <c r="AE1875">
        <v>0.309</v>
      </c>
      <c r="AF1875" s="2">
        <v>25.5</v>
      </c>
      <c r="AG1875" s="2">
        <v>9.3000000000000007</v>
      </c>
      <c r="AH1875" s="2">
        <v>16.2</v>
      </c>
    </row>
    <row r="1876" spans="1:36" x14ac:dyDescent="0.35">
      <c r="A1876" t="s">
        <v>671</v>
      </c>
      <c r="B1876" t="s">
        <v>447</v>
      </c>
      <c r="C1876" t="s">
        <v>785</v>
      </c>
      <c r="D1876" t="s">
        <v>403</v>
      </c>
      <c r="E1876" t="s">
        <v>450</v>
      </c>
      <c r="F1876">
        <v>2</v>
      </c>
      <c r="G1876">
        <v>16.100000000000001</v>
      </c>
      <c r="H1876">
        <v>-1</v>
      </c>
      <c r="I1876">
        <v>0</v>
      </c>
      <c r="J1876">
        <v>0</v>
      </c>
      <c r="K1876">
        <v>0</v>
      </c>
      <c r="L1876">
        <v>100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 t="s">
        <v>215</v>
      </c>
      <c r="V1876">
        <v>0</v>
      </c>
      <c r="W1876">
        <v>20</v>
      </c>
      <c r="X1876">
        <v>100</v>
      </c>
      <c r="Y1876" t="s">
        <v>512</v>
      </c>
      <c r="Z1876" s="9">
        <v>3</v>
      </c>
      <c r="AA1876">
        <v>30</v>
      </c>
      <c r="AB1876">
        <v>33</v>
      </c>
      <c r="AC1876">
        <v>320</v>
      </c>
      <c r="AD1876" t="s">
        <v>32</v>
      </c>
      <c r="AE1876">
        <v>0.309</v>
      </c>
      <c r="AF1876" s="2">
        <v>30.700000000000003</v>
      </c>
      <c r="AG1876" s="2">
        <v>11.6</v>
      </c>
      <c r="AH1876" s="2">
        <v>19.100000000000001</v>
      </c>
    </row>
    <row r="1877" spans="1:36" x14ac:dyDescent="0.35">
      <c r="A1877" t="s">
        <v>671</v>
      </c>
      <c r="B1877" t="s">
        <v>447</v>
      </c>
      <c r="C1877" t="s">
        <v>785</v>
      </c>
      <c r="D1877" t="s">
        <v>47</v>
      </c>
      <c r="E1877" t="s">
        <v>450</v>
      </c>
      <c r="F1877">
        <v>2</v>
      </c>
      <c r="G1877">
        <v>14.561325000000002</v>
      </c>
      <c r="H1877">
        <v>-1</v>
      </c>
      <c r="I1877">
        <v>0</v>
      </c>
      <c r="J1877">
        <v>53.5</v>
      </c>
      <c r="K1877">
        <v>0</v>
      </c>
      <c r="L1877">
        <v>42.7</v>
      </c>
      <c r="M1877">
        <v>3.5</v>
      </c>
      <c r="N1877">
        <v>0.35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 t="s">
        <v>215</v>
      </c>
      <c r="V1877">
        <v>0</v>
      </c>
      <c r="W1877">
        <v>20</v>
      </c>
      <c r="X1877">
        <v>100</v>
      </c>
      <c r="Y1877" t="s">
        <v>512</v>
      </c>
      <c r="Z1877" s="9">
        <v>3</v>
      </c>
      <c r="AA1877">
        <v>30</v>
      </c>
      <c r="AB1877">
        <v>33</v>
      </c>
      <c r="AC1877">
        <v>320</v>
      </c>
      <c r="AD1877" t="s">
        <v>32</v>
      </c>
      <c r="AE1877">
        <v>0.309</v>
      </c>
      <c r="AF1877" s="2">
        <v>57.93</v>
      </c>
      <c r="AG1877" s="2">
        <v>23.39</v>
      </c>
      <c r="AH1877" s="2">
        <v>34.54</v>
      </c>
    </row>
    <row r="1878" spans="1:36" x14ac:dyDescent="0.35">
      <c r="A1878" t="s">
        <v>672</v>
      </c>
      <c r="B1878" t="s">
        <v>448</v>
      </c>
      <c r="C1878" t="s">
        <v>785</v>
      </c>
      <c r="D1878" t="s">
        <v>63</v>
      </c>
      <c r="E1878" t="s">
        <v>449</v>
      </c>
      <c r="F1878">
        <v>2</v>
      </c>
      <c r="G1878">
        <v>15.5</v>
      </c>
      <c r="H1878">
        <v>-1</v>
      </c>
      <c r="I1878">
        <v>0</v>
      </c>
      <c r="J1878">
        <v>0</v>
      </c>
      <c r="K1878">
        <v>0</v>
      </c>
      <c r="L1878">
        <v>100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 t="s">
        <v>215</v>
      </c>
      <c r="V1878">
        <v>0</v>
      </c>
      <c r="W1878">
        <v>5</v>
      </c>
      <c r="X1878">
        <v>75</v>
      </c>
      <c r="Y1878" t="s">
        <v>512</v>
      </c>
      <c r="Z1878" s="9">
        <v>1.7333333333333334</v>
      </c>
      <c r="AA1878">
        <v>60</v>
      </c>
      <c r="AB1878">
        <v>61.733333333333334</v>
      </c>
      <c r="AC1878">
        <v>150</v>
      </c>
      <c r="AD1878" t="s">
        <v>25</v>
      </c>
      <c r="AE1878">
        <v>0.22800000000000001</v>
      </c>
      <c r="AF1878" s="2">
        <v>0</v>
      </c>
      <c r="AG1878" s="2">
        <v>0</v>
      </c>
      <c r="AH1878" s="2">
        <v>0</v>
      </c>
      <c r="AI1878" s="2">
        <v>0</v>
      </c>
      <c r="AJ1878" s="2">
        <v>100</v>
      </c>
    </row>
    <row r="1879" spans="1:36" x14ac:dyDescent="0.35">
      <c r="A1879" t="s">
        <v>672</v>
      </c>
      <c r="B1879" t="s">
        <v>448</v>
      </c>
      <c r="C1879" t="s">
        <v>785</v>
      </c>
      <c r="D1879" t="s">
        <v>63</v>
      </c>
      <c r="E1879" t="s">
        <v>449</v>
      </c>
      <c r="F1879">
        <v>2</v>
      </c>
      <c r="G1879">
        <v>15.5</v>
      </c>
      <c r="H1879">
        <v>-1</v>
      </c>
      <c r="I1879">
        <v>0</v>
      </c>
      <c r="J1879">
        <v>0</v>
      </c>
      <c r="K1879">
        <v>0</v>
      </c>
      <c r="L1879">
        <v>100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 t="s">
        <v>215</v>
      </c>
      <c r="V1879">
        <v>0</v>
      </c>
      <c r="W1879">
        <v>5</v>
      </c>
      <c r="X1879">
        <v>75</v>
      </c>
      <c r="Y1879" t="s">
        <v>512</v>
      </c>
      <c r="Z1879" s="9">
        <v>2.4</v>
      </c>
      <c r="AA1879">
        <v>60</v>
      </c>
      <c r="AB1879">
        <v>62.4</v>
      </c>
      <c r="AC1879">
        <v>200</v>
      </c>
      <c r="AD1879" t="s">
        <v>25</v>
      </c>
      <c r="AE1879">
        <v>0.22800000000000001</v>
      </c>
      <c r="AF1879" s="2">
        <v>15.100000000000001</v>
      </c>
      <c r="AG1879" s="2">
        <v>9.8000000000000007</v>
      </c>
      <c r="AH1879" s="2">
        <v>5.3</v>
      </c>
      <c r="AI1879" s="2">
        <v>2.5</v>
      </c>
      <c r="AJ1879" s="2">
        <v>82.5</v>
      </c>
    </row>
    <row r="1880" spans="1:36" x14ac:dyDescent="0.35">
      <c r="A1880" t="s">
        <v>672</v>
      </c>
      <c r="B1880" t="s">
        <v>448</v>
      </c>
      <c r="C1880" t="s">
        <v>785</v>
      </c>
      <c r="D1880" t="s">
        <v>63</v>
      </c>
      <c r="E1880" t="s">
        <v>449</v>
      </c>
      <c r="F1880">
        <v>2</v>
      </c>
      <c r="G1880">
        <v>15.5</v>
      </c>
      <c r="H1880">
        <v>-1</v>
      </c>
      <c r="I1880">
        <v>0</v>
      </c>
      <c r="J1880">
        <v>0</v>
      </c>
      <c r="K1880">
        <v>0</v>
      </c>
      <c r="L1880">
        <v>100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 t="s">
        <v>215</v>
      </c>
      <c r="V1880">
        <v>0</v>
      </c>
      <c r="W1880">
        <v>5</v>
      </c>
      <c r="X1880">
        <v>75</v>
      </c>
      <c r="Y1880" t="s">
        <v>512</v>
      </c>
      <c r="Z1880" s="9">
        <v>3.0666666666666669</v>
      </c>
      <c r="AA1880">
        <v>60</v>
      </c>
      <c r="AB1880">
        <v>63.06666666666667</v>
      </c>
      <c r="AC1880">
        <v>250</v>
      </c>
      <c r="AD1880" t="s">
        <v>25</v>
      </c>
      <c r="AE1880">
        <v>0.22800000000000001</v>
      </c>
      <c r="AF1880" s="2">
        <v>42.8</v>
      </c>
      <c r="AG1880" s="2">
        <v>21.6</v>
      </c>
      <c r="AH1880" s="2">
        <v>21.2</v>
      </c>
      <c r="AI1880" s="2">
        <v>5.5</v>
      </c>
      <c r="AJ1880" s="2">
        <v>51.6</v>
      </c>
    </row>
    <row r="1881" spans="1:36" x14ac:dyDescent="0.35">
      <c r="A1881" t="s">
        <v>672</v>
      </c>
      <c r="B1881" t="s">
        <v>448</v>
      </c>
      <c r="C1881" t="s">
        <v>785</v>
      </c>
      <c r="D1881" t="s">
        <v>63</v>
      </c>
      <c r="E1881" t="s">
        <v>449</v>
      </c>
      <c r="F1881">
        <v>2</v>
      </c>
      <c r="G1881">
        <v>15.5</v>
      </c>
      <c r="H1881">
        <v>-1</v>
      </c>
      <c r="I1881">
        <v>0</v>
      </c>
      <c r="J1881">
        <v>0</v>
      </c>
      <c r="K1881">
        <v>0</v>
      </c>
      <c r="L1881">
        <v>100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 t="s">
        <v>215</v>
      </c>
      <c r="V1881">
        <v>0</v>
      </c>
      <c r="W1881">
        <v>5</v>
      </c>
      <c r="X1881">
        <v>75</v>
      </c>
      <c r="Y1881" t="s">
        <v>512</v>
      </c>
      <c r="Z1881" s="9">
        <v>3.7333333333333334</v>
      </c>
      <c r="AA1881">
        <v>60</v>
      </c>
      <c r="AB1881">
        <v>63.733333333333334</v>
      </c>
      <c r="AC1881">
        <v>300</v>
      </c>
      <c r="AD1881" t="s">
        <v>25</v>
      </c>
      <c r="AE1881">
        <v>0.22800000000000001</v>
      </c>
      <c r="AF1881" s="2">
        <v>37.200000000000003</v>
      </c>
      <c r="AG1881" s="2">
        <v>19</v>
      </c>
      <c r="AH1881" s="2">
        <v>18.2</v>
      </c>
      <c r="AI1881" s="2">
        <v>9.8000000000000007</v>
      </c>
      <c r="AJ1881" s="2">
        <v>53</v>
      </c>
    </row>
    <row r="1882" spans="1:36" x14ac:dyDescent="0.35">
      <c r="A1882" t="s">
        <v>672</v>
      </c>
      <c r="B1882" t="s">
        <v>448</v>
      </c>
      <c r="C1882" t="s">
        <v>785</v>
      </c>
      <c r="D1882" t="s">
        <v>63</v>
      </c>
      <c r="E1882" t="s">
        <v>449</v>
      </c>
      <c r="F1882">
        <v>2</v>
      </c>
      <c r="G1882">
        <v>15.5</v>
      </c>
      <c r="H1882">
        <v>-1</v>
      </c>
      <c r="I1882">
        <v>0</v>
      </c>
      <c r="J1882">
        <v>0</v>
      </c>
      <c r="K1882">
        <v>0</v>
      </c>
      <c r="L1882">
        <v>100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 t="s">
        <v>215</v>
      </c>
      <c r="V1882">
        <v>0</v>
      </c>
      <c r="W1882">
        <v>5</v>
      </c>
      <c r="X1882">
        <v>75</v>
      </c>
      <c r="Y1882" t="s">
        <v>512</v>
      </c>
      <c r="Z1882" s="9">
        <v>4.4000000000000004</v>
      </c>
      <c r="AA1882">
        <v>60</v>
      </c>
      <c r="AB1882">
        <v>64.400000000000006</v>
      </c>
      <c r="AC1882">
        <v>350</v>
      </c>
      <c r="AD1882" t="s">
        <v>25</v>
      </c>
      <c r="AE1882">
        <v>0.22800000000000001</v>
      </c>
      <c r="AF1882" s="2">
        <v>35.5</v>
      </c>
      <c r="AG1882" s="2">
        <v>14.8</v>
      </c>
      <c r="AH1882" s="2">
        <v>20.7</v>
      </c>
      <c r="AI1882" s="2">
        <v>10</v>
      </c>
      <c r="AJ1882" s="2">
        <v>54.5</v>
      </c>
    </row>
    <row r="1883" spans="1:36" x14ac:dyDescent="0.35">
      <c r="A1883" t="s">
        <v>672</v>
      </c>
      <c r="B1883" t="s">
        <v>448</v>
      </c>
      <c r="C1883" t="s">
        <v>785</v>
      </c>
      <c r="D1883" t="s">
        <v>451</v>
      </c>
      <c r="E1883" t="s">
        <v>449</v>
      </c>
      <c r="F1883">
        <v>2</v>
      </c>
      <c r="G1883">
        <v>12.1</v>
      </c>
      <c r="H1883">
        <v>-1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100</v>
      </c>
      <c r="U1883" t="s">
        <v>215</v>
      </c>
      <c r="V1883">
        <v>0</v>
      </c>
      <c r="W1883">
        <v>5</v>
      </c>
      <c r="X1883">
        <v>75</v>
      </c>
      <c r="Y1883" t="s">
        <v>512</v>
      </c>
      <c r="Z1883" s="9">
        <v>2.4</v>
      </c>
      <c r="AA1883">
        <v>60</v>
      </c>
      <c r="AB1883">
        <v>62.4</v>
      </c>
      <c r="AC1883">
        <v>200</v>
      </c>
      <c r="AD1883" t="s">
        <v>25</v>
      </c>
      <c r="AE1883">
        <v>0.22800000000000001</v>
      </c>
      <c r="AF1883" s="2">
        <v>0</v>
      </c>
      <c r="AG1883" s="2">
        <v>0</v>
      </c>
      <c r="AH1883" s="2">
        <v>0</v>
      </c>
      <c r="AI1883" s="2">
        <v>0</v>
      </c>
      <c r="AJ1883" s="2">
        <v>100</v>
      </c>
    </row>
    <row r="1884" spans="1:36" x14ac:dyDescent="0.35">
      <c r="A1884" t="s">
        <v>672</v>
      </c>
      <c r="B1884" t="s">
        <v>448</v>
      </c>
      <c r="C1884" t="s">
        <v>785</v>
      </c>
      <c r="D1884" t="s">
        <v>451</v>
      </c>
      <c r="E1884" t="s">
        <v>449</v>
      </c>
      <c r="F1884">
        <v>2</v>
      </c>
      <c r="G1884">
        <v>12.1</v>
      </c>
      <c r="H1884">
        <v>-1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100</v>
      </c>
      <c r="U1884" t="s">
        <v>215</v>
      </c>
      <c r="V1884">
        <v>0</v>
      </c>
      <c r="W1884">
        <v>5</v>
      </c>
      <c r="X1884">
        <v>75</v>
      </c>
      <c r="Y1884" t="s">
        <v>512</v>
      </c>
      <c r="Z1884" s="9">
        <v>3.0666666666666669</v>
      </c>
      <c r="AA1884">
        <v>60</v>
      </c>
      <c r="AB1884">
        <v>63.06666666666667</v>
      </c>
      <c r="AC1884">
        <v>250</v>
      </c>
      <c r="AD1884" t="s">
        <v>25</v>
      </c>
      <c r="AE1884">
        <v>0.22800000000000001</v>
      </c>
      <c r="AF1884" s="2">
        <v>1.94</v>
      </c>
      <c r="AG1884" s="2">
        <v>1.94</v>
      </c>
      <c r="AH1884" s="2">
        <v>0</v>
      </c>
      <c r="AI1884" s="2">
        <v>6.58</v>
      </c>
      <c r="AJ1884" s="2">
        <v>91.48</v>
      </c>
    </row>
    <row r="1885" spans="1:36" x14ac:dyDescent="0.35">
      <c r="A1885" t="s">
        <v>672</v>
      </c>
      <c r="B1885" t="s">
        <v>448</v>
      </c>
      <c r="C1885" t="s">
        <v>785</v>
      </c>
      <c r="D1885" t="s">
        <v>451</v>
      </c>
      <c r="E1885" t="s">
        <v>449</v>
      </c>
      <c r="F1885">
        <v>2</v>
      </c>
      <c r="G1885">
        <v>12.1</v>
      </c>
      <c r="H1885">
        <v>-1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100</v>
      </c>
      <c r="U1885" t="s">
        <v>215</v>
      </c>
      <c r="V1885">
        <v>0</v>
      </c>
      <c r="W1885">
        <v>5</v>
      </c>
      <c r="X1885">
        <v>75</v>
      </c>
      <c r="Y1885" t="s">
        <v>512</v>
      </c>
      <c r="Z1885" s="9">
        <v>3.7333333333333334</v>
      </c>
      <c r="AA1885">
        <v>60</v>
      </c>
      <c r="AB1885">
        <v>63.733333333333334</v>
      </c>
      <c r="AC1885">
        <v>300</v>
      </c>
      <c r="AD1885" t="s">
        <v>25</v>
      </c>
      <c r="AE1885">
        <v>0.22800000000000001</v>
      </c>
      <c r="AF1885" s="2">
        <v>0.75</v>
      </c>
      <c r="AG1885" s="2">
        <v>0.4</v>
      </c>
      <c r="AH1885" s="2">
        <v>0.35</v>
      </c>
      <c r="AI1885" s="2">
        <v>4.95</v>
      </c>
      <c r="AJ1885" s="2">
        <v>94.31</v>
      </c>
    </row>
    <row r="1886" spans="1:36" x14ac:dyDescent="0.35">
      <c r="A1886" t="s">
        <v>672</v>
      </c>
      <c r="B1886" t="s">
        <v>448</v>
      </c>
      <c r="C1886" t="s">
        <v>785</v>
      </c>
      <c r="D1886" t="s">
        <v>451</v>
      </c>
      <c r="E1886" t="s">
        <v>449</v>
      </c>
      <c r="F1886">
        <v>2</v>
      </c>
      <c r="G1886">
        <v>12.1</v>
      </c>
      <c r="H1886">
        <v>-1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100</v>
      </c>
      <c r="U1886" t="s">
        <v>215</v>
      </c>
      <c r="V1886">
        <v>0</v>
      </c>
      <c r="W1886">
        <v>5</v>
      </c>
      <c r="X1886">
        <v>75</v>
      </c>
      <c r="Y1886" t="s">
        <v>512</v>
      </c>
      <c r="Z1886" s="9">
        <v>4.4000000000000004</v>
      </c>
      <c r="AA1886">
        <v>60</v>
      </c>
      <c r="AB1886">
        <v>64.400000000000006</v>
      </c>
      <c r="AC1886">
        <v>350</v>
      </c>
      <c r="AD1886" t="s">
        <v>25</v>
      </c>
      <c r="AE1886">
        <v>0.22800000000000001</v>
      </c>
      <c r="AF1886" s="2">
        <v>1</v>
      </c>
      <c r="AG1886" s="2">
        <v>1</v>
      </c>
      <c r="AH1886" s="2">
        <v>0</v>
      </c>
      <c r="AI1886" s="2">
        <v>8.39</v>
      </c>
      <c r="AJ1886" s="2">
        <v>90.61</v>
      </c>
    </row>
    <row r="1887" spans="1:36" x14ac:dyDescent="0.35">
      <c r="A1887" t="s">
        <v>672</v>
      </c>
      <c r="B1887" t="s">
        <v>448</v>
      </c>
      <c r="C1887" t="s">
        <v>785</v>
      </c>
      <c r="D1887" t="s">
        <v>47</v>
      </c>
      <c r="E1887" t="s">
        <v>449</v>
      </c>
      <c r="F1887">
        <v>2</v>
      </c>
      <c r="G1887">
        <v>13.399999999999999</v>
      </c>
      <c r="H1887">
        <v>-1</v>
      </c>
      <c r="I1887">
        <v>0</v>
      </c>
      <c r="J1887">
        <v>0</v>
      </c>
      <c r="K1887">
        <v>0</v>
      </c>
      <c r="L1887">
        <v>50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50</v>
      </c>
      <c r="U1887" t="s">
        <v>215</v>
      </c>
      <c r="V1887">
        <v>0</v>
      </c>
      <c r="W1887">
        <v>10</v>
      </c>
      <c r="X1887">
        <v>75</v>
      </c>
      <c r="Y1887" t="s">
        <v>512</v>
      </c>
      <c r="Z1887" s="9">
        <v>2.4</v>
      </c>
      <c r="AA1887">
        <v>60</v>
      </c>
      <c r="AB1887">
        <v>62.4</v>
      </c>
      <c r="AC1887">
        <v>200</v>
      </c>
      <c r="AD1887" t="s">
        <v>25</v>
      </c>
      <c r="AE1887">
        <v>0.22800000000000001</v>
      </c>
      <c r="AF1887" s="2">
        <v>9.6</v>
      </c>
      <c r="AG1887" s="2">
        <v>2.5</v>
      </c>
      <c r="AH1887" s="2">
        <v>7.1</v>
      </c>
      <c r="AI1887" s="2">
        <v>8.9</v>
      </c>
      <c r="AJ1887" s="2">
        <v>81.599999999999994</v>
      </c>
    </row>
    <row r="1888" spans="1:36" x14ac:dyDescent="0.35">
      <c r="A1888" t="s">
        <v>672</v>
      </c>
      <c r="B1888" t="s">
        <v>448</v>
      </c>
      <c r="C1888" t="s">
        <v>785</v>
      </c>
      <c r="D1888" t="s">
        <v>47</v>
      </c>
      <c r="E1888" t="s">
        <v>449</v>
      </c>
      <c r="F1888">
        <v>2</v>
      </c>
      <c r="G1888">
        <v>13.399999999999999</v>
      </c>
      <c r="H1888">
        <v>-1</v>
      </c>
      <c r="I1888">
        <v>0</v>
      </c>
      <c r="J1888">
        <v>0</v>
      </c>
      <c r="K1888">
        <v>0</v>
      </c>
      <c r="L1888">
        <v>50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50</v>
      </c>
      <c r="U1888" t="s">
        <v>215</v>
      </c>
      <c r="V1888">
        <v>0</v>
      </c>
      <c r="W1888">
        <v>10</v>
      </c>
      <c r="X1888">
        <v>75</v>
      </c>
      <c r="Y1888" t="s">
        <v>512</v>
      </c>
      <c r="Z1888" s="9">
        <v>3.0666666666666669</v>
      </c>
      <c r="AA1888">
        <v>60</v>
      </c>
      <c r="AB1888">
        <v>63.06666666666667</v>
      </c>
      <c r="AC1888">
        <v>250</v>
      </c>
      <c r="AD1888" t="s">
        <v>25</v>
      </c>
      <c r="AE1888">
        <v>0.22800000000000001</v>
      </c>
      <c r="AF1888" s="2">
        <v>16.5</v>
      </c>
      <c r="AG1888" s="2">
        <v>5.8</v>
      </c>
      <c r="AH1888" s="2">
        <v>10.7</v>
      </c>
      <c r="AI1888" s="2">
        <v>9.9</v>
      </c>
      <c r="AJ1888" s="2">
        <v>73.7</v>
      </c>
    </row>
    <row r="1889" spans="1:36" x14ac:dyDescent="0.35">
      <c r="A1889" t="s">
        <v>672</v>
      </c>
      <c r="B1889" t="s">
        <v>448</v>
      </c>
      <c r="C1889" t="s">
        <v>785</v>
      </c>
      <c r="D1889" t="s">
        <v>47</v>
      </c>
      <c r="E1889" t="s">
        <v>449</v>
      </c>
      <c r="F1889">
        <v>2</v>
      </c>
      <c r="G1889">
        <v>13.399999999999999</v>
      </c>
      <c r="H1889">
        <v>-1</v>
      </c>
      <c r="I1889">
        <v>0</v>
      </c>
      <c r="J1889">
        <v>0</v>
      </c>
      <c r="K1889">
        <v>0</v>
      </c>
      <c r="L1889">
        <v>50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50</v>
      </c>
      <c r="U1889" t="s">
        <v>215</v>
      </c>
      <c r="V1889">
        <v>0</v>
      </c>
      <c r="W1889">
        <v>10</v>
      </c>
      <c r="X1889">
        <v>75</v>
      </c>
      <c r="Y1889" t="s">
        <v>512</v>
      </c>
      <c r="Z1889" s="9">
        <v>3.7333333333333334</v>
      </c>
      <c r="AA1889">
        <v>60</v>
      </c>
      <c r="AB1889">
        <v>63.733333333333334</v>
      </c>
      <c r="AC1889">
        <v>300</v>
      </c>
      <c r="AD1889" t="s">
        <v>25</v>
      </c>
      <c r="AE1889">
        <v>0.22800000000000001</v>
      </c>
      <c r="AF1889" s="2">
        <v>18.8</v>
      </c>
      <c r="AG1889" s="2">
        <v>13.9</v>
      </c>
      <c r="AH1889" s="2">
        <v>4.9000000000000004</v>
      </c>
      <c r="AI1889" s="2">
        <v>9.8000000000000007</v>
      </c>
      <c r="AJ1889" s="2">
        <v>71.400000000000006</v>
      </c>
    </row>
    <row r="1890" spans="1:36" x14ac:dyDescent="0.35">
      <c r="A1890" t="s">
        <v>672</v>
      </c>
      <c r="B1890" t="s">
        <v>448</v>
      </c>
      <c r="C1890" t="s">
        <v>785</v>
      </c>
      <c r="D1890" t="s">
        <v>47</v>
      </c>
      <c r="E1890" t="s">
        <v>449</v>
      </c>
      <c r="F1890">
        <v>2</v>
      </c>
      <c r="G1890">
        <v>13.399999999999999</v>
      </c>
      <c r="H1890">
        <v>-1</v>
      </c>
      <c r="I1890">
        <v>0</v>
      </c>
      <c r="J1890">
        <v>0</v>
      </c>
      <c r="K1890">
        <v>0</v>
      </c>
      <c r="L1890">
        <v>50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50</v>
      </c>
      <c r="U1890" t="s">
        <v>215</v>
      </c>
      <c r="V1890">
        <v>0</v>
      </c>
      <c r="W1890">
        <v>10</v>
      </c>
      <c r="X1890">
        <v>75</v>
      </c>
      <c r="Y1890" t="s">
        <v>512</v>
      </c>
      <c r="Z1890" s="9">
        <v>4.4000000000000004</v>
      </c>
      <c r="AA1890">
        <v>60</v>
      </c>
      <c r="AB1890">
        <v>64.400000000000006</v>
      </c>
      <c r="AC1890">
        <v>350</v>
      </c>
      <c r="AD1890" t="s">
        <v>25</v>
      </c>
      <c r="AE1890">
        <v>0.22800000000000001</v>
      </c>
      <c r="AF1890" s="2">
        <v>17.899999999999999</v>
      </c>
      <c r="AG1890" s="2">
        <v>14.7</v>
      </c>
      <c r="AH1890" s="2">
        <v>3.2</v>
      </c>
      <c r="AI1890" s="2">
        <v>9.1999999999999993</v>
      </c>
      <c r="AJ1890" s="2">
        <v>72.900000000000006</v>
      </c>
    </row>
    <row r="1891" spans="1:36" x14ac:dyDescent="0.35">
      <c r="A1891" t="s">
        <v>673</v>
      </c>
      <c r="B1891" t="s">
        <v>453</v>
      </c>
      <c r="C1891" t="s">
        <v>26</v>
      </c>
      <c r="D1891" t="s">
        <v>454</v>
      </c>
      <c r="E1891" t="s">
        <v>455</v>
      </c>
      <c r="F1891">
        <v>1</v>
      </c>
      <c r="G1891">
        <v>14.2</v>
      </c>
      <c r="H1891">
        <v>-1</v>
      </c>
      <c r="I1891">
        <v>19.100000000000001</v>
      </c>
      <c r="J1891">
        <v>31.4</v>
      </c>
      <c r="K1891">
        <v>21.6</v>
      </c>
      <c r="L1891">
        <v>5.8000000000000114</v>
      </c>
      <c r="M1891">
        <v>3.5</v>
      </c>
      <c r="N1891">
        <v>1</v>
      </c>
      <c r="O1891">
        <v>17.600000000000001</v>
      </c>
      <c r="P1891">
        <v>0</v>
      </c>
      <c r="Q1891">
        <v>0</v>
      </c>
      <c r="R1891">
        <v>0</v>
      </c>
      <c r="S1891">
        <v>0</v>
      </c>
      <c r="T1891">
        <v>0</v>
      </c>
      <c r="U1891" t="s">
        <v>456</v>
      </c>
      <c r="V1891">
        <v>0</v>
      </c>
      <c r="W1891">
        <v>9.0909090909090917</v>
      </c>
      <c r="X1891">
        <v>6</v>
      </c>
      <c r="Y1891" t="s">
        <v>512</v>
      </c>
      <c r="Z1891" s="9">
        <v>55</v>
      </c>
      <c r="AA1891">
        <v>30</v>
      </c>
      <c r="AB1891">
        <v>85</v>
      </c>
      <c r="AC1891">
        <v>350</v>
      </c>
      <c r="AD1891" t="s">
        <v>32</v>
      </c>
      <c r="AE1891">
        <v>0.309</v>
      </c>
      <c r="AF1891" s="2">
        <v>60.035211267605632</v>
      </c>
      <c r="AG1891" s="2">
        <v>31.161971830985912</v>
      </c>
      <c r="AH1891" s="2">
        <v>28.873239436619716</v>
      </c>
    </row>
    <row r="1892" spans="1:36" x14ac:dyDescent="0.35">
      <c r="A1892" t="s">
        <v>673</v>
      </c>
      <c r="B1892" t="s">
        <v>453</v>
      </c>
      <c r="C1892" t="s">
        <v>26</v>
      </c>
      <c r="D1892" t="s">
        <v>454</v>
      </c>
      <c r="E1892" t="s">
        <v>455</v>
      </c>
      <c r="F1892">
        <v>1</v>
      </c>
      <c r="G1892">
        <v>14.2</v>
      </c>
      <c r="H1892">
        <v>-1</v>
      </c>
      <c r="I1892">
        <v>19.100000000000001</v>
      </c>
      <c r="J1892">
        <v>31.4</v>
      </c>
      <c r="K1892">
        <v>21.6</v>
      </c>
      <c r="L1892">
        <v>5.8000000000000114</v>
      </c>
      <c r="M1892">
        <v>3.5</v>
      </c>
      <c r="N1892">
        <v>1</v>
      </c>
      <c r="O1892">
        <v>17.600000000000001</v>
      </c>
      <c r="P1892">
        <v>0</v>
      </c>
      <c r="Q1892">
        <v>0</v>
      </c>
      <c r="R1892">
        <v>0</v>
      </c>
      <c r="S1892">
        <v>0</v>
      </c>
      <c r="T1892">
        <v>0</v>
      </c>
      <c r="U1892" t="s">
        <v>457</v>
      </c>
      <c r="V1892">
        <v>0</v>
      </c>
      <c r="W1892">
        <v>9.0909090909090917</v>
      </c>
      <c r="X1892">
        <v>6</v>
      </c>
      <c r="Y1892" t="s">
        <v>512</v>
      </c>
      <c r="Z1892" s="9">
        <v>55</v>
      </c>
      <c r="AA1892">
        <v>30</v>
      </c>
      <c r="AB1892">
        <v>85</v>
      </c>
      <c r="AC1892">
        <v>350</v>
      </c>
      <c r="AD1892" t="s">
        <v>32</v>
      </c>
      <c r="AE1892">
        <v>0.309</v>
      </c>
      <c r="AF1892" s="2">
        <v>57.394366197183089</v>
      </c>
      <c r="AG1892" s="2">
        <v>29.75352112676056</v>
      </c>
      <c r="AH1892" s="2">
        <v>27.640845070422532</v>
      </c>
    </row>
    <row r="1893" spans="1:36" x14ac:dyDescent="0.35">
      <c r="A1893" t="s">
        <v>673</v>
      </c>
      <c r="B1893" t="s">
        <v>453</v>
      </c>
      <c r="C1893" t="s">
        <v>26</v>
      </c>
      <c r="D1893" t="s">
        <v>454</v>
      </c>
      <c r="E1893" t="s">
        <v>455</v>
      </c>
      <c r="F1893">
        <v>1</v>
      </c>
      <c r="G1893">
        <v>14.2</v>
      </c>
      <c r="H1893">
        <v>-1</v>
      </c>
      <c r="I1893">
        <v>19.100000000000001</v>
      </c>
      <c r="J1893">
        <v>31.4</v>
      </c>
      <c r="K1893">
        <v>21.6</v>
      </c>
      <c r="L1893">
        <v>5.8000000000000114</v>
      </c>
      <c r="M1893">
        <v>3.5</v>
      </c>
      <c r="N1893">
        <v>1</v>
      </c>
      <c r="O1893">
        <v>17.600000000000001</v>
      </c>
      <c r="P1893">
        <v>0</v>
      </c>
      <c r="Q1893">
        <v>0</v>
      </c>
      <c r="R1893">
        <v>0</v>
      </c>
      <c r="S1893">
        <v>0</v>
      </c>
      <c r="T1893">
        <v>0</v>
      </c>
      <c r="U1893" t="s">
        <v>458</v>
      </c>
      <c r="V1893">
        <v>0</v>
      </c>
      <c r="W1893">
        <v>9.0909090909090917</v>
      </c>
      <c r="X1893">
        <v>6</v>
      </c>
      <c r="Y1893" t="s">
        <v>512</v>
      </c>
      <c r="Z1893" s="9">
        <v>55</v>
      </c>
      <c r="AA1893">
        <v>30</v>
      </c>
      <c r="AB1893">
        <v>85</v>
      </c>
      <c r="AC1893">
        <v>350</v>
      </c>
      <c r="AD1893" t="s">
        <v>32</v>
      </c>
      <c r="AE1893">
        <v>0.309</v>
      </c>
      <c r="AF1893" s="2">
        <v>55.281690140845072</v>
      </c>
      <c r="AG1893" s="2">
        <v>21.830985915492956</v>
      </c>
      <c r="AH1893" s="2">
        <v>33.450704225352112</v>
      </c>
    </row>
    <row r="1894" spans="1:36" x14ac:dyDescent="0.35">
      <c r="A1894" t="s">
        <v>673</v>
      </c>
      <c r="B1894" t="s">
        <v>453</v>
      </c>
      <c r="C1894" t="s">
        <v>26</v>
      </c>
      <c r="D1894" t="s">
        <v>454</v>
      </c>
      <c r="E1894" t="s">
        <v>455</v>
      </c>
      <c r="F1894">
        <v>1</v>
      </c>
      <c r="G1894">
        <v>14.2</v>
      </c>
      <c r="H1894">
        <v>-1</v>
      </c>
      <c r="I1894">
        <v>19.100000000000001</v>
      </c>
      <c r="J1894">
        <v>31.4</v>
      </c>
      <c r="K1894">
        <v>21.6</v>
      </c>
      <c r="L1894">
        <v>5.8000000000000114</v>
      </c>
      <c r="M1894">
        <v>3.5</v>
      </c>
      <c r="N1894">
        <v>1</v>
      </c>
      <c r="O1894">
        <v>17.600000000000001</v>
      </c>
      <c r="P1894">
        <v>0</v>
      </c>
      <c r="Q1894">
        <v>0</v>
      </c>
      <c r="R1894">
        <v>0</v>
      </c>
      <c r="S1894">
        <v>0</v>
      </c>
      <c r="T1894">
        <v>0</v>
      </c>
      <c r="U1894" t="s">
        <v>459</v>
      </c>
      <c r="V1894">
        <v>0</v>
      </c>
      <c r="W1894">
        <v>9.0909090909090917</v>
      </c>
      <c r="X1894">
        <v>6</v>
      </c>
      <c r="Y1894" t="s">
        <v>512</v>
      </c>
      <c r="Z1894" s="9">
        <v>55</v>
      </c>
      <c r="AA1894">
        <v>30</v>
      </c>
      <c r="AB1894">
        <v>85</v>
      </c>
      <c r="AC1894">
        <v>350</v>
      </c>
      <c r="AD1894" t="s">
        <v>32</v>
      </c>
      <c r="AE1894">
        <v>0.309</v>
      </c>
      <c r="AF1894" s="2">
        <v>60.387323943661968</v>
      </c>
      <c r="AG1894" s="2">
        <v>34.507042253521121</v>
      </c>
      <c r="AH1894" s="2">
        <v>25.880281690140844</v>
      </c>
    </row>
    <row r="1895" spans="1:36" x14ac:dyDescent="0.35">
      <c r="A1895" t="s">
        <v>673</v>
      </c>
      <c r="B1895" t="s">
        <v>453</v>
      </c>
      <c r="C1895" t="s">
        <v>26</v>
      </c>
      <c r="D1895" t="s">
        <v>454</v>
      </c>
      <c r="E1895" t="s">
        <v>455</v>
      </c>
      <c r="F1895">
        <v>1</v>
      </c>
      <c r="G1895">
        <v>14.2</v>
      </c>
      <c r="H1895">
        <v>-1</v>
      </c>
      <c r="I1895">
        <v>19.100000000000001</v>
      </c>
      <c r="J1895">
        <v>31.4</v>
      </c>
      <c r="K1895">
        <v>21.6</v>
      </c>
      <c r="L1895">
        <v>5.8000000000000114</v>
      </c>
      <c r="M1895">
        <v>3.5</v>
      </c>
      <c r="N1895">
        <v>1</v>
      </c>
      <c r="O1895">
        <v>17.600000000000001</v>
      </c>
      <c r="P1895">
        <v>0</v>
      </c>
      <c r="Q1895">
        <v>0</v>
      </c>
      <c r="R1895">
        <v>0</v>
      </c>
      <c r="S1895">
        <v>0</v>
      </c>
      <c r="T1895">
        <v>0</v>
      </c>
      <c r="U1895" t="s">
        <v>460</v>
      </c>
      <c r="V1895">
        <v>0</v>
      </c>
      <c r="W1895">
        <v>9.0909090909090917</v>
      </c>
      <c r="X1895">
        <v>6</v>
      </c>
      <c r="Y1895" t="s">
        <v>512</v>
      </c>
      <c r="Z1895" s="9">
        <v>55</v>
      </c>
      <c r="AA1895">
        <v>30</v>
      </c>
      <c r="AB1895">
        <v>85</v>
      </c>
      <c r="AC1895">
        <v>350</v>
      </c>
      <c r="AD1895" t="s">
        <v>32</v>
      </c>
      <c r="AE1895">
        <v>0.309</v>
      </c>
      <c r="AF1895" s="2">
        <v>60.739436619718305</v>
      </c>
      <c r="AG1895" s="2">
        <v>36.443661971830984</v>
      </c>
      <c r="AH1895" s="2">
        <v>24.29577464788732</v>
      </c>
    </row>
    <row r="1896" spans="1:36" x14ac:dyDescent="0.35">
      <c r="A1896" t="s">
        <v>673</v>
      </c>
      <c r="B1896" t="s">
        <v>453</v>
      </c>
      <c r="C1896" t="s">
        <v>26</v>
      </c>
      <c r="D1896" t="s">
        <v>454</v>
      </c>
      <c r="E1896" t="s">
        <v>455</v>
      </c>
      <c r="F1896">
        <v>1</v>
      </c>
      <c r="G1896">
        <v>14.2</v>
      </c>
      <c r="H1896">
        <v>-1</v>
      </c>
      <c r="I1896">
        <v>19.100000000000001</v>
      </c>
      <c r="J1896">
        <v>31.4</v>
      </c>
      <c r="K1896">
        <v>21.6</v>
      </c>
      <c r="L1896">
        <v>5.8000000000000114</v>
      </c>
      <c r="M1896">
        <v>3.5</v>
      </c>
      <c r="N1896">
        <v>1</v>
      </c>
      <c r="O1896">
        <v>17.600000000000001</v>
      </c>
      <c r="P1896">
        <v>0</v>
      </c>
      <c r="Q1896">
        <v>0</v>
      </c>
      <c r="R1896">
        <v>0</v>
      </c>
      <c r="S1896">
        <v>0</v>
      </c>
      <c r="T1896">
        <v>0</v>
      </c>
      <c r="U1896" t="s">
        <v>456</v>
      </c>
      <c r="V1896">
        <v>0</v>
      </c>
      <c r="W1896">
        <v>9.0909090909090917</v>
      </c>
      <c r="X1896">
        <v>7</v>
      </c>
      <c r="Y1896" t="s">
        <v>512</v>
      </c>
      <c r="Z1896" s="9">
        <v>25.714285714285715</v>
      </c>
      <c r="AA1896">
        <v>240</v>
      </c>
      <c r="AB1896">
        <v>265.71428571428572</v>
      </c>
      <c r="AC1896">
        <v>200</v>
      </c>
      <c r="AD1896" t="s">
        <v>198</v>
      </c>
      <c r="AE1896">
        <v>0</v>
      </c>
      <c r="AH1896" s="2">
        <v>38.908450704225352</v>
      </c>
    </row>
    <row r="1897" spans="1:36" x14ac:dyDescent="0.35">
      <c r="A1897" t="s">
        <v>673</v>
      </c>
      <c r="B1897" t="s">
        <v>453</v>
      </c>
      <c r="C1897" t="s">
        <v>26</v>
      </c>
      <c r="D1897" t="s">
        <v>454</v>
      </c>
      <c r="E1897" t="s">
        <v>455</v>
      </c>
      <c r="F1897">
        <v>1</v>
      </c>
      <c r="G1897">
        <v>14.2</v>
      </c>
      <c r="H1897">
        <v>-1</v>
      </c>
      <c r="I1897">
        <v>19.100000000000001</v>
      </c>
      <c r="J1897">
        <v>31.4</v>
      </c>
      <c r="K1897">
        <v>21.6</v>
      </c>
      <c r="L1897">
        <v>5.8000000000000114</v>
      </c>
      <c r="M1897">
        <v>3.5</v>
      </c>
      <c r="N1897">
        <v>1</v>
      </c>
      <c r="O1897">
        <v>17.600000000000001</v>
      </c>
      <c r="P1897">
        <v>0</v>
      </c>
      <c r="Q1897">
        <v>0</v>
      </c>
      <c r="R1897">
        <v>0</v>
      </c>
      <c r="S1897">
        <v>0</v>
      </c>
      <c r="T1897">
        <v>0</v>
      </c>
      <c r="U1897" t="s">
        <v>457</v>
      </c>
      <c r="V1897">
        <v>0</v>
      </c>
      <c r="W1897">
        <v>9.0909090909090917</v>
      </c>
      <c r="X1897">
        <v>7</v>
      </c>
      <c r="Y1897" t="s">
        <v>512</v>
      </c>
      <c r="Z1897" s="9">
        <v>25.714285714285715</v>
      </c>
      <c r="AA1897">
        <v>240</v>
      </c>
      <c r="AB1897">
        <v>265.71428571428572</v>
      </c>
      <c r="AC1897">
        <v>200</v>
      </c>
      <c r="AD1897" t="s">
        <v>198</v>
      </c>
      <c r="AE1897">
        <v>0</v>
      </c>
      <c r="AH1897" s="2">
        <v>40.492957746478872</v>
      </c>
    </row>
    <row r="1898" spans="1:36" x14ac:dyDescent="0.35">
      <c r="A1898" t="s">
        <v>673</v>
      </c>
      <c r="B1898" t="s">
        <v>453</v>
      </c>
      <c r="C1898" t="s">
        <v>26</v>
      </c>
      <c r="D1898" t="s">
        <v>454</v>
      </c>
      <c r="E1898" t="s">
        <v>455</v>
      </c>
      <c r="F1898">
        <v>1</v>
      </c>
      <c r="G1898">
        <v>14.2</v>
      </c>
      <c r="H1898">
        <v>-1</v>
      </c>
      <c r="I1898">
        <v>19.100000000000001</v>
      </c>
      <c r="J1898">
        <v>31.4</v>
      </c>
      <c r="K1898">
        <v>21.6</v>
      </c>
      <c r="L1898">
        <v>5.8000000000000114</v>
      </c>
      <c r="M1898">
        <v>3.5</v>
      </c>
      <c r="N1898">
        <v>1</v>
      </c>
      <c r="O1898">
        <v>17.600000000000001</v>
      </c>
      <c r="P1898">
        <v>0</v>
      </c>
      <c r="Q1898">
        <v>0</v>
      </c>
      <c r="R1898">
        <v>0</v>
      </c>
      <c r="S1898">
        <v>0</v>
      </c>
      <c r="T1898">
        <v>0</v>
      </c>
      <c r="U1898" t="s">
        <v>458</v>
      </c>
      <c r="V1898">
        <v>0</v>
      </c>
      <c r="W1898">
        <v>9.0909090909090917</v>
      </c>
      <c r="X1898">
        <v>7</v>
      </c>
      <c r="Y1898" t="s">
        <v>512</v>
      </c>
      <c r="Z1898" s="9">
        <v>25.714285714285715</v>
      </c>
      <c r="AA1898">
        <v>240</v>
      </c>
      <c r="AB1898">
        <v>265.71428571428572</v>
      </c>
      <c r="AC1898">
        <v>200</v>
      </c>
      <c r="AD1898" t="s">
        <v>198</v>
      </c>
      <c r="AE1898">
        <v>0</v>
      </c>
      <c r="AH1898" s="2">
        <v>46.830985915492953</v>
      </c>
    </row>
    <row r="1899" spans="1:36" x14ac:dyDescent="0.35">
      <c r="A1899" t="s">
        <v>673</v>
      </c>
      <c r="B1899" t="s">
        <v>453</v>
      </c>
      <c r="C1899" t="s">
        <v>26</v>
      </c>
      <c r="D1899" t="s">
        <v>454</v>
      </c>
      <c r="E1899" t="s">
        <v>455</v>
      </c>
      <c r="F1899">
        <v>1</v>
      </c>
      <c r="G1899">
        <v>14.2</v>
      </c>
      <c r="H1899">
        <v>-1</v>
      </c>
      <c r="I1899">
        <v>19.100000000000001</v>
      </c>
      <c r="J1899">
        <v>31.4</v>
      </c>
      <c r="K1899">
        <v>21.6</v>
      </c>
      <c r="L1899">
        <v>5.8000000000000114</v>
      </c>
      <c r="M1899">
        <v>3.5</v>
      </c>
      <c r="N1899">
        <v>1</v>
      </c>
      <c r="O1899">
        <v>17.600000000000001</v>
      </c>
      <c r="P1899">
        <v>0</v>
      </c>
      <c r="Q1899">
        <v>0</v>
      </c>
      <c r="R1899">
        <v>0</v>
      </c>
      <c r="S1899">
        <v>0</v>
      </c>
      <c r="T1899">
        <v>0</v>
      </c>
      <c r="U1899" t="s">
        <v>459</v>
      </c>
      <c r="V1899">
        <v>0</v>
      </c>
      <c r="W1899">
        <v>9.0909090909090917</v>
      </c>
      <c r="X1899">
        <v>7</v>
      </c>
      <c r="Y1899" t="s">
        <v>512</v>
      </c>
      <c r="Z1899" s="9">
        <v>25.714285714285715</v>
      </c>
      <c r="AA1899">
        <v>240</v>
      </c>
      <c r="AB1899">
        <v>265.71428571428572</v>
      </c>
      <c r="AC1899">
        <v>200</v>
      </c>
      <c r="AD1899" t="s">
        <v>198</v>
      </c>
      <c r="AE1899">
        <v>0</v>
      </c>
      <c r="AH1899" s="2">
        <v>44.54225352112676</v>
      </c>
    </row>
    <row r="1900" spans="1:36" x14ac:dyDescent="0.35">
      <c r="A1900" t="s">
        <v>673</v>
      </c>
      <c r="B1900" t="s">
        <v>453</v>
      </c>
      <c r="C1900" t="s">
        <v>26</v>
      </c>
      <c r="D1900" t="s">
        <v>454</v>
      </c>
      <c r="E1900" t="s">
        <v>455</v>
      </c>
      <c r="F1900">
        <v>1</v>
      </c>
      <c r="G1900">
        <v>14.2</v>
      </c>
      <c r="H1900">
        <v>-1</v>
      </c>
      <c r="I1900">
        <v>19.100000000000001</v>
      </c>
      <c r="J1900">
        <v>31.4</v>
      </c>
      <c r="K1900">
        <v>21.6</v>
      </c>
      <c r="L1900">
        <v>5.8000000000000114</v>
      </c>
      <c r="M1900">
        <v>3.5</v>
      </c>
      <c r="N1900">
        <v>1</v>
      </c>
      <c r="O1900">
        <v>17.600000000000001</v>
      </c>
      <c r="P1900">
        <v>0</v>
      </c>
      <c r="Q1900">
        <v>0</v>
      </c>
      <c r="R1900">
        <v>0</v>
      </c>
      <c r="S1900">
        <v>0</v>
      </c>
      <c r="T1900">
        <v>0</v>
      </c>
      <c r="U1900" t="s">
        <v>460</v>
      </c>
      <c r="V1900">
        <v>0</v>
      </c>
      <c r="W1900">
        <v>9.0909090909090917</v>
      </c>
      <c r="X1900">
        <v>7</v>
      </c>
      <c r="Y1900" t="s">
        <v>512</v>
      </c>
      <c r="Z1900" s="9">
        <v>25.714285714285715</v>
      </c>
      <c r="AA1900">
        <v>240</v>
      </c>
      <c r="AB1900">
        <v>265.71428571428572</v>
      </c>
      <c r="AC1900">
        <v>200</v>
      </c>
      <c r="AD1900" t="s">
        <v>198</v>
      </c>
      <c r="AE1900">
        <v>0</v>
      </c>
      <c r="AH1900" s="2">
        <v>39.08450704225352</v>
      </c>
    </row>
    <row r="1901" spans="1:36" x14ac:dyDescent="0.35">
      <c r="A1901" t="s">
        <v>605</v>
      </c>
      <c r="B1901" t="s">
        <v>462</v>
      </c>
      <c r="C1901" t="s">
        <v>46</v>
      </c>
      <c r="D1901" t="s">
        <v>247</v>
      </c>
      <c r="E1901" t="s">
        <v>463</v>
      </c>
      <c r="F1901">
        <v>2</v>
      </c>
      <c r="G1901">
        <v>23.1</v>
      </c>
      <c r="H1901">
        <v>42</v>
      </c>
      <c r="I1901">
        <v>0</v>
      </c>
      <c r="J1901">
        <v>0</v>
      </c>
      <c r="K1901">
        <v>0</v>
      </c>
      <c r="L1901">
        <v>0</v>
      </c>
      <c r="M1901">
        <v>32.200000000000003</v>
      </c>
      <c r="N1901">
        <v>13.4</v>
      </c>
      <c r="O1901">
        <v>12.4</v>
      </c>
      <c r="P1901">
        <v>0</v>
      </c>
      <c r="Q1901">
        <v>0</v>
      </c>
      <c r="R1901">
        <v>0</v>
      </c>
      <c r="S1901">
        <v>0</v>
      </c>
      <c r="T1901">
        <v>0</v>
      </c>
      <c r="U1901" t="s">
        <v>215</v>
      </c>
      <c r="V1901">
        <v>0</v>
      </c>
      <c r="W1901">
        <v>9.0909090909090917</v>
      </c>
      <c r="X1901">
        <v>18</v>
      </c>
      <c r="Y1901" t="s">
        <v>512</v>
      </c>
      <c r="Z1901" s="9">
        <v>18.333333333333332</v>
      </c>
      <c r="AA1901">
        <v>15</v>
      </c>
      <c r="AB1901">
        <v>33.333333333333329</v>
      </c>
      <c r="AC1901">
        <v>350</v>
      </c>
      <c r="AD1901" t="s">
        <v>32</v>
      </c>
      <c r="AE1901">
        <v>0.309</v>
      </c>
      <c r="AF1901" s="2">
        <v>61</v>
      </c>
      <c r="AG1901" s="2">
        <v>60</v>
      </c>
      <c r="AH1901" s="2">
        <v>1</v>
      </c>
      <c r="AI1901" s="2">
        <v>6.1</v>
      </c>
      <c r="AJ1901" s="2">
        <v>32.9</v>
      </c>
    </row>
    <row r="1902" spans="1:36" x14ac:dyDescent="0.35">
      <c r="A1902" t="s">
        <v>605</v>
      </c>
      <c r="B1902" t="s">
        <v>462</v>
      </c>
      <c r="C1902" t="s">
        <v>46</v>
      </c>
      <c r="D1902" t="s">
        <v>247</v>
      </c>
      <c r="E1902" t="s">
        <v>463</v>
      </c>
      <c r="F1902">
        <v>1</v>
      </c>
      <c r="G1902">
        <v>23.1</v>
      </c>
      <c r="H1902">
        <v>42</v>
      </c>
      <c r="I1902">
        <v>0</v>
      </c>
      <c r="J1902">
        <v>0</v>
      </c>
      <c r="K1902">
        <v>0</v>
      </c>
      <c r="L1902">
        <v>0</v>
      </c>
      <c r="M1902">
        <v>32.200000000000003</v>
      </c>
      <c r="N1902">
        <v>13.4</v>
      </c>
      <c r="O1902">
        <v>12.4</v>
      </c>
      <c r="P1902">
        <v>0</v>
      </c>
      <c r="Q1902">
        <v>0</v>
      </c>
      <c r="R1902">
        <v>0</v>
      </c>
      <c r="S1902">
        <v>0</v>
      </c>
      <c r="T1902">
        <v>0</v>
      </c>
      <c r="U1902" t="s">
        <v>215</v>
      </c>
      <c r="V1902">
        <v>0</v>
      </c>
      <c r="W1902">
        <v>9.0909090909090917</v>
      </c>
      <c r="X1902">
        <v>18</v>
      </c>
      <c r="Y1902" t="s">
        <v>512</v>
      </c>
      <c r="Z1902" s="9">
        <v>18.333333333333332</v>
      </c>
      <c r="AA1902">
        <v>15</v>
      </c>
      <c r="AB1902">
        <v>33.333333333333329</v>
      </c>
      <c r="AC1902">
        <v>350</v>
      </c>
      <c r="AD1902" t="s">
        <v>32</v>
      </c>
      <c r="AE1902">
        <v>0.309</v>
      </c>
      <c r="AF1902" s="2">
        <v>53.7</v>
      </c>
      <c r="AG1902" s="2">
        <v>52.6</v>
      </c>
      <c r="AH1902" s="2">
        <v>1.1000000000000001</v>
      </c>
      <c r="AI1902" s="2">
        <v>5.6</v>
      </c>
      <c r="AJ1902" s="2">
        <v>40.699999999999996</v>
      </c>
    </row>
    <row r="1903" spans="1:36" x14ac:dyDescent="0.35">
      <c r="A1903" t="s">
        <v>605</v>
      </c>
      <c r="B1903" t="s">
        <v>462</v>
      </c>
      <c r="C1903" t="s">
        <v>46</v>
      </c>
      <c r="D1903" t="s">
        <v>248</v>
      </c>
      <c r="E1903" t="s">
        <v>463</v>
      </c>
      <c r="F1903">
        <v>2</v>
      </c>
      <c r="G1903">
        <v>16.8</v>
      </c>
      <c r="H1903">
        <v>36.9</v>
      </c>
      <c r="I1903">
        <v>0</v>
      </c>
      <c r="J1903">
        <v>0</v>
      </c>
      <c r="K1903">
        <v>0</v>
      </c>
      <c r="L1903">
        <v>0</v>
      </c>
      <c r="M1903">
        <v>30</v>
      </c>
      <c r="N1903">
        <v>13.1</v>
      </c>
      <c r="O1903">
        <v>20</v>
      </c>
      <c r="P1903">
        <v>0</v>
      </c>
      <c r="Q1903">
        <v>0</v>
      </c>
      <c r="R1903">
        <v>0</v>
      </c>
      <c r="S1903">
        <v>0</v>
      </c>
      <c r="T1903">
        <v>0</v>
      </c>
      <c r="U1903" t="s">
        <v>215</v>
      </c>
      <c r="V1903">
        <v>0</v>
      </c>
      <c r="W1903">
        <v>9.0909090909090917</v>
      </c>
      <c r="X1903">
        <v>18</v>
      </c>
      <c r="Y1903" t="s">
        <v>512</v>
      </c>
      <c r="Z1903" s="9">
        <v>18.333333333333332</v>
      </c>
      <c r="AA1903">
        <v>15</v>
      </c>
      <c r="AB1903">
        <v>33.333333333333329</v>
      </c>
      <c r="AC1903">
        <v>350</v>
      </c>
      <c r="AD1903" t="s">
        <v>32</v>
      </c>
      <c r="AE1903">
        <v>0.309</v>
      </c>
      <c r="AF1903" s="2">
        <v>61.5</v>
      </c>
      <c r="AG1903" s="2">
        <v>57.7</v>
      </c>
      <c r="AH1903" s="2">
        <v>3.8</v>
      </c>
      <c r="AI1903" s="2">
        <v>11.9</v>
      </c>
      <c r="AJ1903" s="2">
        <v>26.6</v>
      </c>
    </row>
    <row r="1904" spans="1:36" x14ac:dyDescent="0.35">
      <c r="A1904" t="s">
        <v>605</v>
      </c>
      <c r="B1904" t="s">
        <v>462</v>
      </c>
      <c r="C1904" t="s">
        <v>46</v>
      </c>
      <c r="D1904" t="s">
        <v>248</v>
      </c>
      <c r="E1904" t="s">
        <v>463</v>
      </c>
      <c r="F1904">
        <v>1</v>
      </c>
      <c r="G1904">
        <v>16.8</v>
      </c>
      <c r="H1904">
        <v>36.9</v>
      </c>
      <c r="I1904">
        <v>0</v>
      </c>
      <c r="J1904">
        <v>0</v>
      </c>
      <c r="K1904">
        <v>0</v>
      </c>
      <c r="L1904">
        <v>0</v>
      </c>
      <c r="M1904">
        <v>30</v>
      </c>
      <c r="N1904">
        <v>13.1</v>
      </c>
      <c r="O1904">
        <v>20</v>
      </c>
      <c r="P1904">
        <v>0</v>
      </c>
      <c r="Q1904">
        <v>0</v>
      </c>
      <c r="R1904">
        <v>0</v>
      </c>
      <c r="S1904">
        <v>0</v>
      </c>
      <c r="T1904">
        <v>0</v>
      </c>
      <c r="U1904" t="s">
        <v>215</v>
      </c>
      <c r="V1904">
        <v>0</v>
      </c>
      <c r="W1904">
        <v>9.0909090909090917</v>
      </c>
      <c r="X1904">
        <v>18</v>
      </c>
      <c r="Y1904" t="s">
        <v>512</v>
      </c>
      <c r="Z1904" s="9">
        <v>18.333333333333332</v>
      </c>
      <c r="AA1904">
        <v>15</v>
      </c>
      <c r="AB1904">
        <v>33.333333333333329</v>
      </c>
      <c r="AC1904">
        <v>350</v>
      </c>
      <c r="AD1904" t="s">
        <v>32</v>
      </c>
      <c r="AE1904">
        <v>0.309</v>
      </c>
      <c r="AF1904" s="2">
        <v>55.2</v>
      </c>
      <c r="AG1904" s="2">
        <v>51.5</v>
      </c>
      <c r="AH1904" s="2">
        <v>3.7</v>
      </c>
      <c r="AI1904" s="2">
        <v>9</v>
      </c>
      <c r="AJ1904" s="2">
        <v>35.799999999999997</v>
      </c>
    </row>
    <row r="1905" spans="1:34" x14ac:dyDescent="0.35">
      <c r="A1905" t="s">
        <v>674</v>
      </c>
      <c r="B1905" t="s">
        <v>464</v>
      </c>
      <c r="C1905" t="s">
        <v>46</v>
      </c>
      <c r="D1905" t="s">
        <v>465</v>
      </c>
      <c r="E1905" t="s">
        <v>466</v>
      </c>
      <c r="F1905">
        <v>2</v>
      </c>
      <c r="G1905">
        <v>24.2</v>
      </c>
      <c r="H1905">
        <v>7.0284697508896796</v>
      </c>
      <c r="I1905">
        <v>0</v>
      </c>
      <c r="J1905">
        <v>0</v>
      </c>
      <c r="K1905">
        <v>0</v>
      </c>
      <c r="L1905">
        <v>0</v>
      </c>
      <c r="M1905">
        <v>43.149466192170813</v>
      </c>
      <c r="N1905">
        <v>8.8967971530249101E-2</v>
      </c>
      <c r="O1905">
        <v>12.4</v>
      </c>
      <c r="P1905">
        <v>0</v>
      </c>
      <c r="Q1905">
        <v>0</v>
      </c>
      <c r="R1905">
        <v>0</v>
      </c>
      <c r="S1905">
        <v>0</v>
      </c>
      <c r="T1905">
        <v>0</v>
      </c>
      <c r="U1905" t="s">
        <v>215</v>
      </c>
      <c r="V1905">
        <v>0</v>
      </c>
      <c r="W1905">
        <v>5</v>
      </c>
      <c r="X1905">
        <v>3</v>
      </c>
      <c r="Y1905" t="s">
        <v>512</v>
      </c>
      <c r="Z1905" s="9">
        <v>96.666666666666671</v>
      </c>
      <c r="AA1905">
        <v>60</v>
      </c>
      <c r="AB1905">
        <v>156.66666666666669</v>
      </c>
      <c r="AC1905">
        <v>310</v>
      </c>
      <c r="AD1905" t="s">
        <v>147</v>
      </c>
      <c r="AE1905">
        <v>8.9999999999999993E-3</v>
      </c>
      <c r="AF1905" s="2">
        <v>48.1</v>
      </c>
      <c r="AG1905" s="2">
        <v>8</v>
      </c>
      <c r="AH1905" s="2">
        <v>40.1</v>
      </c>
    </row>
    <row r="1906" spans="1:34" x14ac:dyDescent="0.35">
      <c r="A1906" t="s">
        <v>674</v>
      </c>
      <c r="B1906" t="s">
        <v>464</v>
      </c>
      <c r="C1906" t="s">
        <v>46</v>
      </c>
      <c r="D1906" t="s">
        <v>465</v>
      </c>
      <c r="E1906" t="s">
        <v>466</v>
      </c>
      <c r="F1906">
        <v>2</v>
      </c>
      <c r="G1906">
        <v>24.2</v>
      </c>
      <c r="H1906">
        <v>7.0284697508896796</v>
      </c>
      <c r="I1906">
        <v>0</v>
      </c>
      <c r="J1906">
        <v>0</v>
      </c>
      <c r="K1906">
        <v>0</v>
      </c>
      <c r="L1906">
        <v>0</v>
      </c>
      <c r="M1906">
        <v>43.149466192170813</v>
      </c>
      <c r="N1906">
        <v>8.8967971530249101E-2</v>
      </c>
      <c r="O1906">
        <v>12.4</v>
      </c>
      <c r="P1906">
        <v>0</v>
      </c>
      <c r="Q1906">
        <v>0</v>
      </c>
      <c r="R1906">
        <v>0</v>
      </c>
      <c r="S1906">
        <v>0</v>
      </c>
      <c r="T1906">
        <v>0</v>
      </c>
      <c r="U1906" t="s">
        <v>215</v>
      </c>
      <c r="V1906">
        <v>0</v>
      </c>
      <c r="W1906">
        <v>5</v>
      </c>
      <c r="X1906">
        <v>3</v>
      </c>
      <c r="Y1906" t="s">
        <v>512</v>
      </c>
      <c r="Z1906" s="9">
        <v>103.33333333333333</v>
      </c>
      <c r="AA1906">
        <v>60</v>
      </c>
      <c r="AB1906">
        <v>163.33333333333331</v>
      </c>
      <c r="AC1906">
        <v>330</v>
      </c>
      <c r="AD1906" t="s">
        <v>147</v>
      </c>
      <c r="AE1906">
        <v>8.9999999999999993E-3</v>
      </c>
      <c r="AF1906" s="2">
        <v>50.9</v>
      </c>
      <c r="AG1906" s="2">
        <v>10.4</v>
      </c>
      <c r="AH1906" s="2">
        <v>40.5</v>
      </c>
    </row>
    <row r="1907" spans="1:34" x14ac:dyDescent="0.35">
      <c r="A1907" t="s">
        <v>674</v>
      </c>
      <c r="B1907" t="s">
        <v>464</v>
      </c>
      <c r="C1907" t="s">
        <v>46</v>
      </c>
      <c r="D1907" t="s">
        <v>465</v>
      </c>
      <c r="E1907" t="s">
        <v>466</v>
      </c>
      <c r="F1907">
        <v>2</v>
      </c>
      <c r="G1907">
        <v>24.2</v>
      </c>
      <c r="H1907">
        <v>7.0284697508896796</v>
      </c>
      <c r="I1907">
        <v>0</v>
      </c>
      <c r="J1907">
        <v>0</v>
      </c>
      <c r="K1907">
        <v>0</v>
      </c>
      <c r="L1907">
        <v>0</v>
      </c>
      <c r="M1907">
        <v>43.149466192170813</v>
      </c>
      <c r="N1907">
        <v>8.8967971530249101E-2</v>
      </c>
      <c r="O1907">
        <v>12.4</v>
      </c>
      <c r="P1907">
        <v>0</v>
      </c>
      <c r="Q1907">
        <v>0</v>
      </c>
      <c r="R1907">
        <v>0</v>
      </c>
      <c r="S1907">
        <v>0</v>
      </c>
      <c r="T1907">
        <v>0</v>
      </c>
      <c r="U1907" t="s">
        <v>215</v>
      </c>
      <c r="V1907">
        <v>0</v>
      </c>
      <c r="W1907">
        <v>5</v>
      </c>
      <c r="X1907">
        <v>3</v>
      </c>
      <c r="Y1907" t="s">
        <v>512</v>
      </c>
      <c r="Z1907" s="9">
        <v>110</v>
      </c>
      <c r="AA1907">
        <v>5</v>
      </c>
      <c r="AB1907">
        <v>115</v>
      </c>
      <c r="AC1907">
        <v>350</v>
      </c>
      <c r="AD1907" t="s">
        <v>147</v>
      </c>
      <c r="AE1907">
        <v>8.9999999999999993E-3</v>
      </c>
      <c r="AF1907" s="2">
        <v>45.599999999999994</v>
      </c>
      <c r="AG1907" s="2">
        <v>9.8000000000000007</v>
      </c>
      <c r="AH1907" s="2">
        <v>35.799999999999997</v>
      </c>
    </row>
    <row r="1908" spans="1:34" x14ac:dyDescent="0.35">
      <c r="A1908" t="s">
        <v>674</v>
      </c>
      <c r="B1908" t="s">
        <v>464</v>
      </c>
      <c r="C1908" t="s">
        <v>46</v>
      </c>
      <c r="D1908" t="s">
        <v>465</v>
      </c>
      <c r="E1908" t="s">
        <v>466</v>
      </c>
      <c r="F1908">
        <v>2</v>
      </c>
      <c r="G1908">
        <v>24.2</v>
      </c>
      <c r="H1908">
        <v>7.0284697508896796</v>
      </c>
      <c r="I1908">
        <v>0</v>
      </c>
      <c r="J1908">
        <v>0</v>
      </c>
      <c r="K1908">
        <v>0</v>
      </c>
      <c r="L1908">
        <v>0</v>
      </c>
      <c r="M1908">
        <v>43.149466192170813</v>
      </c>
      <c r="N1908">
        <v>8.8967971530249101E-2</v>
      </c>
      <c r="O1908">
        <v>12.4</v>
      </c>
      <c r="P1908">
        <v>0</v>
      </c>
      <c r="Q1908">
        <v>0</v>
      </c>
      <c r="R1908">
        <v>0</v>
      </c>
      <c r="S1908">
        <v>0</v>
      </c>
      <c r="T1908">
        <v>0</v>
      </c>
      <c r="U1908" t="s">
        <v>215</v>
      </c>
      <c r="V1908">
        <v>0</v>
      </c>
      <c r="W1908">
        <v>5</v>
      </c>
      <c r="X1908">
        <v>3</v>
      </c>
      <c r="Y1908" t="s">
        <v>512</v>
      </c>
      <c r="Z1908" s="9">
        <v>110</v>
      </c>
      <c r="AA1908">
        <v>30</v>
      </c>
      <c r="AB1908">
        <v>140</v>
      </c>
      <c r="AC1908">
        <v>350</v>
      </c>
      <c r="AD1908" t="s">
        <v>147</v>
      </c>
      <c r="AE1908">
        <v>8.9999999999999993E-3</v>
      </c>
      <c r="AF1908" s="2">
        <v>47.900000000000006</v>
      </c>
      <c r="AG1908" s="2">
        <v>10.8</v>
      </c>
      <c r="AH1908" s="2">
        <v>37.1</v>
      </c>
    </row>
    <row r="1909" spans="1:34" x14ac:dyDescent="0.35">
      <c r="A1909" t="s">
        <v>674</v>
      </c>
      <c r="B1909" t="s">
        <v>464</v>
      </c>
      <c r="C1909" t="s">
        <v>46</v>
      </c>
      <c r="D1909" t="s">
        <v>465</v>
      </c>
      <c r="E1909" t="s">
        <v>466</v>
      </c>
      <c r="F1909">
        <v>2</v>
      </c>
      <c r="G1909">
        <v>24.2</v>
      </c>
      <c r="H1909">
        <v>7.0284697508896796</v>
      </c>
      <c r="I1909">
        <v>0</v>
      </c>
      <c r="J1909">
        <v>0</v>
      </c>
      <c r="K1909">
        <v>0</v>
      </c>
      <c r="L1909">
        <v>0</v>
      </c>
      <c r="M1909">
        <v>43.149466192170813</v>
      </c>
      <c r="N1909">
        <v>8.8967971530249101E-2</v>
      </c>
      <c r="O1909">
        <v>12.4</v>
      </c>
      <c r="P1909">
        <v>0</v>
      </c>
      <c r="Q1909">
        <v>0</v>
      </c>
      <c r="R1909">
        <v>0</v>
      </c>
      <c r="S1909">
        <v>0</v>
      </c>
      <c r="T1909">
        <v>0</v>
      </c>
      <c r="U1909" t="s">
        <v>215</v>
      </c>
      <c r="V1909">
        <v>0</v>
      </c>
      <c r="W1909">
        <v>5</v>
      </c>
      <c r="X1909">
        <v>3</v>
      </c>
      <c r="Y1909" t="s">
        <v>512</v>
      </c>
      <c r="Z1909" s="9">
        <v>110</v>
      </c>
      <c r="AA1909">
        <v>60</v>
      </c>
      <c r="AB1909">
        <v>170</v>
      </c>
      <c r="AC1909">
        <v>350</v>
      </c>
      <c r="AD1909" t="s">
        <v>147</v>
      </c>
      <c r="AE1909">
        <v>8.9999999999999993E-3</v>
      </c>
      <c r="AF1909" s="2">
        <v>50.5</v>
      </c>
      <c r="AG1909" s="2">
        <v>7.6</v>
      </c>
      <c r="AH1909" s="2">
        <v>42.9</v>
      </c>
    </row>
    <row r="1910" spans="1:34" x14ac:dyDescent="0.35">
      <c r="A1910" t="s">
        <v>674</v>
      </c>
      <c r="B1910" t="s">
        <v>464</v>
      </c>
      <c r="C1910" t="s">
        <v>46</v>
      </c>
      <c r="D1910" t="s">
        <v>465</v>
      </c>
      <c r="E1910" t="s">
        <v>466</v>
      </c>
      <c r="F1910">
        <v>2</v>
      </c>
      <c r="G1910">
        <v>24.2</v>
      </c>
      <c r="H1910">
        <v>7.0284697508896796</v>
      </c>
      <c r="I1910">
        <v>0</v>
      </c>
      <c r="J1910">
        <v>0</v>
      </c>
      <c r="K1910">
        <v>0</v>
      </c>
      <c r="L1910">
        <v>0</v>
      </c>
      <c r="M1910">
        <v>43.149466192170813</v>
      </c>
      <c r="N1910">
        <v>8.8967971530249101E-2</v>
      </c>
      <c r="O1910">
        <v>12.4</v>
      </c>
      <c r="P1910">
        <v>0</v>
      </c>
      <c r="Q1910">
        <v>0</v>
      </c>
      <c r="R1910">
        <v>0</v>
      </c>
      <c r="S1910">
        <v>0</v>
      </c>
      <c r="T1910">
        <v>0</v>
      </c>
      <c r="U1910" t="s">
        <v>215</v>
      </c>
      <c r="V1910">
        <v>0</v>
      </c>
      <c r="W1910">
        <v>10</v>
      </c>
      <c r="X1910">
        <v>3</v>
      </c>
      <c r="Y1910" t="s">
        <v>512</v>
      </c>
      <c r="Z1910" s="9">
        <v>110</v>
      </c>
      <c r="AA1910">
        <v>30</v>
      </c>
      <c r="AB1910">
        <v>140</v>
      </c>
      <c r="AC1910">
        <v>350</v>
      </c>
      <c r="AD1910" t="s">
        <v>147</v>
      </c>
      <c r="AE1910">
        <v>8.9999999999999993E-3</v>
      </c>
      <c r="AF1910" s="2">
        <v>49.099999999999994</v>
      </c>
      <c r="AG1910" s="2">
        <v>5.4</v>
      </c>
      <c r="AH1910" s="2">
        <v>43.699999999999996</v>
      </c>
    </row>
    <row r="1911" spans="1:34" x14ac:dyDescent="0.35">
      <c r="A1911" t="s">
        <v>674</v>
      </c>
      <c r="B1911" t="s">
        <v>464</v>
      </c>
      <c r="C1911" t="s">
        <v>46</v>
      </c>
      <c r="D1911" t="s">
        <v>465</v>
      </c>
      <c r="E1911" t="s">
        <v>466</v>
      </c>
      <c r="F1911">
        <v>2</v>
      </c>
      <c r="G1911">
        <v>24.2</v>
      </c>
      <c r="H1911">
        <v>7.0284697508896796</v>
      </c>
      <c r="I1911">
        <v>0</v>
      </c>
      <c r="J1911">
        <v>0</v>
      </c>
      <c r="K1911">
        <v>0</v>
      </c>
      <c r="L1911">
        <v>0</v>
      </c>
      <c r="M1911">
        <v>43.149466192170813</v>
      </c>
      <c r="N1911">
        <v>8.8967971530249101E-2</v>
      </c>
      <c r="O1911">
        <v>12.4</v>
      </c>
      <c r="P1911">
        <v>0</v>
      </c>
      <c r="Q1911">
        <v>0</v>
      </c>
      <c r="R1911">
        <v>0</v>
      </c>
      <c r="S1911">
        <v>0</v>
      </c>
      <c r="T1911">
        <v>0</v>
      </c>
      <c r="U1911" t="s">
        <v>215</v>
      </c>
      <c r="V1911">
        <v>0</v>
      </c>
      <c r="W1911">
        <v>5</v>
      </c>
      <c r="X1911">
        <v>3</v>
      </c>
      <c r="Y1911" t="s">
        <v>512</v>
      </c>
      <c r="Z1911" s="9">
        <v>96.666666666666671</v>
      </c>
      <c r="AA1911">
        <v>60</v>
      </c>
      <c r="AB1911">
        <v>156.66666666666669</v>
      </c>
      <c r="AC1911">
        <v>310</v>
      </c>
      <c r="AD1911" t="s">
        <v>32</v>
      </c>
      <c r="AE1911">
        <v>0.309</v>
      </c>
      <c r="AF1911" s="2">
        <v>48.1</v>
      </c>
      <c r="AG1911" s="2">
        <v>14</v>
      </c>
      <c r="AH1911" s="2">
        <v>34.1</v>
      </c>
    </row>
    <row r="1912" spans="1:34" x14ac:dyDescent="0.35">
      <c r="A1912" t="s">
        <v>674</v>
      </c>
      <c r="B1912" t="s">
        <v>464</v>
      </c>
      <c r="C1912" t="s">
        <v>46</v>
      </c>
      <c r="D1912" t="s">
        <v>465</v>
      </c>
      <c r="E1912" t="s">
        <v>466</v>
      </c>
      <c r="F1912">
        <v>2</v>
      </c>
      <c r="G1912">
        <v>24.2</v>
      </c>
      <c r="H1912">
        <v>7.0284697508896796</v>
      </c>
      <c r="I1912">
        <v>0</v>
      </c>
      <c r="J1912">
        <v>0</v>
      </c>
      <c r="K1912">
        <v>0</v>
      </c>
      <c r="L1912">
        <v>0</v>
      </c>
      <c r="M1912">
        <v>43.149466192170813</v>
      </c>
      <c r="N1912">
        <v>8.8967971530249101E-2</v>
      </c>
      <c r="O1912">
        <v>12.4</v>
      </c>
      <c r="P1912">
        <v>0</v>
      </c>
      <c r="Q1912">
        <v>0</v>
      </c>
      <c r="R1912">
        <v>0</v>
      </c>
      <c r="S1912">
        <v>0</v>
      </c>
      <c r="T1912">
        <v>0</v>
      </c>
      <c r="U1912" t="s">
        <v>215</v>
      </c>
      <c r="V1912">
        <v>0</v>
      </c>
      <c r="W1912">
        <v>5</v>
      </c>
      <c r="X1912">
        <v>3</v>
      </c>
      <c r="Y1912" t="s">
        <v>512</v>
      </c>
      <c r="Z1912" s="9">
        <v>103.33333333333333</v>
      </c>
      <c r="AA1912">
        <v>60</v>
      </c>
      <c r="AB1912">
        <v>163.33333333333331</v>
      </c>
      <c r="AC1912">
        <v>330</v>
      </c>
      <c r="AD1912" t="s">
        <v>32</v>
      </c>
      <c r="AE1912">
        <v>0.309</v>
      </c>
      <c r="AF1912" s="2">
        <v>50.900000000000006</v>
      </c>
      <c r="AG1912" s="2">
        <v>18.2</v>
      </c>
      <c r="AH1912" s="2">
        <v>32.700000000000003</v>
      </c>
    </row>
    <row r="1913" spans="1:34" x14ac:dyDescent="0.35">
      <c r="A1913" t="s">
        <v>674</v>
      </c>
      <c r="B1913" t="s">
        <v>464</v>
      </c>
      <c r="C1913" t="s">
        <v>46</v>
      </c>
      <c r="D1913" t="s">
        <v>465</v>
      </c>
      <c r="E1913" t="s">
        <v>466</v>
      </c>
      <c r="F1913">
        <v>2</v>
      </c>
      <c r="G1913">
        <v>24.2</v>
      </c>
      <c r="H1913">
        <v>7.0284697508896796</v>
      </c>
      <c r="I1913">
        <v>0</v>
      </c>
      <c r="J1913">
        <v>0</v>
      </c>
      <c r="K1913">
        <v>0</v>
      </c>
      <c r="L1913">
        <v>0</v>
      </c>
      <c r="M1913">
        <v>43.149466192170813</v>
      </c>
      <c r="N1913">
        <v>8.8967971530249101E-2</v>
      </c>
      <c r="O1913">
        <v>12.4</v>
      </c>
      <c r="P1913">
        <v>0</v>
      </c>
      <c r="Q1913">
        <v>0</v>
      </c>
      <c r="R1913">
        <v>0</v>
      </c>
      <c r="S1913">
        <v>0</v>
      </c>
      <c r="T1913">
        <v>0</v>
      </c>
      <c r="U1913" t="s">
        <v>215</v>
      </c>
      <c r="V1913">
        <v>0</v>
      </c>
      <c r="W1913">
        <v>5</v>
      </c>
      <c r="X1913">
        <v>3</v>
      </c>
      <c r="Y1913" t="s">
        <v>512</v>
      </c>
      <c r="Z1913" s="9">
        <v>110</v>
      </c>
      <c r="AA1913">
        <v>5</v>
      </c>
      <c r="AB1913">
        <v>115</v>
      </c>
      <c r="AC1913">
        <v>350</v>
      </c>
      <c r="AD1913" t="s">
        <v>32</v>
      </c>
      <c r="AE1913">
        <v>0.309</v>
      </c>
      <c r="AF1913" s="2">
        <v>45.599999999999994</v>
      </c>
      <c r="AG1913" s="2">
        <v>16.899999999999999</v>
      </c>
      <c r="AH1913" s="2">
        <v>28.7</v>
      </c>
    </row>
    <row r="1914" spans="1:34" x14ac:dyDescent="0.35">
      <c r="A1914" t="s">
        <v>674</v>
      </c>
      <c r="B1914" t="s">
        <v>464</v>
      </c>
      <c r="C1914" t="s">
        <v>46</v>
      </c>
      <c r="D1914" t="s">
        <v>465</v>
      </c>
      <c r="E1914" t="s">
        <v>466</v>
      </c>
      <c r="F1914">
        <v>2</v>
      </c>
      <c r="G1914">
        <v>24.2</v>
      </c>
      <c r="H1914">
        <v>7.0284697508896796</v>
      </c>
      <c r="I1914">
        <v>0</v>
      </c>
      <c r="J1914">
        <v>0</v>
      </c>
      <c r="K1914">
        <v>0</v>
      </c>
      <c r="L1914">
        <v>0</v>
      </c>
      <c r="M1914">
        <v>43.149466192170813</v>
      </c>
      <c r="N1914">
        <v>8.8967971530249101E-2</v>
      </c>
      <c r="O1914">
        <v>12.4</v>
      </c>
      <c r="P1914">
        <v>0</v>
      </c>
      <c r="Q1914">
        <v>0</v>
      </c>
      <c r="R1914">
        <v>0</v>
      </c>
      <c r="S1914">
        <v>0</v>
      </c>
      <c r="T1914">
        <v>0</v>
      </c>
      <c r="U1914" t="s">
        <v>215</v>
      </c>
      <c r="V1914">
        <v>0</v>
      </c>
      <c r="W1914">
        <v>5</v>
      </c>
      <c r="X1914">
        <v>3</v>
      </c>
      <c r="Y1914" t="s">
        <v>512</v>
      </c>
      <c r="Z1914" s="9">
        <v>110</v>
      </c>
      <c r="AA1914">
        <v>30</v>
      </c>
      <c r="AB1914">
        <v>140</v>
      </c>
      <c r="AC1914">
        <v>350</v>
      </c>
      <c r="AD1914" t="s">
        <v>32</v>
      </c>
      <c r="AE1914">
        <v>0.309</v>
      </c>
      <c r="AF1914" s="2">
        <v>47.900000000000006</v>
      </c>
      <c r="AG1914" s="2">
        <v>18.100000000000001</v>
      </c>
      <c r="AH1914" s="2">
        <v>29.8</v>
      </c>
    </row>
    <row r="1915" spans="1:34" x14ac:dyDescent="0.35">
      <c r="A1915" t="s">
        <v>674</v>
      </c>
      <c r="B1915" t="s">
        <v>464</v>
      </c>
      <c r="C1915" t="s">
        <v>46</v>
      </c>
      <c r="D1915" t="s">
        <v>465</v>
      </c>
      <c r="E1915" t="s">
        <v>466</v>
      </c>
      <c r="F1915">
        <v>2</v>
      </c>
      <c r="G1915">
        <v>24.2</v>
      </c>
      <c r="H1915">
        <v>7.0284697508896796</v>
      </c>
      <c r="I1915">
        <v>0</v>
      </c>
      <c r="J1915">
        <v>0</v>
      </c>
      <c r="K1915">
        <v>0</v>
      </c>
      <c r="L1915">
        <v>0</v>
      </c>
      <c r="M1915">
        <v>43.149466192170813</v>
      </c>
      <c r="N1915">
        <v>8.8967971530249101E-2</v>
      </c>
      <c r="O1915">
        <v>12.4</v>
      </c>
      <c r="P1915">
        <v>0</v>
      </c>
      <c r="Q1915">
        <v>0</v>
      </c>
      <c r="R1915">
        <v>0</v>
      </c>
      <c r="S1915">
        <v>0</v>
      </c>
      <c r="T1915">
        <v>0</v>
      </c>
      <c r="U1915" t="s">
        <v>215</v>
      </c>
      <c r="V1915">
        <v>0</v>
      </c>
      <c r="W1915">
        <v>5</v>
      </c>
      <c r="X1915">
        <v>3</v>
      </c>
      <c r="Y1915" t="s">
        <v>512</v>
      </c>
      <c r="Z1915" s="9">
        <v>110</v>
      </c>
      <c r="AA1915">
        <v>60</v>
      </c>
      <c r="AB1915">
        <v>170</v>
      </c>
      <c r="AC1915">
        <v>350</v>
      </c>
      <c r="AD1915" t="s">
        <v>32</v>
      </c>
      <c r="AE1915">
        <v>0.309</v>
      </c>
      <c r="AF1915" s="2">
        <v>50.5</v>
      </c>
      <c r="AG1915" s="2">
        <v>14.899999999999999</v>
      </c>
      <c r="AH1915" s="2">
        <v>35.6</v>
      </c>
    </row>
    <row r="1916" spans="1:34" x14ac:dyDescent="0.35">
      <c r="A1916" t="s">
        <v>674</v>
      </c>
      <c r="B1916" t="s">
        <v>464</v>
      </c>
      <c r="C1916" t="s">
        <v>46</v>
      </c>
      <c r="D1916" t="s">
        <v>465</v>
      </c>
      <c r="E1916" t="s">
        <v>466</v>
      </c>
      <c r="F1916">
        <v>2</v>
      </c>
      <c r="G1916">
        <v>24.2</v>
      </c>
      <c r="H1916">
        <v>7.0284697508896796</v>
      </c>
      <c r="I1916">
        <v>0</v>
      </c>
      <c r="J1916">
        <v>0</v>
      </c>
      <c r="K1916">
        <v>0</v>
      </c>
      <c r="L1916">
        <v>0</v>
      </c>
      <c r="M1916">
        <v>43.149466192170813</v>
      </c>
      <c r="N1916">
        <v>8.8967971530249101E-2</v>
      </c>
      <c r="O1916">
        <v>12.4</v>
      </c>
      <c r="P1916">
        <v>0</v>
      </c>
      <c r="Q1916">
        <v>0</v>
      </c>
      <c r="R1916">
        <v>0</v>
      </c>
      <c r="S1916">
        <v>0</v>
      </c>
      <c r="T1916">
        <v>0</v>
      </c>
      <c r="U1916" t="s">
        <v>215</v>
      </c>
      <c r="V1916">
        <v>0</v>
      </c>
      <c r="W1916">
        <v>10</v>
      </c>
      <c r="X1916">
        <v>3</v>
      </c>
      <c r="Y1916" t="s">
        <v>512</v>
      </c>
      <c r="Z1916" s="9">
        <v>110</v>
      </c>
      <c r="AA1916">
        <v>30</v>
      </c>
      <c r="AB1916">
        <v>140</v>
      </c>
      <c r="AC1916">
        <v>350</v>
      </c>
      <c r="AD1916" t="s">
        <v>32</v>
      </c>
      <c r="AE1916">
        <v>0.309</v>
      </c>
      <c r="AF1916" s="2">
        <v>47.599999999999994</v>
      </c>
      <c r="AG1916" s="2">
        <v>11.2</v>
      </c>
      <c r="AH1916" s="2">
        <v>36.4</v>
      </c>
    </row>
    <row r="1917" spans="1:34" x14ac:dyDescent="0.35">
      <c r="A1917" t="s">
        <v>674</v>
      </c>
      <c r="B1917" t="s">
        <v>464</v>
      </c>
      <c r="C1917" t="s">
        <v>46</v>
      </c>
      <c r="D1917" t="s">
        <v>465</v>
      </c>
      <c r="E1917" t="s">
        <v>467</v>
      </c>
      <c r="F1917">
        <v>2</v>
      </c>
      <c r="G1917">
        <v>27.2</v>
      </c>
      <c r="H1917">
        <v>9.265734265734265</v>
      </c>
      <c r="I1917">
        <v>0</v>
      </c>
      <c r="J1917">
        <v>0</v>
      </c>
      <c r="K1917">
        <v>0</v>
      </c>
      <c r="L1917">
        <v>0</v>
      </c>
      <c r="M1917">
        <v>62.587412587412587</v>
      </c>
      <c r="N1917">
        <v>0.17482517482517482</v>
      </c>
      <c r="O1917">
        <v>14.4</v>
      </c>
      <c r="P1917">
        <v>0</v>
      </c>
      <c r="Q1917">
        <v>0</v>
      </c>
      <c r="R1917">
        <v>0</v>
      </c>
      <c r="S1917">
        <v>0</v>
      </c>
      <c r="T1917">
        <v>0</v>
      </c>
      <c r="U1917" t="s">
        <v>215</v>
      </c>
      <c r="V1917">
        <v>0</v>
      </c>
      <c r="W1917">
        <v>5</v>
      </c>
      <c r="X1917">
        <v>3</v>
      </c>
      <c r="Y1917" t="s">
        <v>512</v>
      </c>
      <c r="Z1917" s="9">
        <v>96.666666666666671</v>
      </c>
      <c r="AA1917">
        <v>60</v>
      </c>
      <c r="AB1917">
        <v>156.66666666666669</v>
      </c>
      <c r="AC1917">
        <v>310</v>
      </c>
      <c r="AD1917" t="s">
        <v>147</v>
      </c>
      <c r="AE1917">
        <v>8.9999999999999993E-3</v>
      </c>
      <c r="AF1917" s="2">
        <v>41.2</v>
      </c>
      <c r="AG1917" s="2">
        <v>14.8</v>
      </c>
      <c r="AH1917" s="2">
        <v>26.400000000000002</v>
      </c>
    </row>
    <row r="1918" spans="1:34" x14ac:dyDescent="0.35">
      <c r="A1918" t="s">
        <v>674</v>
      </c>
      <c r="B1918" t="s">
        <v>464</v>
      </c>
      <c r="C1918" t="s">
        <v>46</v>
      </c>
      <c r="D1918" t="s">
        <v>465</v>
      </c>
      <c r="E1918" t="s">
        <v>467</v>
      </c>
      <c r="F1918">
        <v>2</v>
      </c>
      <c r="G1918">
        <v>27.2</v>
      </c>
      <c r="H1918">
        <v>9.265734265734265</v>
      </c>
      <c r="I1918">
        <v>0</v>
      </c>
      <c r="J1918">
        <v>0</v>
      </c>
      <c r="K1918">
        <v>0</v>
      </c>
      <c r="L1918">
        <v>0</v>
      </c>
      <c r="M1918">
        <v>62.587412587412587</v>
      </c>
      <c r="N1918">
        <v>0.17482517482517482</v>
      </c>
      <c r="O1918">
        <v>14.4</v>
      </c>
      <c r="P1918">
        <v>0</v>
      </c>
      <c r="Q1918">
        <v>0</v>
      </c>
      <c r="R1918">
        <v>0</v>
      </c>
      <c r="S1918">
        <v>0</v>
      </c>
      <c r="T1918">
        <v>0</v>
      </c>
      <c r="U1918" t="s">
        <v>215</v>
      </c>
      <c r="V1918">
        <v>0</v>
      </c>
      <c r="W1918">
        <v>5</v>
      </c>
      <c r="X1918">
        <v>3</v>
      </c>
      <c r="Y1918" t="s">
        <v>512</v>
      </c>
      <c r="Z1918" s="9">
        <v>110</v>
      </c>
      <c r="AA1918">
        <v>5</v>
      </c>
      <c r="AB1918">
        <v>115</v>
      </c>
      <c r="AC1918">
        <v>350</v>
      </c>
      <c r="AD1918" t="s">
        <v>147</v>
      </c>
      <c r="AE1918">
        <v>8.9999999999999993E-3</v>
      </c>
      <c r="AF1918" s="2">
        <v>46.5</v>
      </c>
      <c r="AG1918" s="2">
        <v>22</v>
      </c>
      <c r="AH1918" s="2">
        <v>24.5</v>
      </c>
    </row>
    <row r="1919" spans="1:34" x14ac:dyDescent="0.35">
      <c r="A1919" t="s">
        <v>674</v>
      </c>
      <c r="B1919" t="s">
        <v>464</v>
      </c>
      <c r="C1919" t="s">
        <v>46</v>
      </c>
      <c r="D1919" t="s">
        <v>465</v>
      </c>
      <c r="E1919" t="s">
        <v>467</v>
      </c>
      <c r="F1919">
        <v>2</v>
      </c>
      <c r="G1919">
        <v>27.2</v>
      </c>
      <c r="H1919">
        <v>9.265734265734265</v>
      </c>
      <c r="I1919">
        <v>0</v>
      </c>
      <c r="J1919">
        <v>0</v>
      </c>
      <c r="K1919">
        <v>0</v>
      </c>
      <c r="L1919">
        <v>0</v>
      </c>
      <c r="M1919">
        <v>62.587412587412587</v>
      </c>
      <c r="N1919">
        <v>0.17482517482517482</v>
      </c>
      <c r="O1919">
        <v>14.4</v>
      </c>
      <c r="P1919">
        <v>0</v>
      </c>
      <c r="Q1919">
        <v>0</v>
      </c>
      <c r="R1919">
        <v>0</v>
      </c>
      <c r="S1919">
        <v>0</v>
      </c>
      <c r="T1919">
        <v>0</v>
      </c>
      <c r="U1919" t="s">
        <v>215</v>
      </c>
      <c r="V1919">
        <v>0</v>
      </c>
      <c r="W1919">
        <v>5</v>
      </c>
      <c r="X1919">
        <v>3</v>
      </c>
      <c r="Y1919" t="s">
        <v>512</v>
      </c>
      <c r="Z1919" s="9">
        <v>110</v>
      </c>
      <c r="AA1919">
        <v>60</v>
      </c>
      <c r="AB1919">
        <v>170</v>
      </c>
      <c r="AC1919">
        <v>350</v>
      </c>
      <c r="AD1919" t="s">
        <v>147</v>
      </c>
      <c r="AE1919">
        <v>8.9999999999999993E-3</v>
      </c>
      <c r="AF1919" s="2">
        <v>42.900000000000006</v>
      </c>
      <c r="AG1919" s="2">
        <v>19.3</v>
      </c>
      <c r="AH1919" s="2">
        <v>23.6</v>
      </c>
    </row>
    <row r="1920" spans="1:34" x14ac:dyDescent="0.35">
      <c r="A1920" t="s">
        <v>674</v>
      </c>
      <c r="B1920" t="s">
        <v>464</v>
      </c>
      <c r="C1920" t="s">
        <v>46</v>
      </c>
      <c r="D1920" t="s">
        <v>465</v>
      </c>
      <c r="E1920" t="s">
        <v>467</v>
      </c>
      <c r="F1920">
        <v>2</v>
      </c>
      <c r="G1920">
        <v>27.2</v>
      </c>
      <c r="H1920">
        <v>9.265734265734265</v>
      </c>
      <c r="I1920">
        <v>0</v>
      </c>
      <c r="J1920">
        <v>0</v>
      </c>
      <c r="K1920">
        <v>0</v>
      </c>
      <c r="L1920">
        <v>0</v>
      </c>
      <c r="M1920">
        <v>62.587412587412587</v>
      </c>
      <c r="N1920">
        <v>0.17482517482517482</v>
      </c>
      <c r="O1920">
        <v>14.4</v>
      </c>
      <c r="P1920">
        <v>0</v>
      </c>
      <c r="Q1920">
        <v>0</v>
      </c>
      <c r="R1920">
        <v>0</v>
      </c>
      <c r="S1920">
        <v>0</v>
      </c>
      <c r="T1920">
        <v>0</v>
      </c>
      <c r="U1920" t="s">
        <v>215</v>
      </c>
      <c r="V1920">
        <v>0</v>
      </c>
      <c r="W1920">
        <v>5</v>
      </c>
      <c r="X1920">
        <v>3</v>
      </c>
      <c r="Y1920" t="s">
        <v>512</v>
      </c>
      <c r="Z1920" s="9">
        <v>96.666666666666671</v>
      </c>
      <c r="AA1920">
        <v>60</v>
      </c>
      <c r="AB1920">
        <v>156.66666666666669</v>
      </c>
      <c r="AC1920">
        <v>310</v>
      </c>
      <c r="AD1920" t="s">
        <v>32</v>
      </c>
      <c r="AE1920">
        <v>0.309</v>
      </c>
      <c r="AF1920" s="2">
        <v>41.2</v>
      </c>
      <c r="AG1920" s="2">
        <v>15.100000000000001</v>
      </c>
      <c r="AH1920" s="2">
        <v>26.1</v>
      </c>
    </row>
    <row r="1921" spans="1:36" x14ac:dyDescent="0.35">
      <c r="A1921" t="s">
        <v>674</v>
      </c>
      <c r="B1921" t="s">
        <v>464</v>
      </c>
      <c r="C1921" t="s">
        <v>46</v>
      </c>
      <c r="D1921" t="s">
        <v>465</v>
      </c>
      <c r="E1921" t="s">
        <v>467</v>
      </c>
      <c r="F1921">
        <v>2</v>
      </c>
      <c r="G1921">
        <v>27.2</v>
      </c>
      <c r="H1921">
        <v>9.265734265734265</v>
      </c>
      <c r="I1921">
        <v>0</v>
      </c>
      <c r="J1921">
        <v>0</v>
      </c>
      <c r="K1921">
        <v>0</v>
      </c>
      <c r="L1921">
        <v>0</v>
      </c>
      <c r="M1921">
        <v>62.587412587412587</v>
      </c>
      <c r="N1921">
        <v>0.17482517482517482</v>
      </c>
      <c r="O1921">
        <v>14.4</v>
      </c>
      <c r="P1921">
        <v>0</v>
      </c>
      <c r="Q1921">
        <v>0</v>
      </c>
      <c r="R1921">
        <v>0</v>
      </c>
      <c r="S1921">
        <v>0</v>
      </c>
      <c r="T1921">
        <v>0</v>
      </c>
      <c r="U1921" t="s">
        <v>215</v>
      </c>
      <c r="V1921">
        <v>0</v>
      </c>
      <c r="W1921">
        <v>5</v>
      </c>
      <c r="X1921">
        <v>3</v>
      </c>
      <c r="Y1921" t="s">
        <v>512</v>
      </c>
      <c r="Z1921" s="9">
        <v>110</v>
      </c>
      <c r="AA1921">
        <v>5</v>
      </c>
      <c r="AB1921">
        <v>115</v>
      </c>
      <c r="AC1921">
        <v>350</v>
      </c>
      <c r="AD1921" t="s">
        <v>32</v>
      </c>
      <c r="AE1921">
        <v>0.309</v>
      </c>
      <c r="AF1921" s="2">
        <v>46.5</v>
      </c>
      <c r="AG1921" s="2">
        <v>23</v>
      </c>
      <c r="AH1921" s="2">
        <v>23.5</v>
      </c>
    </row>
    <row r="1922" spans="1:36" x14ac:dyDescent="0.35">
      <c r="A1922" t="s">
        <v>674</v>
      </c>
      <c r="B1922" t="s">
        <v>464</v>
      </c>
      <c r="C1922" t="s">
        <v>46</v>
      </c>
      <c r="D1922" t="s">
        <v>465</v>
      </c>
      <c r="E1922" t="s">
        <v>467</v>
      </c>
      <c r="F1922">
        <v>2</v>
      </c>
      <c r="G1922">
        <v>27.2</v>
      </c>
      <c r="H1922">
        <v>9.265734265734265</v>
      </c>
      <c r="I1922">
        <v>0</v>
      </c>
      <c r="J1922">
        <v>0</v>
      </c>
      <c r="K1922">
        <v>0</v>
      </c>
      <c r="L1922">
        <v>0</v>
      </c>
      <c r="M1922">
        <v>62.587412587412587</v>
      </c>
      <c r="N1922">
        <v>0.17482517482517482</v>
      </c>
      <c r="O1922">
        <v>14.4</v>
      </c>
      <c r="P1922">
        <v>0</v>
      </c>
      <c r="Q1922">
        <v>0</v>
      </c>
      <c r="R1922">
        <v>0</v>
      </c>
      <c r="S1922">
        <v>0</v>
      </c>
      <c r="T1922">
        <v>0</v>
      </c>
      <c r="U1922" t="s">
        <v>215</v>
      </c>
      <c r="V1922">
        <v>0</v>
      </c>
      <c r="W1922">
        <v>5</v>
      </c>
      <c r="X1922">
        <v>3</v>
      </c>
      <c r="Y1922" t="s">
        <v>512</v>
      </c>
      <c r="Z1922" s="9">
        <v>110</v>
      </c>
      <c r="AA1922">
        <v>60</v>
      </c>
      <c r="AB1922">
        <v>170</v>
      </c>
      <c r="AC1922">
        <v>350</v>
      </c>
      <c r="AD1922" t="s">
        <v>32</v>
      </c>
      <c r="AE1922">
        <v>0.309</v>
      </c>
      <c r="AF1922" s="2">
        <v>42.900000000000006</v>
      </c>
      <c r="AG1922" s="2">
        <v>20.3</v>
      </c>
      <c r="AH1922" s="2">
        <v>22.6</v>
      </c>
    </row>
    <row r="1923" spans="1:36" x14ac:dyDescent="0.35">
      <c r="A1923" t="s">
        <v>674</v>
      </c>
      <c r="B1923" t="s">
        <v>464</v>
      </c>
      <c r="C1923" t="s">
        <v>46</v>
      </c>
      <c r="D1923" t="s">
        <v>465</v>
      </c>
      <c r="E1923" t="s">
        <v>468</v>
      </c>
      <c r="F1923">
        <v>2</v>
      </c>
      <c r="G1923">
        <v>20.5</v>
      </c>
      <c r="H1923">
        <v>13.134057971014492</v>
      </c>
      <c r="I1923">
        <v>0</v>
      </c>
      <c r="J1923">
        <v>0</v>
      </c>
      <c r="K1923">
        <v>0</v>
      </c>
      <c r="L1923">
        <v>0</v>
      </c>
      <c r="M1923">
        <v>41.032608695652165</v>
      </c>
      <c r="N1923">
        <v>4.9818840579710146</v>
      </c>
      <c r="O1923">
        <v>10.4</v>
      </c>
      <c r="P1923">
        <v>0</v>
      </c>
      <c r="Q1923">
        <v>0</v>
      </c>
      <c r="R1923">
        <v>0</v>
      </c>
      <c r="S1923">
        <v>0</v>
      </c>
      <c r="T1923">
        <v>0</v>
      </c>
      <c r="U1923" t="s">
        <v>215</v>
      </c>
      <c r="V1923">
        <v>0</v>
      </c>
      <c r="W1923">
        <v>5</v>
      </c>
      <c r="X1923">
        <v>3</v>
      </c>
      <c r="Y1923" t="s">
        <v>512</v>
      </c>
      <c r="Z1923" s="9">
        <v>110</v>
      </c>
      <c r="AA1923">
        <v>60</v>
      </c>
      <c r="AB1923">
        <v>170</v>
      </c>
      <c r="AC1923">
        <v>350</v>
      </c>
      <c r="AD1923" t="s">
        <v>147</v>
      </c>
      <c r="AE1923">
        <v>8.9999999999999993E-3</v>
      </c>
      <c r="AF1923" s="2">
        <v>36.200000000000003</v>
      </c>
      <c r="AG1923" s="2">
        <v>27.5</v>
      </c>
      <c r="AH1923" s="2">
        <v>8.6999999999999993</v>
      </c>
    </row>
    <row r="1924" spans="1:36" x14ac:dyDescent="0.35">
      <c r="A1924" t="s">
        <v>674</v>
      </c>
      <c r="B1924" t="s">
        <v>464</v>
      </c>
      <c r="C1924" t="s">
        <v>46</v>
      </c>
      <c r="D1924" t="s">
        <v>465</v>
      </c>
      <c r="E1924" t="s">
        <v>468</v>
      </c>
      <c r="F1924">
        <v>2</v>
      </c>
      <c r="G1924">
        <v>20.5</v>
      </c>
      <c r="H1924">
        <v>13.134057971014492</v>
      </c>
      <c r="I1924">
        <v>0</v>
      </c>
      <c r="J1924">
        <v>0</v>
      </c>
      <c r="K1924">
        <v>0</v>
      </c>
      <c r="L1924">
        <v>0</v>
      </c>
      <c r="M1924">
        <v>41.032608695652165</v>
      </c>
      <c r="N1924">
        <v>4.9818840579710146</v>
      </c>
      <c r="O1924">
        <v>10.4</v>
      </c>
      <c r="P1924">
        <v>0</v>
      </c>
      <c r="Q1924">
        <v>0</v>
      </c>
      <c r="R1924">
        <v>0</v>
      </c>
      <c r="S1924">
        <v>0</v>
      </c>
      <c r="T1924">
        <v>0</v>
      </c>
      <c r="U1924" t="s">
        <v>215</v>
      </c>
      <c r="V1924">
        <v>0</v>
      </c>
      <c r="W1924">
        <v>5</v>
      </c>
      <c r="X1924">
        <v>3</v>
      </c>
      <c r="Y1924" t="s">
        <v>512</v>
      </c>
      <c r="Z1924" s="9">
        <v>110</v>
      </c>
      <c r="AA1924">
        <v>60</v>
      </c>
      <c r="AB1924">
        <v>170</v>
      </c>
      <c r="AC1924">
        <v>350</v>
      </c>
      <c r="AD1924" t="s">
        <v>32</v>
      </c>
      <c r="AE1924">
        <v>0.309</v>
      </c>
      <c r="AF1924" s="2">
        <v>36.199999999999996</v>
      </c>
      <c r="AG1924" s="2">
        <v>31.4</v>
      </c>
      <c r="AH1924" s="2">
        <v>4.8</v>
      </c>
    </row>
    <row r="1925" spans="1:36" x14ac:dyDescent="0.35">
      <c r="A1925" t="s">
        <v>757</v>
      </c>
      <c r="B1925" t="s">
        <v>469</v>
      </c>
      <c r="C1925" t="s">
        <v>46</v>
      </c>
      <c r="D1925" t="s">
        <v>247</v>
      </c>
      <c r="E1925" t="s">
        <v>463</v>
      </c>
      <c r="F1925">
        <v>2</v>
      </c>
      <c r="G1925">
        <v>14.5</v>
      </c>
      <c r="H1925">
        <v>5.4</v>
      </c>
      <c r="I1925">
        <v>0</v>
      </c>
      <c r="J1925">
        <v>0</v>
      </c>
      <c r="K1925">
        <v>0</v>
      </c>
      <c r="L1925">
        <v>0</v>
      </c>
      <c r="M1925">
        <v>28.3</v>
      </c>
      <c r="N1925">
        <v>23.3</v>
      </c>
      <c r="O1925">
        <v>40</v>
      </c>
      <c r="P1925">
        <v>0</v>
      </c>
      <c r="Q1925">
        <v>0</v>
      </c>
      <c r="R1925">
        <v>0</v>
      </c>
      <c r="S1925">
        <v>0</v>
      </c>
      <c r="T1925">
        <v>0</v>
      </c>
      <c r="U1925" t="s">
        <v>215</v>
      </c>
      <c r="V1925">
        <v>0</v>
      </c>
      <c r="W1925">
        <v>9.0909090909090917</v>
      </c>
      <c r="X1925">
        <v>10</v>
      </c>
      <c r="Y1925" t="s">
        <v>512</v>
      </c>
      <c r="Z1925" s="9">
        <v>33</v>
      </c>
      <c r="AA1925">
        <v>15</v>
      </c>
      <c r="AB1925">
        <v>48</v>
      </c>
      <c r="AC1925">
        <v>350</v>
      </c>
      <c r="AD1925" t="s">
        <v>32</v>
      </c>
      <c r="AE1925">
        <v>0.309</v>
      </c>
      <c r="AF1925" s="2">
        <v>69.072164948453604</v>
      </c>
      <c r="AG1925" s="2">
        <v>23.298969072164947</v>
      </c>
      <c r="AH1925" s="2">
        <v>45.773195876288661</v>
      </c>
      <c r="AI1925" s="2">
        <v>14.845360824742267</v>
      </c>
      <c r="AJ1925" s="2">
        <v>16.082474226804131</v>
      </c>
    </row>
    <row r="1926" spans="1:36" x14ac:dyDescent="0.35">
      <c r="A1926" t="s">
        <v>757</v>
      </c>
      <c r="B1926" t="s">
        <v>469</v>
      </c>
      <c r="C1926" t="s">
        <v>46</v>
      </c>
      <c r="D1926" t="s">
        <v>247</v>
      </c>
      <c r="E1926" t="s">
        <v>463</v>
      </c>
      <c r="F1926">
        <v>2</v>
      </c>
      <c r="G1926">
        <v>14.5</v>
      </c>
      <c r="H1926">
        <v>5.4</v>
      </c>
      <c r="I1926">
        <v>0</v>
      </c>
      <c r="J1926">
        <v>0</v>
      </c>
      <c r="K1926">
        <v>0</v>
      </c>
      <c r="L1926">
        <v>0</v>
      </c>
      <c r="M1926">
        <v>28.3</v>
      </c>
      <c r="N1926">
        <v>23.3</v>
      </c>
      <c r="O1926">
        <v>40</v>
      </c>
      <c r="P1926">
        <v>0</v>
      </c>
      <c r="Q1926">
        <v>0</v>
      </c>
      <c r="R1926">
        <v>0</v>
      </c>
      <c r="S1926">
        <v>0</v>
      </c>
      <c r="T1926">
        <v>0</v>
      </c>
      <c r="U1926" t="s">
        <v>215</v>
      </c>
      <c r="V1926">
        <v>0</v>
      </c>
      <c r="W1926">
        <v>9.0909090909090917</v>
      </c>
      <c r="X1926">
        <v>10</v>
      </c>
      <c r="Y1926" t="s">
        <v>512</v>
      </c>
      <c r="Z1926" s="9">
        <v>33</v>
      </c>
      <c r="AA1926">
        <v>30</v>
      </c>
      <c r="AB1926">
        <v>63</v>
      </c>
      <c r="AC1926">
        <v>350</v>
      </c>
      <c r="AD1926" t="s">
        <v>32</v>
      </c>
      <c r="AE1926">
        <v>0.309</v>
      </c>
      <c r="AF1926" s="2">
        <v>70.721649484536073</v>
      </c>
      <c r="AG1926" s="2">
        <v>24.123711340206185</v>
      </c>
      <c r="AH1926" s="2">
        <v>46.597938144329895</v>
      </c>
      <c r="AI1926" s="2">
        <v>8.4536082474226806</v>
      </c>
      <c r="AJ1926" s="2">
        <v>20.824742268041248</v>
      </c>
    </row>
    <row r="1927" spans="1:36" x14ac:dyDescent="0.35">
      <c r="A1927" t="s">
        <v>757</v>
      </c>
      <c r="B1927" t="s">
        <v>469</v>
      </c>
      <c r="C1927" t="s">
        <v>46</v>
      </c>
      <c r="D1927" t="s">
        <v>247</v>
      </c>
      <c r="E1927" t="s">
        <v>463</v>
      </c>
      <c r="F1927">
        <v>2</v>
      </c>
      <c r="G1927">
        <v>14.5</v>
      </c>
      <c r="H1927">
        <v>5.4</v>
      </c>
      <c r="I1927">
        <v>0</v>
      </c>
      <c r="J1927">
        <v>0</v>
      </c>
      <c r="K1927">
        <v>0</v>
      </c>
      <c r="L1927">
        <v>0</v>
      </c>
      <c r="M1927">
        <v>28.3</v>
      </c>
      <c r="N1927">
        <v>23.3</v>
      </c>
      <c r="O1927">
        <v>40</v>
      </c>
      <c r="P1927">
        <v>0</v>
      </c>
      <c r="Q1927">
        <v>0</v>
      </c>
      <c r="R1927">
        <v>0</v>
      </c>
      <c r="S1927">
        <v>0</v>
      </c>
      <c r="T1927">
        <v>0</v>
      </c>
      <c r="U1927" t="s">
        <v>215</v>
      </c>
      <c r="V1927">
        <v>0</v>
      </c>
      <c r="W1927">
        <v>9.0909090909090917</v>
      </c>
      <c r="X1927">
        <v>10</v>
      </c>
      <c r="Y1927" t="s">
        <v>512</v>
      </c>
      <c r="Z1927" s="9">
        <v>33</v>
      </c>
      <c r="AA1927">
        <v>45</v>
      </c>
      <c r="AB1927">
        <v>78</v>
      </c>
      <c r="AC1927">
        <v>350</v>
      </c>
      <c r="AD1927" t="s">
        <v>32</v>
      </c>
      <c r="AE1927">
        <v>0.309</v>
      </c>
      <c r="AF1927" s="2">
        <v>75.463917525773198</v>
      </c>
      <c r="AG1927" s="2">
        <v>25.154639175257731</v>
      </c>
      <c r="AH1927" s="2">
        <v>50.309278350515463</v>
      </c>
      <c r="AI1927" s="2">
        <v>11.546391752577319</v>
      </c>
      <c r="AJ1927" s="2">
        <v>12.989690721649483</v>
      </c>
    </row>
    <row r="1928" spans="1:36" x14ac:dyDescent="0.35">
      <c r="A1928" t="s">
        <v>757</v>
      </c>
      <c r="B1928" t="s">
        <v>469</v>
      </c>
      <c r="C1928" t="s">
        <v>46</v>
      </c>
      <c r="D1928" t="s">
        <v>247</v>
      </c>
      <c r="E1928" t="s">
        <v>463</v>
      </c>
      <c r="F1928">
        <v>2</v>
      </c>
      <c r="G1928">
        <v>14.5</v>
      </c>
      <c r="H1928">
        <v>5.4</v>
      </c>
      <c r="I1928">
        <v>0</v>
      </c>
      <c r="J1928">
        <v>0</v>
      </c>
      <c r="K1928">
        <v>0</v>
      </c>
      <c r="L1928">
        <v>0</v>
      </c>
      <c r="M1928">
        <v>28.3</v>
      </c>
      <c r="N1928">
        <v>23.3</v>
      </c>
      <c r="O1928">
        <v>40</v>
      </c>
      <c r="P1928">
        <v>0</v>
      </c>
      <c r="Q1928">
        <v>0</v>
      </c>
      <c r="R1928">
        <v>0</v>
      </c>
      <c r="S1928">
        <v>0</v>
      </c>
      <c r="T1928">
        <v>0</v>
      </c>
      <c r="U1928" t="s">
        <v>215</v>
      </c>
      <c r="V1928">
        <v>0</v>
      </c>
      <c r="W1928">
        <v>9.0909090909090917</v>
      </c>
      <c r="X1928">
        <v>10</v>
      </c>
      <c r="Y1928" t="s">
        <v>512</v>
      </c>
      <c r="Z1928" s="9">
        <v>25.5</v>
      </c>
      <c r="AA1928">
        <v>15</v>
      </c>
      <c r="AB1928">
        <v>40.5</v>
      </c>
      <c r="AC1928">
        <v>275</v>
      </c>
      <c r="AD1928" t="s">
        <v>32</v>
      </c>
      <c r="AE1928">
        <v>0.309</v>
      </c>
      <c r="AF1928" s="2">
        <v>72.483221476510067</v>
      </c>
      <c r="AG1928" s="2">
        <v>20.738255033557046</v>
      </c>
      <c r="AH1928" s="2">
        <v>51.744966442953015</v>
      </c>
      <c r="AI1928" s="2">
        <v>6.6442953020134228</v>
      </c>
      <c r="AJ1928" s="2">
        <v>20.872483221476511</v>
      </c>
    </row>
    <row r="1929" spans="1:36" x14ac:dyDescent="0.35">
      <c r="A1929" t="s">
        <v>757</v>
      </c>
      <c r="B1929" t="s">
        <v>469</v>
      </c>
      <c r="C1929" t="s">
        <v>46</v>
      </c>
      <c r="D1929" t="s">
        <v>247</v>
      </c>
      <c r="E1929" t="s">
        <v>463</v>
      </c>
      <c r="F1929">
        <v>2</v>
      </c>
      <c r="G1929">
        <v>14.5</v>
      </c>
      <c r="H1929">
        <v>5.4</v>
      </c>
      <c r="I1929">
        <v>0</v>
      </c>
      <c r="J1929">
        <v>0</v>
      </c>
      <c r="K1929">
        <v>0</v>
      </c>
      <c r="L1929">
        <v>0</v>
      </c>
      <c r="M1929">
        <v>28.3</v>
      </c>
      <c r="N1929">
        <v>23.3</v>
      </c>
      <c r="O1929">
        <v>40</v>
      </c>
      <c r="P1929">
        <v>0</v>
      </c>
      <c r="Q1929">
        <v>0</v>
      </c>
      <c r="R1929">
        <v>0</v>
      </c>
      <c r="S1929">
        <v>0</v>
      </c>
      <c r="T1929">
        <v>0</v>
      </c>
      <c r="U1929" t="s">
        <v>215</v>
      </c>
      <c r="V1929">
        <v>0</v>
      </c>
      <c r="W1929">
        <v>9.0909090909090917</v>
      </c>
      <c r="X1929">
        <v>10</v>
      </c>
      <c r="Y1929" t="s">
        <v>512</v>
      </c>
      <c r="Z1929" s="9">
        <v>28</v>
      </c>
      <c r="AA1929">
        <v>15</v>
      </c>
      <c r="AB1929">
        <v>43</v>
      </c>
      <c r="AC1929">
        <v>300</v>
      </c>
      <c r="AD1929" t="s">
        <v>32</v>
      </c>
      <c r="AE1929">
        <v>0.309</v>
      </c>
      <c r="AF1929" s="2">
        <v>76.308724832214764</v>
      </c>
      <c r="AG1929" s="2">
        <v>25.369127516778523</v>
      </c>
      <c r="AH1929" s="2">
        <v>50.939597315436238</v>
      </c>
      <c r="AI1929" s="2">
        <v>8.6577181208053684</v>
      </c>
      <c r="AJ1929" s="2">
        <v>15.033557046979867</v>
      </c>
    </row>
    <row r="1930" spans="1:36" x14ac:dyDescent="0.35">
      <c r="A1930" t="s">
        <v>757</v>
      </c>
      <c r="B1930" t="s">
        <v>469</v>
      </c>
      <c r="C1930" t="s">
        <v>46</v>
      </c>
      <c r="D1930" t="s">
        <v>247</v>
      </c>
      <c r="E1930" t="s">
        <v>463</v>
      </c>
      <c r="F1930">
        <v>2</v>
      </c>
      <c r="G1930">
        <v>14.5</v>
      </c>
      <c r="H1930">
        <v>5.4</v>
      </c>
      <c r="I1930">
        <v>0</v>
      </c>
      <c r="J1930">
        <v>0</v>
      </c>
      <c r="K1930">
        <v>0</v>
      </c>
      <c r="L1930">
        <v>0</v>
      </c>
      <c r="M1930">
        <v>28.3</v>
      </c>
      <c r="N1930">
        <v>23.3</v>
      </c>
      <c r="O1930">
        <v>40</v>
      </c>
      <c r="P1930">
        <v>0</v>
      </c>
      <c r="Q1930">
        <v>0</v>
      </c>
      <c r="R1930">
        <v>0</v>
      </c>
      <c r="S1930">
        <v>0</v>
      </c>
      <c r="T1930">
        <v>0</v>
      </c>
      <c r="U1930" t="s">
        <v>215</v>
      </c>
      <c r="V1930">
        <v>0</v>
      </c>
      <c r="W1930">
        <v>9.0909090909090917</v>
      </c>
      <c r="X1930">
        <v>10</v>
      </c>
      <c r="Y1930" t="s">
        <v>512</v>
      </c>
      <c r="Z1930" s="9">
        <v>30.5</v>
      </c>
      <c r="AA1930">
        <v>15</v>
      </c>
      <c r="AB1930">
        <v>45.5</v>
      </c>
      <c r="AC1930">
        <v>325</v>
      </c>
      <c r="AD1930" t="s">
        <v>32</v>
      </c>
      <c r="AE1930">
        <v>0.309</v>
      </c>
      <c r="AF1930" s="2">
        <v>73.691275167785236</v>
      </c>
      <c r="AG1930" s="2">
        <v>25.973154362416107</v>
      </c>
      <c r="AH1930" s="2">
        <v>47.718120805369125</v>
      </c>
      <c r="AI1930" s="2">
        <v>7.8523489932885902</v>
      </c>
      <c r="AJ1930" s="2">
        <v>18.456375838926174</v>
      </c>
    </row>
    <row r="1931" spans="1:36" x14ac:dyDescent="0.35">
      <c r="A1931" t="s">
        <v>757</v>
      </c>
      <c r="B1931" t="s">
        <v>469</v>
      </c>
      <c r="C1931" t="s">
        <v>46</v>
      </c>
      <c r="D1931" t="s">
        <v>247</v>
      </c>
      <c r="E1931" t="s">
        <v>463</v>
      </c>
      <c r="F1931">
        <v>2</v>
      </c>
      <c r="G1931">
        <v>14.5</v>
      </c>
      <c r="H1931">
        <v>5.4</v>
      </c>
      <c r="I1931">
        <v>0</v>
      </c>
      <c r="J1931">
        <v>0</v>
      </c>
      <c r="K1931">
        <v>0</v>
      </c>
      <c r="L1931">
        <v>0</v>
      </c>
      <c r="M1931">
        <v>28.3</v>
      </c>
      <c r="N1931">
        <v>23.3</v>
      </c>
      <c r="O1931">
        <v>40</v>
      </c>
      <c r="P1931">
        <v>0</v>
      </c>
      <c r="Q1931">
        <v>0</v>
      </c>
      <c r="R1931">
        <v>0</v>
      </c>
      <c r="S1931">
        <v>0</v>
      </c>
      <c r="T1931">
        <v>0</v>
      </c>
      <c r="U1931" t="s">
        <v>215</v>
      </c>
      <c r="V1931">
        <v>0</v>
      </c>
      <c r="W1931">
        <v>4.7619047619047619</v>
      </c>
      <c r="X1931">
        <v>10</v>
      </c>
      <c r="Y1931" t="s">
        <v>512</v>
      </c>
      <c r="Z1931" s="9">
        <v>28</v>
      </c>
      <c r="AA1931">
        <v>15</v>
      </c>
      <c r="AB1931">
        <v>43</v>
      </c>
      <c r="AC1931">
        <v>300</v>
      </c>
      <c r="AD1931" t="s">
        <v>32</v>
      </c>
      <c r="AE1931">
        <v>0.309</v>
      </c>
      <c r="AF1931" s="2">
        <v>74.220779220779221</v>
      </c>
      <c r="AG1931" s="2">
        <v>21.233766233766236</v>
      </c>
      <c r="AH1931" s="2">
        <v>52.987012987012989</v>
      </c>
      <c r="AI1931" s="2">
        <v>10.90909090909091</v>
      </c>
      <c r="AJ1931" s="2">
        <v>14.870129870129869</v>
      </c>
    </row>
    <row r="1932" spans="1:36" x14ac:dyDescent="0.35">
      <c r="A1932" t="s">
        <v>757</v>
      </c>
      <c r="B1932" t="s">
        <v>469</v>
      </c>
      <c r="C1932" t="s">
        <v>46</v>
      </c>
      <c r="D1932" t="s">
        <v>247</v>
      </c>
      <c r="E1932" t="s">
        <v>463</v>
      </c>
      <c r="F1932">
        <v>2</v>
      </c>
      <c r="G1932">
        <v>14.5</v>
      </c>
      <c r="H1932">
        <v>5.4</v>
      </c>
      <c r="I1932">
        <v>0</v>
      </c>
      <c r="J1932">
        <v>0</v>
      </c>
      <c r="K1932">
        <v>0</v>
      </c>
      <c r="L1932">
        <v>0</v>
      </c>
      <c r="M1932">
        <v>28.3</v>
      </c>
      <c r="N1932">
        <v>23.3</v>
      </c>
      <c r="O1932">
        <v>40</v>
      </c>
      <c r="P1932">
        <v>0</v>
      </c>
      <c r="Q1932">
        <v>0</v>
      </c>
      <c r="R1932">
        <v>0</v>
      </c>
      <c r="S1932">
        <v>0</v>
      </c>
      <c r="T1932">
        <v>0</v>
      </c>
      <c r="U1932" t="s">
        <v>215</v>
      </c>
      <c r="V1932">
        <v>0</v>
      </c>
      <c r="W1932">
        <v>33.333333333333329</v>
      </c>
      <c r="X1932">
        <v>10</v>
      </c>
      <c r="Y1932" t="s">
        <v>512</v>
      </c>
      <c r="Z1932" s="9">
        <v>28</v>
      </c>
      <c r="AA1932">
        <v>15</v>
      </c>
      <c r="AB1932">
        <v>43</v>
      </c>
      <c r="AC1932">
        <v>300</v>
      </c>
      <c r="AD1932" t="s">
        <v>32</v>
      </c>
      <c r="AE1932">
        <v>0.309</v>
      </c>
      <c r="AF1932" s="2">
        <v>74.220779220779221</v>
      </c>
      <c r="AG1932" s="2">
        <v>23.961038961038962</v>
      </c>
      <c r="AH1932" s="2">
        <v>50.259740259740262</v>
      </c>
      <c r="AI1932" s="2">
        <v>6.6233766233766236</v>
      </c>
      <c r="AJ1932" s="2">
        <v>19.155844155844157</v>
      </c>
    </row>
    <row r="1933" spans="1:36" x14ac:dyDescent="0.35">
      <c r="A1933" t="s">
        <v>758</v>
      </c>
      <c r="B1933" s="14" t="s">
        <v>470</v>
      </c>
      <c r="C1933" t="s">
        <v>46</v>
      </c>
      <c r="D1933" t="s">
        <v>471</v>
      </c>
      <c r="E1933" t="s">
        <v>472</v>
      </c>
      <c r="F1933">
        <v>2</v>
      </c>
      <c r="G1933">
        <v>19.73</v>
      </c>
      <c r="H1933">
        <v>26.47</v>
      </c>
      <c r="I1933">
        <v>0</v>
      </c>
      <c r="J1933">
        <v>0</v>
      </c>
      <c r="K1933">
        <v>0</v>
      </c>
      <c r="L1933">
        <v>0</v>
      </c>
      <c r="M1933">
        <v>28.11</v>
      </c>
      <c r="N1933">
        <v>12.62</v>
      </c>
      <c r="O1933">
        <v>6.22</v>
      </c>
      <c r="P1933">
        <v>0</v>
      </c>
      <c r="Q1933">
        <v>0</v>
      </c>
      <c r="R1933">
        <v>0</v>
      </c>
      <c r="S1933">
        <v>0</v>
      </c>
      <c r="T1933">
        <v>0</v>
      </c>
      <c r="U1933" t="s">
        <v>215</v>
      </c>
      <c r="V1933">
        <v>0</v>
      </c>
      <c r="W1933">
        <v>10</v>
      </c>
      <c r="X1933">
        <v>10</v>
      </c>
      <c r="Y1933" t="s">
        <v>512</v>
      </c>
      <c r="Z1933" s="9">
        <v>18</v>
      </c>
      <c r="AA1933">
        <v>30</v>
      </c>
      <c r="AB1933">
        <v>48</v>
      </c>
      <c r="AC1933">
        <v>200</v>
      </c>
      <c r="AD1933" t="s">
        <v>32</v>
      </c>
      <c r="AE1933">
        <v>0.309</v>
      </c>
      <c r="AF1933" s="2">
        <v>60.240963855421683</v>
      </c>
      <c r="AG1933" s="2">
        <v>22.650602409638555</v>
      </c>
      <c r="AH1933" s="2">
        <v>37.590361445783131</v>
      </c>
    </row>
    <row r="1934" spans="1:36" x14ac:dyDescent="0.35">
      <c r="A1934" t="s">
        <v>758</v>
      </c>
      <c r="B1934" t="s">
        <v>470</v>
      </c>
      <c r="C1934" t="s">
        <v>46</v>
      </c>
      <c r="D1934" t="s">
        <v>471</v>
      </c>
      <c r="E1934" t="s">
        <v>472</v>
      </c>
      <c r="F1934">
        <v>2</v>
      </c>
      <c r="G1934">
        <v>19.73</v>
      </c>
      <c r="H1934">
        <v>26.47</v>
      </c>
      <c r="I1934">
        <v>0</v>
      </c>
      <c r="J1934">
        <v>0</v>
      </c>
      <c r="K1934">
        <v>0</v>
      </c>
      <c r="L1934">
        <v>0</v>
      </c>
      <c r="M1934">
        <v>28.11</v>
      </c>
      <c r="N1934">
        <v>12.62</v>
      </c>
      <c r="O1934">
        <v>6.22</v>
      </c>
      <c r="P1934">
        <v>0</v>
      </c>
      <c r="Q1934">
        <v>0</v>
      </c>
      <c r="R1934">
        <v>0</v>
      </c>
      <c r="S1934">
        <v>0</v>
      </c>
      <c r="T1934">
        <v>0</v>
      </c>
      <c r="U1934" t="s">
        <v>215</v>
      </c>
      <c r="V1934">
        <v>0</v>
      </c>
      <c r="W1934">
        <v>10</v>
      </c>
      <c r="X1934">
        <v>10</v>
      </c>
      <c r="Y1934" t="s">
        <v>512</v>
      </c>
      <c r="Z1934" s="9">
        <v>23</v>
      </c>
      <c r="AA1934">
        <v>30</v>
      </c>
      <c r="AB1934">
        <v>53</v>
      </c>
      <c r="AC1934">
        <v>250</v>
      </c>
      <c r="AD1934" t="s">
        <v>32</v>
      </c>
      <c r="AE1934">
        <v>0.309</v>
      </c>
      <c r="AF1934" s="2">
        <v>52.048192771084338</v>
      </c>
      <c r="AG1934" s="2">
        <v>26.987951807228917</v>
      </c>
      <c r="AH1934" s="2">
        <v>25.060240963855421</v>
      </c>
    </row>
    <row r="1935" spans="1:36" x14ac:dyDescent="0.35">
      <c r="A1935" t="s">
        <v>758</v>
      </c>
      <c r="B1935" t="s">
        <v>470</v>
      </c>
      <c r="C1935" t="s">
        <v>46</v>
      </c>
      <c r="D1935" t="s">
        <v>471</v>
      </c>
      <c r="E1935" t="s">
        <v>472</v>
      </c>
      <c r="F1935">
        <v>2</v>
      </c>
      <c r="G1935">
        <v>19.73</v>
      </c>
      <c r="H1935">
        <v>26.47</v>
      </c>
      <c r="I1935">
        <v>0</v>
      </c>
      <c r="J1935">
        <v>0</v>
      </c>
      <c r="K1935">
        <v>0</v>
      </c>
      <c r="L1935">
        <v>0</v>
      </c>
      <c r="M1935">
        <v>28.11</v>
      </c>
      <c r="N1935">
        <v>12.62</v>
      </c>
      <c r="O1935">
        <v>6.22</v>
      </c>
      <c r="P1935">
        <v>0</v>
      </c>
      <c r="Q1935">
        <v>0</v>
      </c>
      <c r="R1935">
        <v>0</v>
      </c>
      <c r="S1935">
        <v>0</v>
      </c>
      <c r="T1935">
        <v>0</v>
      </c>
      <c r="U1935" t="s">
        <v>215</v>
      </c>
      <c r="V1935">
        <v>0</v>
      </c>
      <c r="W1935">
        <v>10</v>
      </c>
      <c r="X1935">
        <v>10</v>
      </c>
      <c r="Y1935" t="s">
        <v>512</v>
      </c>
      <c r="Z1935" s="9">
        <v>28</v>
      </c>
      <c r="AA1935">
        <v>30</v>
      </c>
      <c r="AB1935">
        <v>58</v>
      </c>
      <c r="AC1935">
        <v>300</v>
      </c>
      <c r="AD1935" t="s">
        <v>32</v>
      </c>
      <c r="AE1935">
        <v>0.309</v>
      </c>
      <c r="AF1935" s="2">
        <v>57.831325301204821</v>
      </c>
      <c r="AG1935" s="2">
        <v>45.30120481927711</v>
      </c>
      <c r="AH1935" s="2">
        <v>12.53012048192771</v>
      </c>
    </row>
    <row r="1936" spans="1:36" x14ac:dyDescent="0.35">
      <c r="A1936" t="s">
        <v>758</v>
      </c>
      <c r="B1936" t="s">
        <v>470</v>
      </c>
      <c r="C1936" t="s">
        <v>46</v>
      </c>
      <c r="D1936" t="s">
        <v>471</v>
      </c>
      <c r="E1936" t="s">
        <v>472</v>
      </c>
      <c r="F1936">
        <v>2</v>
      </c>
      <c r="G1936">
        <v>19.73</v>
      </c>
      <c r="H1936">
        <v>26.47</v>
      </c>
      <c r="I1936">
        <v>0</v>
      </c>
      <c r="J1936">
        <v>0</v>
      </c>
      <c r="K1936">
        <v>0</v>
      </c>
      <c r="L1936">
        <v>0</v>
      </c>
      <c r="M1936">
        <v>28.11</v>
      </c>
      <c r="N1936">
        <v>12.62</v>
      </c>
      <c r="O1936">
        <v>6.22</v>
      </c>
      <c r="P1936">
        <v>0</v>
      </c>
      <c r="Q1936">
        <v>0</v>
      </c>
      <c r="R1936">
        <v>0</v>
      </c>
      <c r="S1936">
        <v>0</v>
      </c>
      <c r="T1936">
        <v>0</v>
      </c>
      <c r="U1936" t="s">
        <v>215</v>
      </c>
      <c r="V1936">
        <v>0</v>
      </c>
      <c r="W1936">
        <v>10</v>
      </c>
      <c r="X1936">
        <v>10</v>
      </c>
      <c r="Y1936" t="s">
        <v>512</v>
      </c>
      <c r="Z1936" s="9">
        <v>30.5</v>
      </c>
      <c r="AA1936">
        <v>30</v>
      </c>
      <c r="AB1936">
        <v>60.5</v>
      </c>
      <c r="AC1936">
        <v>325</v>
      </c>
      <c r="AD1936" t="s">
        <v>32</v>
      </c>
      <c r="AE1936">
        <v>0.309</v>
      </c>
      <c r="AF1936" s="2">
        <v>48.192771084337345</v>
      </c>
      <c r="AG1936" s="2">
        <v>38.554216867469876</v>
      </c>
      <c r="AH1936" s="2">
        <v>9.6385542168674689</v>
      </c>
    </row>
    <row r="1937" spans="1:36" x14ac:dyDescent="0.35">
      <c r="A1937" t="s">
        <v>758</v>
      </c>
      <c r="B1937" t="s">
        <v>470</v>
      </c>
      <c r="C1937" t="s">
        <v>46</v>
      </c>
      <c r="D1937" t="s">
        <v>471</v>
      </c>
      <c r="E1937" t="s">
        <v>472</v>
      </c>
      <c r="F1937">
        <v>2</v>
      </c>
      <c r="G1937">
        <v>19.73</v>
      </c>
      <c r="H1937">
        <v>26.47</v>
      </c>
      <c r="I1937">
        <v>0</v>
      </c>
      <c r="J1937">
        <v>0</v>
      </c>
      <c r="K1937">
        <v>0</v>
      </c>
      <c r="L1937">
        <v>0</v>
      </c>
      <c r="M1937">
        <v>28.11</v>
      </c>
      <c r="N1937">
        <v>12.62</v>
      </c>
      <c r="O1937">
        <v>6.22</v>
      </c>
      <c r="P1937">
        <v>0</v>
      </c>
      <c r="Q1937">
        <v>0</v>
      </c>
      <c r="R1937">
        <v>0</v>
      </c>
      <c r="S1937">
        <v>0</v>
      </c>
      <c r="T1937">
        <v>0</v>
      </c>
      <c r="U1937" t="s">
        <v>215</v>
      </c>
      <c r="V1937">
        <v>0</v>
      </c>
      <c r="W1937">
        <v>10</v>
      </c>
      <c r="X1937">
        <v>10</v>
      </c>
      <c r="Y1937" t="s">
        <v>512</v>
      </c>
      <c r="Z1937" s="9">
        <v>33</v>
      </c>
      <c r="AA1937">
        <v>30</v>
      </c>
      <c r="AB1937">
        <v>63</v>
      </c>
      <c r="AC1937">
        <v>350</v>
      </c>
      <c r="AD1937" t="s">
        <v>32</v>
      </c>
      <c r="AE1937">
        <v>0.309</v>
      </c>
      <c r="AF1937" s="2">
        <v>42.409638554216869</v>
      </c>
      <c r="AG1937" s="2">
        <v>34.69879518072289</v>
      </c>
      <c r="AH1937" s="2">
        <v>7.7108433734939759</v>
      </c>
    </row>
    <row r="1938" spans="1:36" x14ac:dyDescent="0.35">
      <c r="A1938" t="s">
        <v>758</v>
      </c>
      <c r="B1938" t="s">
        <v>470</v>
      </c>
      <c r="C1938" t="s">
        <v>46</v>
      </c>
      <c r="D1938" t="s">
        <v>471</v>
      </c>
      <c r="E1938" t="s">
        <v>472</v>
      </c>
      <c r="F1938">
        <v>2</v>
      </c>
      <c r="G1938">
        <v>19.73</v>
      </c>
      <c r="H1938">
        <v>26.47</v>
      </c>
      <c r="I1938">
        <v>0</v>
      </c>
      <c r="J1938">
        <v>0</v>
      </c>
      <c r="K1938">
        <v>0</v>
      </c>
      <c r="L1938">
        <v>0</v>
      </c>
      <c r="M1938">
        <v>28.11</v>
      </c>
      <c r="N1938">
        <v>12.62</v>
      </c>
      <c r="O1938">
        <v>6.22</v>
      </c>
      <c r="P1938">
        <v>0</v>
      </c>
      <c r="Q1938">
        <v>0</v>
      </c>
      <c r="R1938">
        <v>0</v>
      </c>
      <c r="S1938">
        <v>0</v>
      </c>
      <c r="T1938">
        <v>0</v>
      </c>
      <c r="U1938" t="s">
        <v>215</v>
      </c>
      <c r="V1938">
        <v>0</v>
      </c>
      <c r="W1938">
        <v>10</v>
      </c>
      <c r="X1938">
        <v>10</v>
      </c>
      <c r="Y1938" t="s">
        <v>512</v>
      </c>
      <c r="Z1938" s="9">
        <v>35.5</v>
      </c>
      <c r="AA1938">
        <v>30</v>
      </c>
      <c r="AB1938">
        <v>65.5</v>
      </c>
      <c r="AC1938">
        <v>375</v>
      </c>
      <c r="AD1938" t="s">
        <v>32</v>
      </c>
      <c r="AE1938">
        <v>0.309</v>
      </c>
      <c r="AF1938" s="2">
        <v>42.409638554216869</v>
      </c>
      <c r="AG1938" s="2">
        <v>33.253012048192772</v>
      </c>
      <c r="AH1938" s="2">
        <v>9.1566265060240966</v>
      </c>
    </row>
    <row r="1939" spans="1:36" x14ac:dyDescent="0.35">
      <c r="A1939" t="s">
        <v>758</v>
      </c>
      <c r="B1939" t="s">
        <v>470</v>
      </c>
      <c r="C1939" t="s">
        <v>46</v>
      </c>
      <c r="D1939" t="s">
        <v>471</v>
      </c>
      <c r="E1939" t="s">
        <v>472</v>
      </c>
      <c r="F1939">
        <v>2</v>
      </c>
      <c r="G1939">
        <v>19.73</v>
      </c>
      <c r="H1939">
        <v>26.47</v>
      </c>
      <c r="I1939">
        <v>0</v>
      </c>
      <c r="J1939">
        <v>0</v>
      </c>
      <c r="K1939">
        <v>0</v>
      </c>
      <c r="L1939">
        <v>0</v>
      </c>
      <c r="M1939">
        <v>28.11</v>
      </c>
      <c r="N1939">
        <v>12.62</v>
      </c>
      <c r="O1939">
        <v>6.22</v>
      </c>
      <c r="P1939">
        <v>0</v>
      </c>
      <c r="Q1939">
        <v>0</v>
      </c>
      <c r="R1939">
        <v>0</v>
      </c>
      <c r="S1939">
        <v>0</v>
      </c>
      <c r="T1939">
        <v>0</v>
      </c>
      <c r="U1939" t="s">
        <v>215</v>
      </c>
      <c r="V1939">
        <v>0</v>
      </c>
      <c r="W1939">
        <v>10</v>
      </c>
      <c r="X1939">
        <v>10</v>
      </c>
      <c r="Y1939" t="s">
        <v>512</v>
      </c>
      <c r="Z1939" s="9">
        <v>28</v>
      </c>
      <c r="AA1939">
        <v>30</v>
      </c>
      <c r="AB1939">
        <v>58</v>
      </c>
      <c r="AC1939">
        <v>300</v>
      </c>
      <c r="AD1939" t="s">
        <v>32</v>
      </c>
      <c r="AE1939">
        <v>0.309</v>
      </c>
      <c r="AG1939" s="2">
        <v>41.022388059701491</v>
      </c>
    </row>
    <row r="1940" spans="1:36" x14ac:dyDescent="0.35">
      <c r="A1940" t="s">
        <v>758</v>
      </c>
      <c r="B1940" t="s">
        <v>470</v>
      </c>
      <c r="C1940" t="s">
        <v>46</v>
      </c>
      <c r="D1940" t="s">
        <v>471</v>
      </c>
      <c r="E1940" t="s">
        <v>472</v>
      </c>
      <c r="F1940">
        <v>2</v>
      </c>
      <c r="G1940">
        <v>19.73</v>
      </c>
      <c r="H1940">
        <v>26.47</v>
      </c>
      <c r="I1940">
        <v>0</v>
      </c>
      <c r="J1940">
        <v>0</v>
      </c>
      <c r="K1940">
        <v>0</v>
      </c>
      <c r="L1940">
        <v>0</v>
      </c>
      <c r="M1940">
        <v>28.11</v>
      </c>
      <c r="N1940">
        <v>12.62</v>
      </c>
      <c r="O1940">
        <v>6.22</v>
      </c>
      <c r="P1940">
        <v>0</v>
      </c>
      <c r="Q1940">
        <v>0</v>
      </c>
      <c r="R1940">
        <v>0</v>
      </c>
      <c r="S1940">
        <v>0</v>
      </c>
      <c r="T1940">
        <v>0</v>
      </c>
      <c r="U1940" t="s">
        <v>215</v>
      </c>
      <c r="V1940">
        <v>0</v>
      </c>
      <c r="W1940">
        <v>10</v>
      </c>
      <c r="X1940">
        <v>10</v>
      </c>
      <c r="Y1940" t="s">
        <v>512</v>
      </c>
      <c r="Z1940" s="9">
        <v>28</v>
      </c>
      <c r="AA1940">
        <v>30</v>
      </c>
      <c r="AB1940">
        <v>58</v>
      </c>
      <c r="AC1940">
        <v>300</v>
      </c>
      <c r="AD1940" t="s">
        <v>32</v>
      </c>
      <c r="AE1940">
        <v>0.309</v>
      </c>
      <c r="AG1940" s="2">
        <v>41.514705882352942</v>
      </c>
    </row>
    <row r="1941" spans="1:36" x14ac:dyDescent="0.35">
      <c r="A1941" t="s">
        <v>758</v>
      </c>
      <c r="B1941" t="s">
        <v>470</v>
      </c>
      <c r="C1941" t="s">
        <v>46</v>
      </c>
      <c r="D1941" t="s">
        <v>471</v>
      </c>
      <c r="E1941" t="s">
        <v>472</v>
      </c>
      <c r="F1941">
        <v>2</v>
      </c>
      <c r="G1941">
        <v>19.73</v>
      </c>
      <c r="H1941">
        <v>26.47</v>
      </c>
      <c r="I1941">
        <v>0</v>
      </c>
      <c r="J1941">
        <v>0</v>
      </c>
      <c r="K1941">
        <v>0</v>
      </c>
      <c r="L1941">
        <v>0</v>
      </c>
      <c r="M1941">
        <v>28.11</v>
      </c>
      <c r="N1941">
        <v>12.62</v>
      </c>
      <c r="O1941">
        <v>6.22</v>
      </c>
      <c r="P1941">
        <v>0</v>
      </c>
      <c r="Q1941">
        <v>0</v>
      </c>
      <c r="R1941">
        <v>0</v>
      </c>
      <c r="S1941">
        <v>0</v>
      </c>
      <c r="T1941">
        <v>0</v>
      </c>
      <c r="U1941" t="s">
        <v>215</v>
      </c>
      <c r="V1941">
        <v>0</v>
      </c>
      <c r="W1941">
        <v>10</v>
      </c>
      <c r="X1941">
        <v>10</v>
      </c>
      <c r="Y1941" t="s">
        <v>512</v>
      </c>
      <c r="Z1941" s="9">
        <v>28</v>
      </c>
      <c r="AA1941">
        <v>30</v>
      </c>
      <c r="AB1941">
        <v>58</v>
      </c>
      <c r="AC1941">
        <v>300</v>
      </c>
      <c r="AD1941" t="s">
        <v>32</v>
      </c>
      <c r="AE1941">
        <v>0.309</v>
      </c>
      <c r="AG1941" s="2">
        <v>38.80147058823529</v>
      </c>
    </row>
    <row r="1942" spans="1:36" x14ac:dyDescent="0.35">
      <c r="A1942" t="s">
        <v>675</v>
      </c>
      <c r="B1942" t="s">
        <v>473</v>
      </c>
      <c r="C1942" t="s">
        <v>46</v>
      </c>
      <c r="D1942" t="s">
        <v>301</v>
      </c>
      <c r="E1942" t="s">
        <v>463</v>
      </c>
      <c r="F1942">
        <v>1</v>
      </c>
      <c r="H1942">
        <v>-1</v>
      </c>
      <c r="I1942">
        <v>0</v>
      </c>
      <c r="J1942">
        <v>0.28382213812677387</v>
      </c>
      <c r="K1942">
        <v>0.47303689687795647</v>
      </c>
      <c r="L1942">
        <v>21.286660359508041</v>
      </c>
      <c r="M1942">
        <v>67.644276253547773</v>
      </c>
      <c r="N1942">
        <v>0.1892147587511826</v>
      </c>
      <c r="O1942">
        <v>5.7</v>
      </c>
      <c r="P1942">
        <v>0</v>
      </c>
      <c r="Q1942">
        <v>0</v>
      </c>
      <c r="R1942">
        <v>0</v>
      </c>
      <c r="S1942">
        <v>0</v>
      </c>
      <c r="T1942">
        <v>0</v>
      </c>
      <c r="U1942" t="s">
        <v>215</v>
      </c>
      <c r="V1942">
        <v>0</v>
      </c>
      <c r="W1942">
        <v>25</v>
      </c>
      <c r="X1942">
        <v>18</v>
      </c>
      <c r="Y1942" t="s">
        <v>512</v>
      </c>
      <c r="Z1942" s="9">
        <v>10</v>
      </c>
      <c r="AA1942">
        <v>60</v>
      </c>
      <c r="AB1942">
        <v>70</v>
      </c>
      <c r="AC1942">
        <v>200</v>
      </c>
      <c r="AD1942" t="s">
        <v>146</v>
      </c>
      <c r="AE1942">
        <v>9.9000000000000005E-2</v>
      </c>
      <c r="AF1942" s="2">
        <v>41.155778894472363</v>
      </c>
      <c r="AG1942" s="2">
        <v>23.5678391959799</v>
      </c>
      <c r="AH1942" s="2">
        <v>17.587939698492463</v>
      </c>
      <c r="AI1942" s="2">
        <v>1.2311557788944725</v>
      </c>
      <c r="AJ1942" s="2">
        <v>57.613065326633162</v>
      </c>
    </row>
    <row r="1943" spans="1:36" x14ac:dyDescent="0.35">
      <c r="A1943" t="s">
        <v>675</v>
      </c>
      <c r="B1943" t="s">
        <v>473</v>
      </c>
      <c r="C1943" t="s">
        <v>46</v>
      </c>
      <c r="D1943" t="s">
        <v>301</v>
      </c>
      <c r="E1943" t="s">
        <v>463</v>
      </c>
      <c r="F1943">
        <v>1</v>
      </c>
      <c r="H1943">
        <v>-1</v>
      </c>
      <c r="I1943">
        <v>0</v>
      </c>
      <c r="J1943">
        <v>0.28382213812677387</v>
      </c>
      <c r="K1943">
        <v>0.47303689687795647</v>
      </c>
      <c r="L1943">
        <v>21.286660359508041</v>
      </c>
      <c r="M1943">
        <v>67.644276253547773</v>
      </c>
      <c r="N1943">
        <v>0.1892147587511826</v>
      </c>
      <c r="O1943">
        <v>5.7</v>
      </c>
      <c r="P1943">
        <v>0</v>
      </c>
      <c r="Q1943">
        <v>0</v>
      </c>
      <c r="R1943">
        <v>0</v>
      </c>
      <c r="S1943">
        <v>0</v>
      </c>
      <c r="T1943">
        <v>0</v>
      </c>
      <c r="U1943" t="s">
        <v>215</v>
      </c>
      <c r="V1943">
        <v>0</v>
      </c>
      <c r="W1943">
        <v>25</v>
      </c>
      <c r="X1943">
        <v>18</v>
      </c>
      <c r="Y1943" t="s">
        <v>512</v>
      </c>
      <c r="Z1943" s="9">
        <v>10</v>
      </c>
      <c r="AA1943">
        <v>60</v>
      </c>
      <c r="AB1943">
        <v>70</v>
      </c>
      <c r="AC1943">
        <v>220</v>
      </c>
      <c r="AD1943" t="s">
        <v>146</v>
      </c>
      <c r="AE1943">
        <v>9.9000000000000005E-2</v>
      </c>
      <c r="AF1943" s="2">
        <v>35.175879396984925</v>
      </c>
      <c r="AG1943" s="2">
        <v>24.62311557788945</v>
      </c>
      <c r="AH1943" s="2">
        <v>10.552763819095478</v>
      </c>
      <c r="AI1943" s="2">
        <v>2.4623115577889449</v>
      </c>
      <c r="AJ1943" s="2">
        <v>62.361809045226131</v>
      </c>
    </row>
    <row r="1944" spans="1:36" x14ac:dyDescent="0.35">
      <c r="A1944" t="s">
        <v>675</v>
      </c>
      <c r="B1944" t="s">
        <v>473</v>
      </c>
      <c r="C1944" t="s">
        <v>46</v>
      </c>
      <c r="D1944" t="s">
        <v>301</v>
      </c>
      <c r="E1944" t="s">
        <v>463</v>
      </c>
      <c r="F1944">
        <v>1</v>
      </c>
      <c r="H1944">
        <v>-1</v>
      </c>
      <c r="I1944">
        <v>0</v>
      </c>
      <c r="J1944">
        <v>0.28382213812677387</v>
      </c>
      <c r="K1944">
        <v>0.47303689687795647</v>
      </c>
      <c r="L1944">
        <v>21.286660359508041</v>
      </c>
      <c r="M1944">
        <v>67.644276253547773</v>
      </c>
      <c r="N1944">
        <v>0.1892147587511826</v>
      </c>
      <c r="O1944">
        <v>5.7</v>
      </c>
      <c r="P1944">
        <v>0</v>
      </c>
      <c r="Q1944">
        <v>0</v>
      </c>
      <c r="R1944">
        <v>0</v>
      </c>
      <c r="S1944">
        <v>0</v>
      </c>
      <c r="T1944">
        <v>0</v>
      </c>
      <c r="U1944" t="s">
        <v>215</v>
      </c>
      <c r="V1944">
        <v>0</v>
      </c>
      <c r="W1944">
        <v>25</v>
      </c>
      <c r="X1944">
        <v>18</v>
      </c>
      <c r="Y1944" t="s">
        <v>512</v>
      </c>
      <c r="Z1944" s="9">
        <v>10</v>
      </c>
      <c r="AA1944">
        <v>60</v>
      </c>
      <c r="AB1944">
        <v>70</v>
      </c>
      <c r="AC1944">
        <v>240</v>
      </c>
      <c r="AD1944" t="s">
        <v>146</v>
      </c>
      <c r="AE1944">
        <v>9.9000000000000005E-2</v>
      </c>
      <c r="AF1944" s="2">
        <v>37.814070351758801</v>
      </c>
      <c r="AG1944" s="2">
        <v>27.437185929648244</v>
      </c>
      <c r="AH1944" s="2">
        <v>10.376884422110553</v>
      </c>
      <c r="AI1944" s="2">
        <v>4.7487437185929648</v>
      </c>
      <c r="AJ1944" s="2">
        <v>57.437185929648237</v>
      </c>
    </row>
    <row r="1945" spans="1:36" x14ac:dyDescent="0.35">
      <c r="A1945" t="s">
        <v>675</v>
      </c>
      <c r="B1945" t="s">
        <v>473</v>
      </c>
      <c r="C1945" t="s">
        <v>46</v>
      </c>
      <c r="D1945" t="s">
        <v>301</v>
      </c>
      <c r="E1945" t="s">
        <v>463</v>
      </c>
      <c r="F1945">
        <v>1</v>
      </c>
      <c r="H1945">
        <v>-1</v>
      </c>
      <c r="I1945">
        <v>0</v>
      </c>
      <c r="J1945">
        <v>0.28382213812677387</v>
      </c>
      <c r="K1945">
        <v>0.47303689687795647</v>
      </c>
      <c r="L1945">
        <v>21.286660359508041</v>
      </c>
      <c r="M1945">
        <v>67.644276253547773</v>
      </c>
      <c r="N1945">
        <v>0.1892147587511826</v>
      </c>
      <c r="O1945">
        <v>5.7</v>
      </c>
      <c r="P1945">
        <v>0</v>
      </c>
      <c r="Q1945">
        <v>0</v>
      </c>
      <c r="R1945">
        <v>0</v>
      </c>
      <c r="S1945">
        <v>0</v>
      </c>
      <c r="T1945">
        <v>0</v>
      </c>
      <c r="U1945" t="s">
        <v>215</v>
      </c>
      <c r="V1945">
        <v>0</v>
      </c>
      <c r="W1945">
        <v>25</v>
      </c>
      <c r="X1945">
        <v>18</v>
      </c>
      <c r="Y1945" t="s">
        <v>512</v>
      </c>
      <c r="Z1945" s="9">
        <v>10</v>
      </c>
      <c r="AA1945">
        <v>60</v>
      </c>
      <c r="AB1945">
        <v>70</v>
      </c>
      <c r="AC1945">
        <v>260</v>
      </c>
      <c r="AD1945" t="s">
        <v>146</v>
      </c>
      <c r="AE1945">
        <v>9.9000000000000005E-2</v>
      </c>
      <c r="AF1945" s="2">
        <v>40.804020100502512</v>
      </c>
      <c r="AG1945" s="2">
        <v>32.713567839195981</v>
      </c>
      <c r="AH1945" s="2">
        <v>8.0904522613065328</v>
      </c>
      <c r="AI1945" s="2">
        <v>7.5628140703517595</v>
      </c>
      <c r="AJ1945" s="2">
        <v>51.633165829145725</v>
      </c>
    </row>
    <row r="1946" spans="1:36" x14ac:dyDescent="0.35">
      <c r="A1946" t="s">
        <v>675</v>
      </c>
      <c r="B1946" t="s">
        <v>473</v>
      </c>
      <c r="C1946" t="s">
        <v>46</v>
      </c>
      <c r="D1946" t="s">
        <v>301</v>
      </c>
      <c r="E1946" t="s">
        <v>463</v>
      </c>
      <c r="F1946">
        <v>1</v>
      </c>
      <c r="H1946">
        <v>-1</v>
      </c>
      <c r="I1946">
        <v>0</v>
      </c>
      <c r="J1946">
        <v>0.28382213812677387</v>
      </c>
      <c r="K1946">
        <v>0.47303689687795647</v>
      </c>
      <c r="L1946">
        <v>21.286660359508041</v>
      </c>
      <c r="M1946">
        <v>67.644276253547773</v>
      </c>
      <c r="N1946">
        <v>0.1892147587511826</v>
      </c>
      <c r="O1946">
        <v>5.7</v>
      </c>
      <c r="P1946">
        <v>0</v>
      </c>
      <c r="Q1946">
        <v>0</v>
      </c>
      <c r="R1946">
        <v>0</v>
      </c>
      <c r="S1946">
        <v>0</v>
      </c>
      <c r="T1946">
        <v>0</v>
      </c>
      <c r="U1946" t="s">
        <v>215</v>
      </c>
      <c r="V1946">
        <v>0</v>
      </c>
      <c r="W1946">
        <v>25</v>
      </c>
      <c r="X1946">
        <v>18</v>
      </c>
      <c r="Y1946" t="s">
        <v>512</v>
      </c>
      <c r="Z1946" s="9">
        <v>10</v>
      </c>
      <c r="AA1946">
        <v>60</v>
      </c>
      <c r="AB1946">
        <v>70</v>
      </c>
      <c r="AC1946">
        <v>280</v>
      </c>
      <c r="AD1946" t="s">
        <v>146</v>
      </c>
      <c r="AE1946">
        <v>9.9000000000000005E-2</v>
      </c>
      <c r="AF1946" s="2">
        <v>50.301507537688451</v>
      </c>
      <c r="AG1946" s="2">
        <v>42.738693467336688</v>
      </c>
      <c r="AH1946" s="2">
        <v>7.5628140703517595</v>
      </c>
      <c r="AI1946" s="2">
        <v>10.552763819095478</v>
      </c>
      <c r="AJ1946" s="2">
        <v>39.145728643216074</v>
      </c>
    </row>
    <row r="1947" spans="1:36" x14ac:dyDescent="0.35">
      <c r="A1947" t="s">
        <v>675</v>
      </c>
      <c r="B1947" t="s">
        <v>473</v>
      </c>
      <c r="C1947" t="s">
        <v>46</v>
      </c>
      <c r="D1947" t="s">
        <v>301</v>
      </c>
      <c r="E1947" t="s">
        <v>463</v>
      </c>
      <c r="F1947">
        <v>1</v>
      </c>
      <c r="H1947">
        <v>-1</v>
      </c>
      <c r="I1947">
        <v>0</v>
      </c>
      <c r="J1947">
        <v>0.28382213812677387</v>
      </c>
      <c r="K1947">
        <v>0.47303689687795647</v>
      </c>
      <c r="L1947">
        <v>21.286660359508041</v>
      </c>
      <c r="M1947">
        <v>67.644276253547773</v>
      </c>
      <c r="N1947">
        <v>0.1892147587511826</v>
      </c>
      <c r="O1947">
        <v>5.7</v>
      </c>
      <c r="P1947">
        <v>0</v>
      </c>
      <c r="Q1947">
        <v>0</v>
      </c>
      <c r="R1947">
        <v>0</v>
      </c>
      <c r="S1947">
        <v>0</v>
      </c>
      <c r="T1947">
        <v>0</v>
      </c>
      <c r="U1947" t="s">
        <v>215</v>
      </c>
      <c r="V1947">
        <v>0</v>
      </c>
      <c r="W1947">
        <v>25</v>
      </c>
      <c r="X1947">
        <v>18</v>
      </c>
      <c r="Y1947" t="s">
        <v>512</v>
      </c>
      <c r="Z1947" s="9">
        <v>10</v>
      </c>
      <c r="AA1947">
        <v>60</v>
      </c>
      <c r="AB1947">
        <v>70</v>
      </c>
      <c r="AC1947">
        <v>300</v>
      </c>
      <c r="AD1947" t="s">
        <v>146</v>
      </c>
      <c r="AE1947">
        <v>9.9000000000000005E-2</v>
      </c>
      <c r="AF1947" s="2">
        <v>45.728643216080407</v>
      </c>
      <c r="AG1947" s="2">
        <v>40.276381909547744</v>
      </c>
      <c r="AH1947" s="2">
        <v>5.4522613065326633</v>
      </c>
      <c r="AI1947" s="2">
        <v>11.959798994974875</v>
      </c>
      <c r="AJ1947" s="2">
        <v>42.311557788944718</v>
      </c>
    </row>
    <row r="1948" spans="1:36" x14ac:dyDescent="0.35">
      <c r="A1948" t="s">
        <v>675</v>
      </c>
      <c r="B1948" t="s">
        <v>473</v>
      </c>
      <c r="C1948" t="s">
        <v>46</v>
      </c>
      <c r="D1948" t="s">
        <v>301</v>
      </c>
      <c r="E1948" t="s">
        <v>463</v>
      </c>
      <c r="F1948">
        <v>1</v>
      </c>
      <c r="H1948">
        <v>-1</v>
      </c>
      <c r="I1948">
        <v>0</v>
      </c>
      <c r="J1948">
        <v>0.28382213812677387</v>
      </c>
      <c r="K1948">
        <v>0.47303689687795647</v>
      </c>
      <c r="L1948">
        <v>21.286660359508041</v>
      </c>
      <c r="M1948">
        <v>67.644276253547773</v>
      </c>
      <c r="N1948">
        <v>0.1892147587511826</v>
      </c>
      <c r="O1948">
        <v>5.7</v>
      </c>
      <c r="P1948">
        <v>0</v>
      </c>
      <c r="Q1948">
        <v>0</v>
      </c>
      <c r="R1948">
        <v>0</v>
      </c>
      <c r="S1948">
        <v>0</v>
      </c>
      <c r="T1948">
        <v>0</v>
      </c>
      <c r="U1948" t="s">
        <v>215</v>
      </c>
      <c r="V1948">
        <v>0</v>
      </c>
      <c r="W1948">
        <v>25</v>
      </c>
      <c r="X1948">
        <v>18</v>
      </c>
      <c r="Y1948" t="s">
        <v>512</v>
      </c>
      <c r="Z1948" s="9">
        <v>10</v>
      </c>
      <c r="AA1948">
        <v>60</v>
      </c>
      <c r="AB1948">
        <v>70</v>
      </c>
      <c r="AC1948">
        <v>320</v>
      </c>
      <c r="AD1948" t="s">
        <v>146</v>
      </c>
      <c r="AE1948">
        <v>9.9000000000000005E-2</v>
      </c>
      <c r="AF1948" s="2">
        <v>41.683417085427138</v>
      </c>
      <c r="AG1948" s="2">
        <v>36.934673366834176</v>
      </c>
      <c r="AH1948" s="2">
        <v>4.7487437185929648</v>
      </c>
      <c r="AI1948" s="2">
        <v>15.125628140703519</v>
      </c>
      <c r="AJ1948" s="2">
        <v>43.190954773869343</v>
      </c>
    </row>
    <row r="1949" spans="1:36" x14ac:dyDescent="0.35">
      <c r="A1949" t="s">
        <v>675</v>
      </c>
      <c r="B1949" t="s">
        <v>473</v>
      </c>
      <c r="C1949" t="s">
        <v>46</v>
      </c>
      <c r="D1949" t="s">
        <v>125</v>
      </c>
      <c r="E1949" t="s">
        <v>463</v>
      </c>
      <c r="F1949">
        <v>1</v>
      </c>
      <c r="H1949">
        <v>-1</v>
      </c>
      <c r="I1949">
        <v>0</v>
      </c>
      <c r="J1949">
        <v>0.45620437956204385</v>
      </c>
      <c r="K1949">
        <v>1.2773722627737227</v>
      </c>
      <c r="L1949">
        <v>17.609489051094894</v>
      </c>
      <c r="M1949">
        <v>59.032846715328468</v>
      </c>
      <c r="N1949">
        <v>4.3795620437956204</v>
      </c>
      <c r="O1949">
        <v>9.6</v>
      </c>
      <c r="P1949">
        <v>0</v>
      </c>
      <c r="Q1949">
        <v>0</v>
      </c>
      <c r="R1949">
        <v>0</v>
      </c>
      <c r="S1949">
        <v>0</v>
      </c>
      <c r="T1949">
        <v>0</v>
      </c>
      <c r="U1949" t="s">
        <v>215</v>
      </c>
      <c r="V1949">
        <v>0</v>
      </c>
      <c r="W1949">
        <v>25</v>
      </c>
      <c r="X1949">
        <v>18</v>
      </c>
      <c r="Y1949" t="s">
        <v>512</v>
      </c>
      <c r="Z1949" s="9">
        <v>10</v>
      </c>
      <c r="AA1949">
        <v>60</v>
      </c>
      <c r="AB1949">
        <v>70</v>
      </c>
      <c r="AC1949">
        <v>200</v>
      </c>
      <c r="AD1949" t="s">
        <v>146</v>
      </c>
      <c r="AE1949">
        <v>9.9000000000000005E-2</v>
      </c>
      <c r="AF1949" s="2">
        <v>40.920398009950247</v>
      </c>
      <c r="AG1949" s="2">
        <v>21.243781094527364</v>
      </c>
      <c r="AH1949" s="2">
        <v>19.676616915422887</v>
      </c>
      <c r="AI1949" s="2">
        <v>0.87064676616915426</v>
      </c>
      <c r="AJ1949" s="2">
        <v>58.208955223880601</v>
      </c>
    </row>
    <row r="1950" spans="1:36" x14ac:dyDescent="0.35">
      <c r="A1950" t="s">
        <v>675</v>
      </c>
      <c r="B1950" t="s">
        <v>473</v>
      </c>
      <c r="C1950" t="s">
        <v>46</v>
      </c>
      <c r="D1950" t="s">
        <v>125</v>
      </c>
      <c r="E1950" t="s">
        <v>463</v>
      </c>
      <c r="F1950">
        <v>1</v>
      </c>
      <c r="H1950">
        <v>-1</v>
      </c>
      <c r="I1950">
        <v>0</v>
      </c>
      <c r="J1950">
        <v>0.45620437956204385</v>
      </c>
      <c r="K1950">
        <v>1.2773722627737227</v>
      </c>
      <c r="L1950">
        <v>17.609489051094894</v>
      </c>
      <c r="M1950">
        <v>59.032846715328468</v>
      </c>
      <c r="N1950">
        <v>4.3795620437956204</v>
      </c>
      <c r="O1950">
        <v>9.6</v>
      </c>
      <c r="P1950">
        <v>0</v>
      </c>
      <c r="Q1950">
        <v>0</v>
      </c>
      <c r="R1950">
        <v>0</v>
      </c>
      <c r="S1950">
        <v>0</v>
      </c>
      <c r="T1950">
        <v>0</v>
      </c>
      <c r="U1950" t="s">
        <v>215</v>
      </c>
      <c r="V1950">
        <v>0</v>
      </c>
      <c r="W1950">
        <v>25</v>
      </c>
      <c r="X1950">
        <v>18</v>
      </c>
      <c r="Y1950" t="s">
        <v>512</v>
      </c>
      <c r="Z1950" s="9">
        <v>10</v>
      </c>
      <c r="AA1950">
        <v>60</v>
      </c>
      <c r="AB1950">
        <v>70</v>
      </c>
      <c r="AC1950">
        <v>220</v>
      </c>
      <c r="AD1950" t="s">
        <v>146</v>
      </c>
      <c r="AE1950">
        <v>9.9000000000000005E-2</v>
      </c>
      <c r="AF1950" s="2">
        <v>36.21890547263682</v>
      </c>
      <c r="AG1950" s="2">
        <v>23.507462686567166</v>
      </c>
      <c r="AH1950" s="2">
        <v>12.711442786069652</v>
      </c>
      <c r="AI1950" s="2">
        <v>1.9154228855721394</v>
      </c>
      <c r="AJ1950" s="2">
        <v>61.865671641791039</v>
      </c>
    </row>
    <row r="1951" spans="1:36" x14ac:dyDescent="0.35">
      <c r="A1951" t="s">
        <v>675</v>
      </c>
      <c r="B1951" t="s">
        <v>473</v>
      </c>
      <c r="C1951" t="s">
        <v>46</v>
      </c>
      <c r="D1951" t="s">
        <v>125</v>
      </c>
      <c r="E1951" t="s">
        <v>463</v>
      </c>
      <c r="F1951">
        <v>1</v>
      </c>
      <c r="H1951">
        <v>-1</v>
      </c>
      <c r="I1951">
        <v>0</v>
      </c>
      <c r="J1951">
        <v>0.45620437956204385</v>
      </c>
      <c r="K1951">
        <v>1.2773722627737227</v>
      </c>
      <c r="L1951">
        <v>17.609489051094894</v>
      </c>
      <c r="M1951">
        <v>59.032846715328468</v>
      </c>
      <c r="N1951">
        <v>4.3795620437956204</v>
      </c>
      <c r="O1951">
        <v>9.6</v>
      </c>
      <c r="P1951">
        <v>0</v>
      </c>
      <c r="Q1951">
        <v>0</v>
      </c>
      <c r="R1951">
        <v>0</v>
      </c>
      <c r="S1951">
        <v>0</v>
      </c>
      <c r="T1951">
        <v>0</v>
      </c>
      <c r="U1951" t="s">
        <v>215</v>
      </c>
      <c r="V1951">
        <v>0</v>
      </c>
      <c r="W1951">
        <v>25</v>
      </c>
      <c r="X1951">
        <v>18</v>
      </c>
      <c r="Y1951" t="s">
        <v>512</v>
      </c>
      <c r="Z1951" s="9">
        <v>10</v>
      </c>
      <c r="AA1951">
        <v>60</v>
      </c>
      <c r="AB1951">
        <v>70</v>
      </c>
      <c r="AC1951">
        <v>240</v>
      </c>
      <c r="AD1951" t="s">
        <v>146</v>
      </c>
      <c r="AE1951">
        <v>9.9000000000000005E-2</v>
      </c>
      <c r="AF1951" s="2">
        <v>38.134328358208961</v>
      </c>
      <c r="AG1951" s="2">
        <v>26.46766169154229</v>
      </c>
      <c r="AH1951" s="2">
        <v>11.666666666666668</v>
      </c>
      <c r="AI1951" s="2">
        <v>3.6567164179104479</v>
      </c>
      <c r="AJ1951" s="2">
        <v>58.208955223880594</v>
      </c>
    </row>
    <row r="1952" spans="1:36" x14ac:dyDescent="0.35">
      <c r="A1952" t="s">
        <v>675</v>
      </c>
      <c r="B1952" t="s">
        <v>473</v>
      </c>
      <c r="C1952" t="s">
        <v>46</v>
      </c>
      <c r="D1952" t="s">
        <v>125</v>
      </c>
      <c r="E1952" t="s">
        <v>463</v>
      </c>
      <c r="F1952">
        <v>1</v>
      </c>
      <c r="H1952">
        <v>-1</v>
      </c>
      <c r="I1952">
        <v>0</v>
      </c>
      <c r="J1952">
        <v>0.45620437956204385</v>
      </c>
      <c r="K1952">
        <v>1.2773722627737227</v>
      </c>
      <c r="L1952">
        <v>17.609489051094894</v>
      </c>
      <c r="M1952">
        <v>59.032846715328468</v>
      </c>
      <c r="N1952">
        <v>4.3795620437956204</v>
      </c>
      <c r="O1952">
        <v>9.6</v>
      </c>
      <c r="P1952">
        <v>0</v>
      </c>
      <c r="Q1952">
        <v>0</v>
      </c>
      <c r="R1952">
        <v>0</v>
      </c>
      <c r="S1952">
        <v>0</v>
      </c>
      <c r="T1952">
        <v>0</v>
      </c>
      <c r="U1952" t="s">
        <v>215</v>
      </c>
      <c r="V1952">
        <v>0</v>
      </c>
      <c r="W1952">
        <v>25</v>
      </c>
      <c r="X1952">
        <v>18</v>
      </c>
      <c r="Y1952" t="s">
        <v>512</v>
      </c>
      <c r="Z1952" s="9">
        <v>10</v>
      </c>
      <c r="AA1952">
        <v>60</v>
      </c>
      <c r="AB1952">
        <v>70</v>
      </c>
      <c r="AC1952">
        <v>260</v>
      </c>
      <c r="AD1952" t="s">
        <v>146</v>
      </c>
      <c r="AE1952">
        <v>9.9000000000000005E-2</v>
      </c>
      <c r="AF1952" s="2">
        <v>40.223880597014926</v>
      </c>
      <c r="AG1952" s="2">
        <v>31.169154228855724</v>
      </c>
      <c r="AH1952" s="2">
        <v>9.054726368159205</v>
      </c>
      <c r="AI1952" s="2">
        <v>6.7910447761194037</v>
      </c>
      <c r="AJ1952" s="2">
        <v>52.985074626865668</v>
      </c>
    </row>
    <row r="1953" spans="1:36" x14ac:dyDescent="0.35">
      <c r="A1953" t="s">
        <v>675</v>
      </c>
      <c r="B1953" t="s">
        <v>473</v>
      </c>
      <c r="C1953" t="s">
        <v>46</v>
      </c>
      <c r="D1953" t="s">
        <v>125</v>
      </c>
      <c r="E1953" t="s">
        <v>463</v>
      </c>
      <c r="F1953">
        <v>1</v>
      </c>
      <c r="H1953">
        <v>-1</v>
      </c>
      <c r="I1953">
        <v>0</v>
      </c>
      <c r="J1953">
        <v>0.45620437956204385</v>
      </c>
      <c r="K1953">
        <v>1.2773722627737227</v>
      </c>
      <c r="L1953">
        <v>17.609489051094894</v>
      </c>
      <c r="M1953">
        <v>59.032846715328468</v>
      </c>
      <c r="N1953">
        <v>4.3795620437956204</v>
      </c>
      <c r="O1953">
        <v>9.6</v>
      </c>
      <c r="P1953">
        <v>0</v>
      </c>
      <c r="Q1953">
        <v>0</v>
      </c>
      <c r="R1953">
        <v>0</v>
      </c>
      <c r="S1953">
        <v>0</v>
      </c>
      <c r="T1953">
        <v>0</v>
      </c>
      <c r="U1953" t="s">
        <v>215</v>
      </c>
      <c r="V1953">
        <v>0</v>
      </c>
      <c r="W1953">
        <v>25</v>
      </c>
      <c r="X1953">
        <v>18</v>
      </c>
      <c r="Y1953" t="s">
        <v>512</v>
      </c>
      <c r="Z1953" s="9">
        <v>10</v>
      </c>
      <c r="AA1953">
        <v>60</v>
      </c>
      <c r="AB1953">
        <v>70</v>
      </c>
      <c r="AC1953">
        <v>280</v>
      </c>
      <c r="AD1953" t="s">
        <v>146</v>
      </c>
      <c r="AE1953">
        <v>9.9000000000000005E-2</v>
      </c>
      <c r="AF1953" s="2">
        <v>47.189054726368163</v>
      </c>
      <c r="AG1953" s="2">
        <v>39.004975124378113</v>
      </c>
      <c r="AH1953" s="2">
        <v>8.1840796019900495</v>
      </c>
      <c r="AI1953" s="2">
        <v>9.9253731343283587</v>
      </c>
      <c r="AJ1953" s="2">
        <v>42.885572139303477</v>
      </c>
    </row>
    <row r="1954" spans="1:36" x14ac:dyDescent="0.35">
      <c r="A1954" t="s">
        <v>675</v>
      </c>
      <c r="B1954" t="s">
        <v>473</v>
      </c>
      <c r="C1954" t="s">
        <v>46</v>
      </c>
      <c r="D1954" t="s">
        <v>125</v>
      </c>
      <c r="E1954" t="s">
        <v>463</v>
      </c>
      <c r="F1954">
        <v>1</v>
      </c>
      <c r="H1954">
        <v>-1</v>
      </c>
      <c r="I1954">
        <v>0</v>
      </c>
      <c r="J1954">
        <v>0.45620437956204385</v>
      </c>
      <c r="K1954">
        <v>1.2773722627737227</v>
      </c>
      <c r="L1954">
        <v>17.609489051094894</v>
      </c>
      <c r="M1954">
        <v>59.032846715328468</v>
      </c>
      <c r="N1954">
        <v>4.3795620437956204</v>
      </c>
      <c r="O1954">
        <v>9.6</v>
      </c>
      <c r="P1954">
        <v>0</v>
      </c>
      <c r="Q1954">
        <v>0</v>
      </c>
      <c r="R1954">
        <v>0</v>
      </c>
      <c r="S1954">
        <v>0</v>
      </c>
      <c r="T1954">
        <v>0</v>
      </c>
      <c r="U1954" t="s">
        <v>215</v>
      </c>
      <c r="V1954">
        <v>0</v>
      </c>
      <c r="W1954">
        <v>25</v>
      </c>
      <c r="X1954">
        <v>18</v>
      </c>
      <c r="Y1954" t="s">
        <v>512</v>
      </c>
      <c r="Z1954" s="9">
        <v>10</v>
      </c>
      <c r="AA1954">
        <v>60</v>
      </c>
      <c r="AB1954">
        <v>70</v>
      </c>
      <c r="AC1954">
        <v>300</v>
      </c>
      <c r="AD1954" t="s">
        <v>146</v>
      </c>
      <c r="AE1954">
        <v>9.9000000000000005E-2</v>
      </c>
      <c r="AF1954" s="2">
        <v>47.885572139303484</v>
      </c>
      <c r="AG1954" s="2">
        <v>41.616915422885576</v>
      </c>
      <c r="AH1954" s="2">
        <v>6.2686567164179108</v>
      </c>
      <c r="AI1954" s="2">
        <v>11.144278606965175</v>
      </c>
      <c r="AJ1954" s="2">
        <v>40.970149253731343</v>
      </c>
    </row>
    <row r="1955" spans="1:36" x14ac:dyDescent="0.35">
      <c r="A1955" t="s">
        <v>675</v>
      </c>
      <c r="B1955" t="s">
        <v>473</v>
      </c>
      <c r="C1955" t="s">
        <v>46</v>
      </c>
      <c r="D1955" t="s">
        <v>125</v>
      </c>
      <c r="E1955" t="s">
        <v>463</v>
      </c>
      <c r="F1955">
        <v>1</v>
      </c>
      <c r="H1955">
        <v>-1</v>
      </c>
      <c r="I1955">
        <v>0</v>
      </c>
      <c r="J1955">
        <v>0.45620437956204385</v>
      </c>
      <c r="K1955">
        <v>1.2773722627737227</v>
      </c>
      <c r="L1955">
        <v>17.609489051094894</v>
      </c>
      <c r="M1955">
        <v>59.032846715328468</v>
      </c>
      <c r="N1955">
        <v>4.3795620437956204</v>
      </c>
      <c r="O1955">
        <v>9.6</v>
      </c>
      <c r="P1955">
        <v>0</v>
      </c>
      <c r="Q1955">
        <v>0</v>
      </c>
      <c r="R1955">
        <v>0</v>
      </c>
      <c r="S1955">
        <v>0</v>
      </c>
      <c r="T1955">
        <v>0</v>
      </c>
      <c r="U1955" t="s">
        <v>215</v>
      </c>
      <c r="V1955">
        <v>0</v>
      </c>
      <c r="W1955">
        <v>25</v>
      </c>
      <c r="X1955">
        <v>18</v>
      </c>
      <c r="Y1955" t="s">
        <v>512</v>
      </c>
      <c r="Z1955" s="9">
        <v>10</v>
      </c>
      <c r="AA1955">
        <v>60</v>
      </c>
      <c r="AB1955">
        <v>70</v>
      </c>
      <c r="AC1955">
        <v>320</v>
      </c>
      <c r="AD1955" t="s">
        <v>146</v>
      </c>
      <c r="AE1955">
        <v>9.9000000000000005E-2</v>
      </c>
      <c r="AF1955" s="2">
        <v>42.487562189054728</v>
      </c>
      <c r="AG1955" s="2">
        <v>36.741293532338311</v>
      </c>
      <c r="AH1955" s="2">
        <v>5.7462686567164187</v>
      </c>
      <c r="AI1955" s="2">
        <v>13.756218905472638</v>
      </c>
      <c r="AJ1955" s="2">
        <v>43.756218905472636</v>
      </c>
    </row>
    <row r="1956" spans="1:36" x14ac:dyDescent="0.35">
      <c r="A1956" t="s">
        <v>676</v>
      </c>
      <c r="B1956" t="s">
        <v>474</v>
      </c>
      <c r="C1956" t="s">
        <v>46</v>
      </c>
      <c r="D1956" t="s">
        <v>475</v>
      </c>
      <c r="E1956" t="s">
        <v>476</v>
      </c>
      <c r="F1956">
        <v>2</v>
      </c>
      <c r="H1956">
        <v>20.010000000000002</v>
      </c>
      <c r="I1956">
        <v>0</v>
      </c>
      <c r="J1956">
        <v>0</v>
      </c>
      <c r="K1956">
        <v>0</v>
      </c>
      <c r="L1956">
        <v>0</v>
      </c>
      <c r="M1956">
        <v>53.69</v>
      </c>
      <c r="N1956">
        <v>7.83</v>
      </c>
      <c r="O1956">
        <v>8.11</v>
      </c>
      <c r="P1956">
        <v>0</v>
      </c>
      <c r="Q1956">
        <v>0</v>
      </c>
      <c r="R1956">
        <v>0</v>
      </c>
      <c r="S1956">
        <v>0</v>
      </c>
      <c r="T1956">
        <v>0</v>
      </c>
      <c r="U1956" t="s">
        <v>215</v>
      </c>
      <c r="V1956">
        <v>0</v>
      </c>
      <c r="W1956">
        <v>10</v>
      </c>
      <c r="X1956">
        <v>50</v>
      </c>
      <c r="Y1956" t="s">
        <v>512</v>
      </c>
      <c r="Z1956" s="9">
        <v>4</v>
      </c>
      <c r="AA1956">
        <v>60</v>
      </c>
      <c r="AB1956">
        <v>64</v>
      </c>
      <c r="AC1956">
        <v>220</v>
      </c>
      <c r="AD1956" t="s">
        <v>32</v>
      </c>
      <c r="AE1956">
        <v>0.309</v>
      </c>
      <c r="AG1956" s="2">
        <v>11.107692307692307</v>
      </c>
    </row>
    <row r="1957" spans="1:36" x14ac:dyDescent="0.35">
      <c r="A1957" t="s">
        <v>676</v>
      </c>
      <c r="B1957" t="s">
        <v>474</v>
      </c>
      <c r="C1957" t="s">
        <v>46</v>
      </c>
      <c r="D1957" t="s">
        <v>475</v>
      </c>
      <c r="E1957" t="s">
        <v>476</v>
      </c>
      <c r="F1957">
        <v>2</v>
      </c>
      <c r="H1957">
        <v>20.010000000000002</v>
      </c>
      <c r="I1957">
        <v>0</v>
      </c>
      <c r="J1957">
        <v>0</v>
      </c>
      <c r="K1957">
        <v>0</v>
      </c>
      <c r="L1957">
        <v>0</v>
      </c>
      <c r="M1957">
        <v>53.69</v>
      </c>
      <c r="N1957">
        <v>7.83</v>
      </c>
      <c r="O1957">
        <v>8.11</v>
      </c>
      <c r="P1957">
        <v>0</v>
      </c>
      <c r="Q1957">
        <v>0</v>
      </c>
      <c r="R1957">
        <v>0</v>
      </c>
      <c r="S1957">
        <v>0</v>
      </c>
      <c r="T1957">
        <v>0</v>
      </c>
      <c r="U1957" t="s">
        <v>215</v>
      </c>
      <c r="V1957">
        <v>0</v>
      </c>
      <c r="W1957">
        <v>10</v>
      </c>
      <c r="X1957">
        <v>50</v>
      </c>
      <c r="Y1957" t="s">
        <v>512</v>
      </c>
      <c r="Z1957" s="9">
        <v>4.5999999999999996</v>
      </c>
      <c r="AA1957">
        <v>60</v>
      </c>
      <c r="AB1957">
        <v>64.599999999999994</v>
      </c>
      <c r="AC1957">
        <v>250</v>
      </c>
      <c r="AD1957" t="s">
        <v>32</v>
      </c>
      <c r="AE1957">
        <v>0.309</v>
      </c>
      <c r="AG1957" s="2">
        <v>21.353846153846156</v>
      </c>
    </row>
    <row r="1958" spans="1:36" x14ac:dyDescent="0.35">
      <c r="A1958" t="s">
        <v>676</v>
      </c>
      <c r="B1958" t="s">
        <v>474</v>
      </c>
      <c r="C1958" t="s">
        <v>46</v>
      </c>
      <c r="D1958" t="s">
        <v>475</v>
      </c>
      <c r="E1958" t="s">
        <v>476</v>
      </c>
      <c r="F1958">
        <v>2</v>
      </c>
      <c r="H1958">
        <v>20.010000000000002</v>
      </c>
      <c r="I1958">
        <v>0</v>
      </c>
      <c r="J1958">
        <v>0</v>
      </c>
      <c r="K1958">
        <v>0</v>
      </c>
      <c r="L1958">
        <v>0</v>
      </c>
      <c r="M1958">
        <v>53.69</v>
      </c>
      <c r="N1958">
        <v>7.83</v>
      </c>
      <c r="O1958">
        <v>8.11</v>
      </c>
      <c r="P1958">
        <v>0</v>
      </c>
      <c r="Q1958">
        <v>0</v>
      </c>
      <c r="R1958">
        <v>0</v>
      </c>
      <c r="S1958">
        <v>0</v>
      </c>
      <c r="T1958">
        <v>0</v>
      </c>
      <c r="U1958" t="s">
        <v>215</v>
      </c>
      <c r="V1958">
        <v>0</v>
      </c>
      <c r="W1958">
        <v>10</v>
      </c>
      <c r="X1958">
        <v>50</v>
      </c>
      <c r="Y1958" t="s">
        <v>512</v>
      </c>
      <c r="Z1958" s="9">
        <v>5.2</v>
      </c>
      <c r="AA1958">
        <v>60</v>
      </c>
      <c r="AB1958">
        <v>65.2</v>
      </c>
      <c r="AC1958">
        <v>280</v>
      </c>
      <c r="AD1958" t="s">
        <v>32</v>
      </c>
      <c r="AE1958">
        <v>0.309</v>
      </c>
      <c r="AG1958" s="2">
        <v>26.430769230769233</v>
      </c>
    </row>
    <row r="1959" spans="1:36" x14ac:dyDescent="0.35">
      <c r="A1959" t="s">
        <v>676</v>
      </c>
      <c r="B1959" t="s">
        <v>474</v>
      </c>
      <c r="C1959" t="s">
        <v>46</v>
      </c>
      <c r="D1959" t="s">
        <v>475</v>
      </c>
      <c r="E1959" t="s">
        <v>476</v>
      </c>
      <c r="F1959">
        <v>2</v>
      </c>
      <c r="H1959">
        <v>20.010000000000002</v>
      </c>
      <c r="I1959">
        <v>0</v>
      </c>
      <c r="J1959">
        <v>0</v>
      </c>
      <c r="K1959">
        <v>0</v>
      </c>
      <c r="L1959">
        <v>0</v>
      </c>
      <c r="M1959">
        <v>53.69</v>
      </c>
      <c r="N1959">
        <v>7.83</v>
      </c>
      <c r="O1959">
        <v>8.11</v>
      </c>
      <c r="P1959">
        <v>0</v>
      </c>
      <c r="Q1959">
        <v>0</v>
      </c>
      <c r="R1959">
        <v>0</v>
      </c>
      <c r="S1959">
        <v>0</v>
      </c>
      <c r="T1959">
        <v>0</v>
      </c>
      <c r="U1959" t="s">
        <v>215</v>
      </c>
      <c r="V1959">
        <v>0</v>
      </c>
      <c r="W1959">
        <v>10</v>
      </c>
      <c r="X1959">
        <v>50</v>
      </c>
      <c r="Y1959" t="s">
        <v>512</v>
      </c>
      <c r="Z1959" s="9">
        <v>6</v>
      </c>
      <c r="AA1959">
        <v>60</v>
      </c>
      <c r="AB1959">
        <v>66</v>
      </c>
      <c r="AC1959">
        <v>320</v>
      </c>
      <c r="AD1959" t="s">
        <v>32</v>
      </c>
      <c r="AE1959">
        <v>0.309</v>
      </c>
      <c r="AG1959" s="2">
        <v>32.430769230769229</v>
      </c>
    </row>
    <row r="1960" spans="1:36" x14ac:dyDescent="0.35">
      <c r="A1960" t="s">
        <v>676</v>
      </c>
      <c r="B1960" t="s">
        <v>474</v>
      </c>
      <c r="C1960" t="s">
        <v>46</v>
      </c>
      <c r="D1960" t="s">
        <v>475</v>
      </c>
      <c r="E1960" t="s">
        <v>476</v>
      </c>
      <c r="F1960">
        <v>2</v>
      </c>
      <c r="H1960">
        <v>20.010000000000002</v>
      </c>
      <c r="I1960">
        <v>0</v>
      </c>
      <c r="J1960">
        <v>0</v>
      </c>
      <c r="K1960">
        <v>0</v>
      </c>
      <c r="L1960">
        <v>0</v>
      </c>
      <c r="M1960">
        <v>53.69</v>
      </c>
      <c r="N1960">
        <v>7.83</v>
      </c>
      <c r="O1960">
        <v>8.11</v>
      </c>
      <c r="P1960">
        <v>0</v>
      </c>
      <c r="Q1960">
        <v>0</v>
      </c>
      <c r="R1960">
        <v>0</v>
      </c>
      <c r="S1960">
        <v>0</v>
      </c>
      <c r="T1960">
        <v>0</v>
      </c>
      <c r="U1960" t="s">
        <v>215</v>
      </c>
      <c r="V1960">
        <v>0</v>
      </c>
      <c r="W1960">
        <v>10</v>
      </c>
      <c r="X1960">
        <v>50</v>
      </c>
      <c r="Y1960" t="s">
        <v>512</v>
      </c>
      <c r="Z1960" s="9">
        <v>6.6</v>
      </c>
      <c r="AA1960">
        <v>60</v>
      </c>
      <c r="AB1960">
        <v>66.599999999999994</v>
      </c>
      <c r="AC1960">
        <v>350</v>
      </c>
      <c r="AD1960" t="s">
        <v>32</v>
      </c>
      <c r="AE1960">
        <v>0.309</v>
      </c>
      <c r="AG1960" s="2">
        <v>38.523076923076928</v>
      </c>
    </row>
    <row r="1961" spans="1:36" x14ac:dyDescent="0.35">
      <c r="A1961" t="s">
        <v>676</v>
      </c>
      <c r="B1961" t="s">
        <v>474</v>
      </c>
      <c r="C1961" t="s">
        <v>46</v>
      </c>
      <c r="D1961" t="s">
        <v>475</v>
      </c>
      <c r="E1961" t="s">
        <v>476</v>
      </c>
      <c r="F1961">
        <v>2</v>
      </c>
      <c r="H1961">
        <v>20.010000000000002</v>
      </c>
      <c r="I1961">
        <v>0</v>
      </c>
      <c r="J1961">
        <v>0</v>
      </c>
      <c r="K1961">
        <v>0</v>
      </c>
      <c r="L1961">
        <v>0</v>
      </c>
      <c r="M1961">
        <v>53.69</v>
      </c>
      <c r="N1961">
        <v>7.83</v>
      </c>
      <c r="O1961">
        <v>8.11</v>
      </c>
      <c r="P1961">
        <v>0</v>
      </c>
      <c r="Q1961">
        <v>0</v>
      </c>
      <c r="R1961">
        <v>0</v>
      </c>
      <c r="S1961">
        <v>0</v>
      </c>
      <c r="T1961">
        <v>0</v>
      </c>
      <c r="U1961" t="s">
        <v>215</v>
      </c>
      <c r="V1961">
        <v>0</v>
      </c>
      <c r="W1961">
        <v>10</v>
      </c>
      <c r="X1961">
        <v>50</v>
      </c>
      <c r="Y1961" t="s">
        <v>512</v>
      </c>
      <c r="Z1961" s="9">
        <v>7</v>
      </c>
      <c r="AA1961">
        <v>60</v>
      </c>
      <c r="AB1961">
        <v>67</v>
      </c>
      <c r="AC1961">
        <v>370</v>
      </c>
      <c r="AD1961" t="s">
        <v>32</v>
      </c>
      <c r="AE1961">
        <v>0.309</v>
      </c>
      <c r="AG1961" s="2">
        <v>34.553846153846152</v>
      </c>
    </row>
    <row r="1962" spans="1:36" x14ac:dyDescent="0.35">
      <c r="A1962" t="s">
        <v>676</v>
      </c>
      <c r="B1962" t="s">
        <v>474</v>
      </c>
      <c r="C1962" t="s">
        <v>46</v>
      </c>
      <c r="D1962" t="s">
        <v>475</v>
      </c>
      <c r="E1962" t="s">
        <v>476</v>
      </c>
      <c r="F1962">
        <v>2</v>
      </c>
      <c r="H1962">
        <v>20.010000000000002</v>
      </c>
      <c r="I1962">
        <v>0</v>
      </c>
      <c r="J1962">
        <v>0</v>
      </c>
      <c r="K1962">
        <v>0</v>
      </c>
      <c r="L1962">
        <v>0</v>
      </c>
      <c r="M1962">
        <v>53.69</v>
      </c>
      <c r="N1962">
        <v>7.83</v>
      </c>
      <c r="O1962">
        <v>8.11</v>
      </c>
      <c r="P1962">
        <v>0</v>
      </c>
      <c r="Q1962">
        <v>0</v>
      </c>
      <c r="R1962">
        <v>0</v>
      </c>
      <c r="S1962">
        <v>0</v>
      </c>
      <c r="T1962">
        <v>0</v>
      </c>
      <c r="U1962" t="s">
        <v>215</v>
      </c>
      <c r="V1962">
        <v>0</v>
      </c>
      <c r="W1962">
        <v>10</v>
      </c>
      <c r="X1962">
        <v>50</v>
      </c>
      <c r="Y1962" t="s">
        <v>512</v>
      </c>
      <c r="Z1962" s="9">
        <v>7.6</v>
      </c>
      <c r="AA1962">
        <v>60</v>
      </c>
      <c r="AB1962">
        <v>67.599999999999994</v>
      </c>
      <c r="AC1962">
        <v>400</v>
      </c>
      <c r="AD1962" t="s">
        <v>32</v>
      </c>
      <c r="AE1962">
        <v>0.309</v>
      </c>
      <c r="AG1962" s="2">
        <v>33.353846153846156</v>
      </c>
    </row>
    <row r="1963" spans="1:36" x14ac:dyDescent="0.35">
      <c r="A1963" t="s">
        <v>676</v>
      </c>
      <c r="B1963" t="s">
        <v>474</v>
      </c>
      <c r="C1963" t="s">
        <v>46</v>
      </c>
      <c r="D1963" t="s">
        <v>475</v>
      </c>
      <c r="E1963" t="s">
        <v>476</v>
      </c>
      <c r="F1963">
        <v>2</v>
      </c>
      <c r="H1963">
        <v>20.010000000000002</v>
      </c>
      <c r="I1963">
        <v>0</v>
      </c>
      <c r="J1963">
        <v>0</v>
      </c>
      <c r="K1963">
        <v>0</v>
      </c>
      <c r="L1963">
        <v>0</v>
      </c>
      <c r="M1963">
        <v>53.69</v>
      </c>
      <c r="N1963">
        <v>7.83</v>
      </c>
      <c r="O1963">
        <v>8.11</v>
      </c>
      <c r="P1963">
        <v>0</v>
      </c>
      <c r="Q1963">
        <v>0</v>
      </c>
      <c r="R1963">
        <v>0</v>
      </c>
      <c r="S1963">
        <v>0</v>
      </c>
      <c r="T1963">
        <v>0</v>
      </c>
      <c r="U1963" t="s">
        <v>215</v>
      </c>
      <c r="V1963">
        <v>0</v>
      </c>
      <c r="W1963">
        <v>10</v>
      </c>
      <c r="X1963">
        <v>50</v>
      </c>
      <c r="Y1963" t="s">
        <v>512</v>
      </c>
      <c r="Z1963" s="9">
        <v>6</v>
      </c>
      <c r="AA1963">
        <v>10</v>
      </c>
      <c r="AB1963">
        <v>16</v>
      </c>
      <c r="AC1963">
        <v>320</v>
      </c>
      <c r="AD1963" t="s">
        <v>32</v>
      </c>
      <c r="AE1963">
        <v>0.309</v>
      </c>
      <c r="AG1963" s="2">
        <v>25.512422360248447</v>
      </c>
    </row>
    <row r="1964" spans="1:36" x14ac:dyDescent="0.35">
      <c r="A1964" t="s">
        <v>676</v>
      </c>
      <c r="B1964" t="s">
        <v>474</v>
      </c>
      <c r="C1964" t="s">
        <v>46</v>
      </c>
      <c r="D1964" t="s">
        <v>475</v>
      </c>
      <c r="E1964" t="s">
        <v>476</v>
      </c>
      <c r="F1964">
        <v>2</v>
      </c>
      <c r="H1964">
        <v>20.010000000000002</v>
      </c>
      <c r="I1964">
        <v>0</v>
      </c>
      <c r="J1964">
        <v>0</v>
      </c>
      <c r="K1964">
        <v>0</v>
      </c>
      <c r="L1964">
        <v>0</v>
      </c>
      <c r="M1964">
        <v>53.69</v>
      </c>
      <c r="N1964">
        <v>7.83</v>
      </c>
      <c r="O1964">
        <v>8.11</v>
      </c>
      <c r="P1964">
        <v>0</v>
      </c>
      <c r="Q1964">
        <v>0</v>
      </c>
      <c r="R1964">
        <v>0</v>
      </c>
      <c r="S1964">
        <v>0</v>
      </c>
      <c r="T1964">
        <v>0</v>
      </c>
      <c r="U1964" t="s">
        <v>215</v>
      </c>
      <c r="V1964">
        <v>0</v>
      </c>
      <c r="W1964">
        <v>10</v>
      </c>
      <c r="X1964">
        <v>50</v>
      </c>
      <c r="Y1964" t="s">
        <v>512</v>
      </c>
      <c r="Z1964" s="9">
        <v>6</v>
      </c>
      <c r="AA1964">
        <v>20</v>
      </c>
      <c r="AB1964">
        <v>26</v>
      </c>
      <c r="AC1964">
        <v>320</v>
      </c>
      <c r="AD1964" t="s">
        <v>32</v>
      </c>
      <c r="AE1964">
        <v>0.309</v>
      </c>
      <c r="AG1964" s="2">
        <v>28.385093167701861</v>
      </c>
    </row>
    <row r="1965" spans="1:36" x14ac:dyDescent="0.35">
      <c r="A1965" t="s">
        <v>676</v>
      </c>
      <c r="B1965" t="s">
        <v>474</v>
      </c>
      <c r="C1965" t="s">
        <v>46</v>
      </c>
      <c r="D1965" t="s">
        <v>475</v>
      </c>
      <c r="E1965" t="s">
        <v>476</v>
      </c>
      <c r="F1965">
        <v>2</v>
      </c>
      <c r="H1965">
        <v>20.010000000000002</v>
      </c>
      <c r="I1965">
        <v>0</v>
      </c>
      <c r="J1965">
        <v>0</v>
      </c>
      <c r="K1965">
        <v>0</v>
      </c>
      <c r="L1965">
        <v>0</v>
      </c>
      <c r="M1965">
        <v>53.69</v>
      </c>
      <c r="N1965">
        <v>7.83</v>
      </c>
      <c r="O1965">
        <v>8.11</v>
      </c>
      <c r="P1965">
        <v>0</v>
      </c>
      <c r="Q1965">
        <v>0</v>
      </c>
      <c r="R1965">
        <v>0</v>
      </c>
      <c r="S1965">
        <v>0</v>
      </c>
      <c r="T1965">
        <v>0</v>
      </c>
      <c r="U1965" t="s">
        <v>215</v>
      </c>
      <c r="V1965">
        <v>0</v>
      </c>
      <c r="W1965">
        <v>10</v>
      </c>
      <c r="X1965">
        <v>50</v>
      </c>
      <c r="Y1965" t="s">
        <v>512</v>
      </c>
      <c r="Z1965" s="9">
        <v>6</v>
      </c>
      <c r="AA1965">
        <v>30</v>
      </c>
      <c r="AB1965">
        <v>36</v>
      </c>
      <c r="AC1965">
        <v>320</v>
      </c>
      <c r="AD1965" t="s">
        <v>32</v>
      </c>
      <c r="AE1965">
        <v>0.309</v>
      </c>
      <c r="AG1965" s="2">
        <v>32.111801242236027</v>
      </c>
    </row>
    <row r="1966" spans="1:36" x14ac:dyDescent="0.35">
      <c r="A1966" t="s">
        <v>676</v>
      </c>
      <c r="B1966" t="s">
        <v>474</v>
      </c>
      <c r="C1966" t="s">
        <v>46</v>
      </c>
      <c r="D1966" t="s">
        <v>475</v>
      </c>
      <c r="E1966" t="s">
        <v>476</v>
      </c>
      <c r="F1966">
        <v>2</v>
      </c>
      <c r="H1966">
        <v>20.010000000000002</v>
      </c>
      <c r="I1966">
        <v>0</v>
      </c>
      <c r="J1966">
        <v>0</v>
      </c>
      <c r="K1966">
        <v>0</v>
      </c>
      <c r="L1966">
        <v>0</v>
      </c>
      <c r="M1966">
        <v>53.69</v>
      </c>
      <c r="N1966">
        <v>7.83</v>
      </c>
      <c r="O1966">
        <v>8.11</v>
      </c>
      <c r="P1966">
        <v>0</v>
      </c>
      <c r="Q1966">
        <v>0</v>
      </c>
      <c r="R1966">
        <v>0</v>
      </c>
      <c r="S1966">
        <v>0</v>
      </c>
      <c r="T1966">
        <v>0</v>
      </c>
      <c r="U1966" t="s">
        <v>215</v>
      </c>
      <c r="V1966">
        <v>0</v>
      </c>
      <c r="W1966">
        <v>10</v>
      </c>
      <c r="X1966">
        <v>50</v>
      </c>
      <c r="Y1966" t="s">
        <v>512</v>
      </c>
      <c r="Z1966" s="9">
        <v>6</v>
      </c>
      <c r="AA1966">
        <v>40</v>
      </c>
      <c r="AB1966">
        <v>46</v>
      </c>
      <c r="AC1966">
        <v>320</v>
      </c>
      <c r="AD1966" t="s">
        <v>32</v>
      </c>
      <c r="AE1966">
        <v>0.309</v>
      </c>
      <c r="AG1966" s="2">
        <v>34.518633540372669</v>
      </c>
    </row>
    <row r="1967" spans="1:36" x14ac:dyDescent="0.35">
      <c r="A1967" t="s">
        <v>676</v>
      </c>
      <c r="B1967" t="s">
        <v>474</v>
      </c>
      <c r="C1967" t="s">
        <v>46</v>
      </c>
      <c r="D1967" t="s">
        <v>475</v>
      </c>
      <c r="E1967" t="s">
        <v>476</v>
      </c>
      <c r="F1967">
        <v>2</v>
      </c>
      <c r="H1967">
        <v>20.010000000000002</v>
      </c>
      <c r="I1967">
        <v>0</v>
      </c>
      <c r="J1967">
        <v>0</v>
      </c>
      <c r="K1967">
        <v>0</v>
      </c>
      <c r="L1967">
        <v>0</v>
      </c>
      <c r="M1967">
        <v>53.69</v>
      </c>
      <c r="N1967">
        <v>7.83</v>
      </c>
      <c r="O1967">
        <v>8.11</v>
      </c>
      <c r="P1967">
        <v>0</v>
      </c>
      <c r="Q1967">
        <v>0</v>
      </c>
      <c r="R1967">
        <v>0</v>
      </c>
      <c r="S1967">
        <v>0</v>
      </c>
      <c r="T1967">
        <v>0</v>
      </c>
      <c r="U1967" t="s">
        <v>215</v>
      </c>
      <c r="V1967">
        <v>0</v>
      </c>
      <c r="W1967">
        <v>10</v>
      </c>
      <c r="X1967">
        <v>50</v>
      </c>
      <c r="Y1967" t="s">
        <v>512</v>
      </c>
      <c r="Z1967" s="9">
        <v>6</v>
      </c>
      <c r="AA1967">
        <v>50</v>
      </c>
      <c r="AB1967">
        <v>56</v>
      </c>
      <c r="AC1967">
        <v>320</v>
      </c>
      <c r="AD1967" t="s">
        <v>32</v>
      </c>
      <c r="AE1967">
        <v>0.309</v>
      </c>
      <c r="AG1967" s="2">
        <v>36.459627329192543</v>
      </c>
    </row>
    <row r="1968" spans="1:36" x14ac:dyDescent="0.35">
      <c r="A1968" t="s">
        <v>676</v>
      </c>
      <c r="B1968" t="s">
        <v>474</v>
      </c>
      <c r="C1968" t="s">
        <v>46</v>
      </c>
      <c r="D1968" t="s">
        <v>475</v>
      </c>
      <c r="E1968" t="s">
        <v>476</v>
      </c>
      <c r="F1968">
        <v>2</v>
      </c>
      <c r="H1968">
        <v>20.010000000000002</v>
      </c>
      <c r="I1968">
        <v>0</v>
      </c>
      <c r="J1968">
        <v>0</v>
      </c>
      <c r="K1968">
        <v>0</v>
      </c>
      <c r="L1968">
        <v>0</v>
      </c>
      <c r="M1968">
        <v>53.69</v>
      </c>
      <c r="N1968">
        <v>7.83</v>
      </c>
      <c r="O1968">
        <v>8.11</v>
      </c>
      <c r="P1968">
        <v>0</v>
      </c>
      <c r="Q1968">
        <v>0</v>
      </c>
      <c r="R1968">
        <v>0</v>
      </c>
      <c r="S1968">
        <v>0</v>
      </c>
      <c r="T1968">
        <v>0</v>
      </c>
      <c r="U1968" t="s">
        <v>215</v>
      </c>
      <c r="V1968">
        <v>0</v>
      </c>
      <c r="W1968">
        <v>10</v>
      </c>
      <c r="X1968">
        <v>50</v>
      </c>
      <c r="Y1968" t="s">
        <v>512</v>
      </c>
      <c r="Z1968" s="9">
        <v>6</v>
      </c>
      <c r="AA1968">
        <v>70</v>
      </c>
      <c r="AB1968">
        <v>76</v>
      </c>
      <c r="AC1968">
        <v>320</v>
      </c>
      <c r="AD1968" t="s">
        <v>32</v>
      </c>
      <c r="AE1968">
        <v>0.309</v>
      </c>
      <c r="AG1968" s="2">
        <v>29.704968944099377</v>
      </c>
    </row>
    <row r="1969" spans="1:36" x14ac:dyDescent="0.35">
      <c r="A1969" t="s">
        <v>676</v>
      </c>
      <c r="B1969" t="s">
        <v>474</v>
      </c>
      <c r="C1969" t="s">
        <v>46</v>
      </c>
      <c r="D1969" t="s">
        <v>475</v>
      </c>
      <c r="E1969" t="s">
        <v>476</v>
      </c>
      <c r="F1969">
        <v>2</v>
      </c>
      <c r="H1969">
        <v>20.010000000000002</v>
      </c>
      <c r="I1969">
        <v>0</v>
      </c>
      <c r="J1969">
        <v>0</v>
      </c>
      <c r="K1969">
        <v>0</v>
      </c>
      <c r="L1969">
        <v>0</v>
      </c>
      <c r="M1969">
        <v>53.69</v>
      </c>
      <c r="N1969">
        <v>7.83</v>
      </c>
      <c r="O1969">
        <v>8.11</v>
      </c>
      <c r="P1969">
        <v>0</v>
      </c>
      <c r="Q1969">
        <v>0</v>
      </c>
      <c r="R1969">
        <v>0</v>
      </c>
      <c r="S1969">
        <v>0</v>
      </c>
      <c r="T1969">
        <v>0</v>
      </c>
      <c r="U1969" t="s">
        <v>215</v>
      </c>
      <c r="V1969">
        <v>0</v>
      </c>
      <c r="W1969">
        <v>10</v>
      </c>
      <c r="X1969">
        <v>50</v>
      </c>
      <c r="Y1969" t="s">
        <v>512</v>
      </c>
      <c r="Z1969" s="9">
        <v>7</v>
      </c>
      <c r="AA1969">
        <v>10</v>
      </c>
      <c r="AB1969">
        <v>17</v>
      </c>
      <c r="AC1969">
        <v>370</v>
      </c>
      <c r="AD1969" t="s">
        <v>32</v>
      </c>
      <c r="AE1969">
        <v>0.309</v>
      </c>
      <c r="AG1969" s="2">
        <v>28.618012422360248</v>
      </c>
    </row>
    <row r="1970" spans="1:36" x14ac:dyDescent="0.35">
      <c r="A1970" t="s">
        <v>676</v>
      </c>
      <c r="B1970" t="s">
        <v>474</v>
      </c>
      <c r="C1970" t="s">
        <v>46</v>
      </c>
      <c r="D1970" t="s">
        <v>475</v>
      </c>
      <c r="E1970" t="s">
        <v>476</v>
      </c>
      <c r="F1970">
        <v>2</v>
      </c>
      <c r="H1970">
        <v>20.010000000000002</v>
      </c>
      <c r="I1970">
        <v>0</v>
      </c>
      <c r="J1970">
        <v>0</v>
      </c>
      <c r="K1970">
        <v>0</v>
      </c>
      <c r="L1970">
        <v>0</v>
      </c>
      <c r="M1970">
        <v>53.69</v>
      </c>
      <c r="N1970">
        <v>7.83</v>
      </c>
      <c r="O1970">
        <v>8.11</v>
      </c>
      <c r="P1970">
        <v>0</v>
      </c>
      <c r="Q1970">
        <v>0</v>
      </c>
      <c r="R1970">
        <v>0</v>
      </c>
      <c r="S1970">
        <v>0</v>
      </c>
      <c r="T1970">
        <v>0</v>
      </c>
      <c r="U1970" t="s">
        <v>215</v>
      </c>
      <c r="V1970">
        <v>0</v>
      </c>
      <c r="W1970">
        <v>10</v>
      </c>
      <c r="X1970">
        <v>50</v>
      </c>
      <c r="Y1970" t="s">
        <v>512</v>
      </c>
      <c r="Z1970" s="9">
        <v>7</v>
      </c>
      <c r="AA1970">
        <v>20</v>
      </c>
      <c r="AB1970">
        <v>27</v>
      </c>
      <c r="AC1970">
        <v>370</v>
      </c>
      <c r="AD1970" t="s">
        <v>32</v>
      </c>
      <c r="AE1970">
        <v>0.309</v>
      </c>
      <c r="AG1970" s="2">
        <v>31.801242236024844</v>
      </c>
    </row>
    <row r="1971" spans="1:36" x14ac:dyDescent="0.35">
      <c r="A1971" t="s">
        <v>676</v>
      </c>
      <c r="B1971" t="s">
        <v>474</v>
      </c>
      <c r="C1971" t="s">
        <v>46</v>
      </c>
      <c r="D1971" t="s">
        <v>475</v>
      </c>
      <c r="E1971" t="s">
        <v>476</v>
      </c>
      <c r="F1971">
        <v>2</v>
      </c>
      <c r="H1971">
        <v>20.010000000000002</v>
      </c>
      <c r="I1971">
        <v>0</v>
      </c>
      <c r="J1971">
        <v>0</v>
      </c>
      <c r="K1971">
        <v>0</v>
      </c>
      <c r="L1971">
        <v>0</v>
      </c>
      <c r="M1971">
        <v>53.69</v>
      </c>
      <c r="N1971">
        <v>7.83</v>
      </c>
      <c r="O1971">
        <v>8.11</v>
      </c>
      <c r="P1971">
        <v>0</v>
      </c>
      <c r="Q1971">
        <v>0</v>
      </c>
      <c r="R1971">
        <v>0</v>
      </c>
      <c r="S1971">
        <v>0</v>
      </c>
      <c r="T1971">
        <v>0</v>
      </c>
      <c r="U1971" t="s">
        <v>215</v>
      </c>
      <c r="V1971">
        <v>0</v>
      </c>
      <c r="W1971">
        <v>10</v>
      </c>
      <c r="X1971">
        <v>50</v>
      </c>
      <c r="Y1971" t="s">
        <v>512</v>
      </c>
      <c r="Z1971" s="9">
        <v>7</v>
      </c>
      <c r="AA1971">
        <v>30</v>
      </c>
      <c r="AB1971">
        <v>37</v>
      </c>
      <c r="AC1971">
        <v>370</v>
      </c>
      <c r="AD1971" t="s">
        <v>32</v>
      </c>
      <c r="AE1971">
        <v>0.309</v>
      </c>
      <c r="AG1971" s="2">
        <v>33.198757763975152</v>
      </c>
    </row>
    <row r="1972" spans="1:36" x14ac:dyDescent="0.35">
      <c r="A1972" t="s">
        <v>676</v>
      </c>
      <c r="B1972" t="s">
        <v>474</v>
      </c>
      <c r="C1972" t="s">
        <v>46</v>
      </c>
      <c r="D1972" t="s">
        <v>475</v>
      </c>
      <c r="E1972" t="s">
        <v>476</v>
      </c>
      <c r="F1972">
        <v>2</v>
      </c>
      <c r="H1972">
        <v>20.010000000000002</v>
      </c>
      <c r="I1972">
        <v>0</v>
      </c>
      <c r="J1972">
        <v>0</v>
      </c>
      <c r="K1972">
        <v>0</v>
      </c>
      <c r="L1972">
        <v>0</v>
      </c>
      <c r="M1972">
        <v>53.69</v>
      </c>
      <c r="N1972">
        <v>7.83</v>
      </c>
      <c r="O1972">
        <v>8.11</v>
      </c>
      <c r="P1972">
        <v>0</v>
      </c>
      <c r="Q1972">
        <v>0</v>
      </c>
      <c r="R1972">
        <v>0</v>
      </c>
      <c r="S1972">
        <v>0</v>
      </c>
      <c r="T1972">
        <v>0</v>
      </c>
      <c r="U1972" t="s">
        <v>215</v>
      </c>
      <c r="V1972">
        <v>0</v>
      </c>
      <c r="W1972">
        <v>10</v>
      </c>
      <c r="X1972">
        <v>50</v>
      </c>
      <c r="Y1972" t="s">
        <v>512</v>
      </c>
      <c r="Z1972" s="9">
        <v>7</v>
      </c>
      <c r="AA1972">
        <v>40</v>
      </c>
      <c r="AB1972">
        <v>47</v>
      </c>
      <c r="AC1972">
        <v>370</v>
      </c>
      <c r="AD1972" t="s">
        <v>32</v>
      </c>
      <c r="AE1972">
        <v>0.309</v>
      </c>
      <c r="AG1972" s="2">
        <v>36.537267080745337</v>
      </c>
    </row>
    <row r="1973" spans="1:36" x14ac:dyDescent="0.35">
      <c r="A1973" t="s">
        <v>676</v>
      </c>
      <c r="B1973" t="s">
        <v>474</v>
      </c>
      <c r="C1973" t="s">
        <v>46</v>
      </c>
      <c r="D1973" t="s">
        <v>475</v>
      </c>
      <c r="E1973" t="s">
        <v>476</v>
      </c>
      <c r="F1973">
        <v>2</v>
      </c>
      <c r="H1973">
        <v>20.010000000000002</v>
      </c>
      <c r="I1973">
        <v>0</v>
      </c>
      <c r="J1973">
        <v>0</v>
      </c>
      <c r="K1973">
        <v>0</v>
      </c>
      <c r="L1973">
        <v>0</v>
      </c>
      <c r="M1973">
        <v>53.69</v>
      </c>
      <c r="N1973">
        <v>7.83</v>
      </c>
      <c r="O1973">
        <v>8.11</v>
      </c>
      <c r="P1973">
        <v>0</v>
      </c>
      <c r="Q1973">
        <v>0</v>
      </c>
      <c r="R1973">
        <v>0</v>
      </c>
      <c r="S1973">
        <v>0</v>
      </c>
      <c r="T1973">
        <v>0</v>
      </c>
      <c r="U1973" t="s">
        <v>215</v>
      </c>
      <c r="V1973">
        <v>0</v>
      </c>
      <c r="W1973">
        <v>10</v>
      </c>
      <c r="X1973">
        <v>50</v>
      </c>
      <c r="Y1973" t="s">
        <v>512</v>
      </c>
      <c r="Z1973" s="9">
        <v>7</v>
      </c>
      <c r="AA1973">
        <v>50</v>
      </c>
      <c r="AB1973">
        <v>57</v>
      </c>
      <c r="AC1973">
        <v>370</v>
      </c>
      <c r="AD1973" t="s">
        <v>32</v>
      </c>
      <c r="AE1973">
        <v>0.309</v>
      </c>
      <c r="AG1973" s="2">
        <v>39.642857142857139</v>
      </c>
    </row>
    <row r="1974" spans="1:36" x14ac:dyDescent="0.35">
      <c r="A1974" t="s">
        <v>676</v>
      </c>
      <c r="B1974" t="s">
        <v>474</v>
      </c>
      <c r="C1974" t="s">
        <v>46</v>
      </c>
      <c r="D1974" t="s">
        <v>475</v>
      </c>
      <c r="E1974" t="s">
        <v>476</v>
      </c>
      <c r="F1974">
        <v>2</v>
      </c>
      <c r="H1974">
        <v>20.010000000000002</v>
      </c>
      <c r="I1974">
        <v>0</v>
      </c>
      <c r="J1974">
        <v>0</v>
      </c>
      <c r="K1974">
        <v>0</v>
      </c>
      <c r="L1974">
        <v>0</v>
      </c>
      <c r="M1974">
        <v>53.69</v>
      </c>
      <c r="N1974">
        <v>7.83</v>
      </c>
      <c r="O1974">
        <v>8.11</v>
      </c>
      <c r="P1974">
        <v>0</v>
      </c>
      <c r="Q1974">
        <v>0</v>
      </c>
      <c r="R1974">
        <v>0</v>
      </c>
      <c r="S1974">
        <v>0</v>
      </c>
      <c r="T1974">
        <v>0</v>
      </c>
      <c r="U1974" t="s">
        <v>215</v>
      </c>
      <c r="V1974">
        <v>0</v>
      </c>
      <c r="W1974">
        <v>5</v>
      </c>
      <c r="X1974">
        <v>50</v>
      </c>
      <c r="Y1974" t="s">
        <v>512</v>
      </c>
      <c r="Z1974" s="9">
        <v>7</v>
      </c>
      <c r="AA1974">
        <v>60</v>
      </c>
      <c r="AB1974">
        <v>67</v>
      </c>
      <c r="AC1974">
        <v>370</v>
      </c>
      <c r="AD1974" t="s">
        <v>32</v>
      </c>
      <c r="AE1974">
        <v>0.309</v>
      </c>
      <c r="AG1974" s="2">
        <v>32.225705329153605</v>
      </c>
    </row>
    <row r="1975" spans="1:36" x14ac:dyDescent="0.35">
      <c r="A1975" t="s">
        <v>676</v>
      </c>
      <c r="B1975" t="s">
        <v>474</v>
      </c>
      <c r="C1975" t="s">
        <v>46</v>
      </c>
      <c r="D1975" t="s">
        <v>475</v>
      </c>
      <c r="E1975" t="s">
        <v>476</v>
      </c>
      <c r="F1975">
        <v>2</v>
      </c>
      <c r="H1975">
        <v>20.010000000000002</v>
      </c>
      <c r="I1975">
        <v>0</v>
      </c>
      <c r="J1975">
        <v>0</v>
      </c>
      <c r="K1975">
        <v>0</v>
      </c>
      <c r="L1975">
        <v>0</v>
      </c>
      <c r="M1975">
        <v>53.69</v>
      </c>
      <c r="N1975">
        <v>7.83</v>
      </c>
      <c r="O1975">
        <v>8.11</v>
      </c>
      <c r="P1975">
        <v>0</v>
      </c>
      <c r="Q1975">
        <v>0</v>
      </c>
      <c r="R1975">
        <v>0</v>
      </c>
      <c r="S1975">
        <v>0</v>
      </c>
      <c r="T1975">
        <v>0</v>
      </c>
      <c r="U1975" t="s">
        <v>215</v>
      </c>
      <c r="V1975">
        <v>0</v>
      </c>
      <c r="W1975">
        <v>15</v>
      </c>
      <c r="X1975">
        <v>50</v>
      </c>
      <c r="Y1975" t="s">
        <v>512</v>
      </c>
      <c r="Z1975" s="9">
        <v>7</v>
      </c>
      <c r="AA1975">
        <v>60</v>
      </c>
      <c r="AB1975">
        <v>67</v>
      </c>
      <c r="AC1975">
        <v>370</v>
      </c>
      <c r="AD1975" t="s">
        <v>32</v>
      </c>
      <c r="AE1975">
        <v>0.309</v>
      </c>
      <c r="AG1975" s="2">
        <v>38.103448275862071</v>
      </c>
    </row>
    <row r="1976" spans="1:36" x14ac:dyDescent="0.35">
      <c r="A1976" t="s">
        <v>676</v>
      </c>
      <c r="B1976" t="s">
        <v>474</v>
      </c>
      <c r="C1976" t="s">
        <v>46</v>
      </c>
      <c r="D1976" t="s">
        <v>475</v>
      </c>
      <c r="E1976" t="s">
        <v>476</v>
      </c>
      <c r="F1976">
        <v>2</v>
      </c>
      <c r="H1976">
        <v>20.010000000000002</v>
      </c>
      <c r="I1976">
        <v>0</v>
      </c>
      <c r="J1976">
        <v>0</v>
      </c>
      <c r="K1976">
        <v>0</v>
      </c>
      <c r="L1976">
        <v>0</v>
      </c>
      <c r="M1976">
        <v>53.69</v>
      </c>
      <c r="N1976">
        <v>7.83</v>
      </c>
      <c r="O1976">
        <v>8.11</v>
      </c>
      <c r="P1976">
        <v>0</v>
      </c>
      <c r="Q1976">
        <v>0</v>
      </c>
      <c r="R1976">
        <v>0</v>
      </c>
      <c r="S1976">
        <v>0</v>
      </c>
      <c r="T1976">
        <v>0</v>
      </c>
      <c r="U1976" t="s">
        <v>215</v>
      </c>
      <c r="V1976">
        <v>0</v>
      </c>
      <c r="W1976">
        <v>20</v>
      </c>
      <c r="X1976">
        <v>50</v>
      </c>
      <c r="Y1976" t="s">
        <v>512</v>
      </c>
      <c r="Z1976" s="9">
        <v>7</v>
      </c>
      <c r="AA1976">
        <v>60</v>
      </c>
      <c r="AB1976">
        <v>67</v>
      </c>
      <c r="AC1976">
        <v>370</v>
      </c>
      <c r="AD1976" t="s">
        <v>32</v>
      </c>
      <c r="AE1976">
        <v>0.309</v>
      </c>
      <c r="AG1976" s="2">
        <v>36.144200626959247</v>
      </c>
    </row>
    <row r="1977" spans="1:36" x14ac:dyDescent="0.35">
      <c r="A1977" t="s">
        <v>676</v>
      </c>
      <c r="B1977" t="s">
        <v>474</v>
      </c>
      <c r="C1977" t="s">
        <v>46</v>
      </c>
      <c r="D1977" t="s">
        <v>475</v>
      </c>
      <c r="E1977" t="s">
        <v>476</v>
      </c>
      <c r="F1977">
        <v>2</v>
      </c>
      <c r="H1977">
        <v>20.010000000000002</v>
      </c>
      <c r="I1977">
        <v>0</v>
      </c>
      <c r="J1977">
        <v>0</v>
      </c>
      <c r="K1977">
        <v>0</v>
      </c>
      <c r="L1977">
        <v>0</v>
      </c>
      <c r="M1977">
        <v>53.69</v>
      </c>
      <c r="N1977">
        <v>7.83</v>
      </c>
      <c r="O1977">
        <v>8.11</v>
      </c>
      <c r="P1977">
        <v>0</v>
      </c>
      <c r="Q1977">
        <v>0</v>
      </c>
      <c r="R1977">
        <v>0</v>
      </c>
      <c r="S1977">
        <v>0</v>
      </c>
      <c r="T1977">
        <v>0</v>
      </c>
      <c r="U1977" t="s">
        <v>215</v>
      </c>
      <c r="V1977">
        <v>0</v>
      </c>
      <c r="W1977">
        <v>25</v>
      </c>
      <c r="X1977">
        <v>50</v>
      </c>
      <c r="Y1977" t="s">
        <v>512</v>
      </c>
      <c r="Z1977" s="9">
        <v>7</v>
      </c>
      <c r="AA1977">
        <v>60</v>
      </c>
      <c r="AB1977">
        <v>67</v>
      </c>
      <c r="AC1977">
        <v>370</v>
      </c>
      <c r="AD1977" t="s">
        <v>32</v>
      </c>
      <c r="AE1977">
        <v>0.309</v>
      </c>
      <c r="AG1977" s="2">
        <v>36.927899686520377</v>
      </c>
    </row>
    <row r="1978" spans="1:36" x14ac:dyDescent="0.35">
      <c r="A1978" t="s">
        <v>676</v>
      </c>
      <c r="B1978" t="s">
        <v>474</v>
      </c>
      <c r="C1978" t="s">
        <v>46</v>
      </c>
      <c r="D1978" t="s">
        <v>475</v>
      </c>
      <c r="E1978" t="s">
        <v>476</v>
      </c>
      <c r="F1978">
        <v>2</v>
      </c>
      <c r="H1978">
        <v>20.010000000000002</v>
      </c>
      <c r="I1978">
        <v>0</v>
      </c>
      <c r="J1978">
        <v>0</v>
      </c>
      <c r="K1978">
        <v>0</v>
      </c>
      <c r="L1978">
        <v>0</v>
      </c>
      <c r="M1978">
        <v>53.69</v>
      </c>
      <c r="N1978">
        <v>7.83</v>
      </c>
      <c r="O1978">
        <v>8.11</v>
      </c>
      <c r="P1978">
        <v>0</v>
      </c>
      <c r="Q1978">
        <v>0</v>
      </c>
      <c r="R1978">
        <v>0</v>
      </c>
      <c r="S1978">
        <v>0</v>
      </c>
      <c r="T1978">
        <v>0</v>
      </c>
      <c r="U1978" t="s">
        <v>215</v>
      </c>
      <c r="V1978">
        <v>0</v>
      </c>
      <c r="W1978">
        <v>30</v>
      </c>
      <c r="X1978">
        <v>50</v>
      </c>
      <c r="Y1978" t="s">
        <v>512</v>
      </c>
      <c r="Z1978" s="9">
        <v>7</v>
      </c>
      <c r="AA1978">
        <v>60</v>
      </c>
      <c r="AB1978">
        <v>67</v>
      </c>
      <c r="AC1978">
        <v>370</v>
      </c>
      <c r="AD1978" t="s">
        <v>32</v>
      </c>
      <c r="AE1978">
        <v>0.309</v>
      </c>
      <c r="AG1978" s="2">
        <v>32.460815047021946</v>
      </c>
    </row>
    <row r="1979" spans="1:36" x14ac:dyDescent="0.35">
      <c r="A1979" t="s">
        <v>677</v>
      </c>
      <c r="B1979" s="16" t="s">
        <v>477</v>
      </c>
      <c r="C1979" t="s">
        <v>46</v>
      </c>
      <c r="D1979" t="s">
        <v>130</v>
      </c>
      <c r="E1979" t="s">
        <v>478</v>
      </c>
      <c r="F1979">
        <v>2</v>
      </c>
      <c r="G1979">
        <v>15.33</v>
      </c>
      <c r="H1979">
        <v>35</v>
      </c>
      <c r="I1979">
        <v>0</v>
      </c>
      <c r="J1979">
        <v>0</v>
      </c>
      <c r="K1979">
        <v>0</v>
      </c>
      <c r="L1979">
        <v>0</v>
      </c>
      <c r="M1979">
        <v>24</v>
      </c>
      <c r="N1979">
        <v>15</v>
      </c>
      <c r="O1979">
        <v>15.99</v>
      </c>
      <c r="P1979">
        <v>0</v>
      </c>
      <c r="Q1979">
        <v>0</v>
      </c>
      <c r="R1979">
        <v>0</v>
      </c>
      <c r="S1979">
        <v>0</v>
      </c>
      <c r="T1979">
        <v>0</v>
      </c>
      <c r="U1979" t="s">
        <v>215</v>
      </c>
      <c r="V1979">
        <v>0</v>
      </c>
      <c r="W1979">
        <v>10</v>
      </c>
      <c r="X1979">
        <v>10</v>
      </c>
      <c r="Y1979" t="s">
        <v>512</v>
      </c>
      <c r="Z1979" s="9">
        <v>25.5</v>
      </c>
      <c r="AA1979">
        <v>30</v>
      </c>
      <c r="AB1979">
        <v>55.5</v>
      </c>
      <c r="AC1979">
        <v>275</v>
      </c>
      <c r="AD1979" t="s">
        <v>32</v>
      </c>
      <c r="AE1979">
        <v>0.309</v>
      </c>
      <c r="AF1979" s="2">
        <v>46.205660377358491</v>
      </c>
      <c r="AG1979" s="2">
        <v>26.3</v>
      </c>
      <c r="AH1979" s="2">
        <v>19.90566037735849</v>
      </c>
      <c r="AI1979" s="2">
        <v>2.860215053763441</v>
      </c>
      <c r="AJ1979" s="2">
        <v>50.934124568878069</v>
      </c>
    </row>
    <row r="1980" spans="1:36" x14ac:dyDescent="0.35">
      <c r="A1980" t="s">
        <v>677</v>
      </c>
      <c r="B1980" t="s">
        <v>477</v>
      </c>
      <c r="C1980" t="s">
        <v>46</v>
      </c>
      <c r="D1980" t="s">
        <v>130</v>
      </c>
      <c r="E1980" t="s">
        <v>478</v>
      </c>
      <c r="F1980">
        <v>2</v>
      </c>
      <c r="G1980">
        <v>15.33</v>
      </c>
      <c r="H1980">
        <v>35</v>
      </c>
      <c r="I1980">
        <v>0</v>
      </c>
      <c r="J1980">
        <v>0</v>
      </c>
      <c r="K1980">
        <v>0</v>
      </c>
      <c r="L1980">
        <v>0</v>
      </c>
      <c r="M1980">
        <v>24</v>
      </c>
      <c r="N1980">
        <v>15</v>
      </c>
      <c r="O1980">
        <v>15.99</v>
      </c>
      <c r="P1980">
        <v>0</v>
      </c>
      <c r="Q1980">
        <v>0</v>
      </c>
      <c r="R1980">
        <v>0</v>
      </c>
      <c r="S1980">
        <v>0</v>
      </c>
      <c r="T1980">
        <v>0</v>
      </c>
      <c r="U1980" t="s">
        <v>215</v>
      </c>
      <c r="V1980">
        <v>0</v>
      </c>
      <c r="W1980">
        <v>10</v>
      </c>
      <c r="X1980">
        <v>10</v>
      </c>
      <c r="Y1980" t="s">
        <v>512</v>
      </c>
      <c r="Z1980" s="9">
        <v>28</v>
      </c>
      <c r="AA1980">
        <v>30</v>
      </c>
      <c r="AB1980">
        <v>58</v>
      </c>
      <c r="AC1980">
        <v>300</v>
      </c>
      <c r="AD1980" t="s">
        <v>32</v>
      </c>
      <c r="AE1980">
        <v>0.309</v>
      </c>
      <c r="AF1980" s="2">
        <v>48.06037735849057</v>
      </c>
      <c r="AG1980" s="2">
        <v>27.4</v>
      </c>
      <c r="AH1980" s="2">
        <v>20.660377358490567</v>
      </c>
      <c r="AI1980" s="2">
        <v>3.1863799283154122</v>
      </c>
      <c r="AJ1980" s="2">
        <v>48.75324271319402</v>
      </c>
    </row>
    <row r="1981" spans="1:36" x14ac:dyDescent="0.35">
      <c r="A1981" t="s">
        <v>677</v>
      </c>
      <c r="B1981" t="s">
        <v>477</v>
      </c>
      <c r="C1981" t="s">
        <v>46</v>
      </c>
      <c r="D1981" t="s">
        <v>130</v>
      </c>
      <c r="E1981" t="s">
        <v>478</v>
      </c>
      <c r="F1981">
        <v>2</v>
      </c>
      <c r="G1981">
        <v>15.33</v>
      </c>
      <c r="H1981">
        <v>35</v>
      </c>
      <c r="I1981">
        <v>0</v>
      </c>
      <c r="J1981">
        <v>0</v>
      </c>
      <c r="K1981">
        <v>0</v>
      </c>
      <c r="L1981">
        <v>0</v>
      </c>
      <c r="M1981">
        <v>24</v>
      </c>
      <c r="N1981">
        <v>15</v>
      </c>
      <c r="O1981">
        <v>15.99</v>
      </c>
      <c r="P1981">
        <v>0</v>
      </c>
      <c r="Q1981">
        <v>0</v>
      </c>
      <c r="R1981">
        <v>0</v>
      </c>
      <c r="S1981">
        <v>0</v>
      </c>
      <c r="T1981">
        <v>0</v>
      </c>
      <c r="U1981" t="s">
        <v>215</v>
      </c>
      <c r="V1981">
        <v>0</v>
      </c>
      <c r="W1981">
        <v>10</v>
      </c>
      <c r="X1981">
        <v>8</v>
      </c>
      <c r="Y1981" t="s">
        <v>512</v>
      </c>
      <c r="Z1981" s="9">
        <v>38.125</v>
      </c>
      <c r="AA1981">
        <v>30</v>
      </c>
      <c r="AB1981">
        <v>68.125</v>
      </c>
      <c r="AC1981">
        <v>325</v>
      </c>
      <c r="AD1981" t="s">
        <v>32</v>
      </c>
      <c r="AE1981">
        <v>0.309</v>
      </c>
      <c r="AF1981" s="2">
        <v>50.749056603773582</v>
      </c>
      <c r="AG1981" s="2">
        <v>29.9</v>
      </c>
      <c r="AH1981" s="2">
        <v>20.849056603773587</v>
      </c>
      <c r="AI1981" s="2">
        <v>3.4121863799283156</v>
      </c>
      <c r="AJ1981" s="2">
        <v>45.838757016298104</v>
      </c>
    </row>
    <row r="1982" spans="1:36" x14ac:dyDescent="0.35">
      <c r="A1982" t="s">
        <v>677</v>
      </c>
      <c r="B1982" t="s">
        <v>477</v>
      </c>
      <c r="C1982" t="s">
        <v>46</v>
      </c>
      <c r="D1982" t="s">
        <v>130</v>
      </c>
      <c r="E1982" t="s">
        <v>478</v>
      </c>
      <c r="F1982">
        <v>2</v>
      </c>
      <c r="G1982">
        <v>15.33</v>
      </c>
      <c r="H1982">
        <v>35</v>
      </c>
      <c r="I1982">
        <v>0</v>
      </c>
      <c r="J1982">
        <v>0</v>
      </c>
      <c r="K1982">
        <v>0</v>
      </c>
      <c r="L1982">
        <v>0</v>
      </c>
      <c r="M1982">
        <v>24</v>
      </c>
      <c r="N1982">
        <v>15</v>
      </c>
      <c r="O1982">
        <v>15.99</v>
      </c>
      <c r="P1982">
        <v>0</v>
      </c>
      <c r="Q1982">
        <v>0</v>
      </c>
      <c r="R1982">
        <v>0</v>
      </c>
      <c r="S1982">
        <v>0</v>
      </c>
      <c r="T1982">
        <v>0</v>
      </c>
      <c r="U1982" t="s">
        <v>215</v>
      </c>
      <c r="V1982">
        <v>0</v>
      </c>
      <c r="W1982">
        <v>10</v>
      </c>
      <c r="X1982">
        <v>6</v>
      </c>
      <c r="Y1982" t="s">
        <v>512</v>
      </c>
      <c r="Z1982" s="9">
        <v>55</v>
      </c>
      <c r="AA1982">
        <v>30</v>
      </c>
      <c r="AB1982">
        <v>85</v>
      </c>
      <c r="AC1982">
        <v>350</v>
      </c>
      <c r="AD1982" t="s">
        <v>32</v>
      </c>
      <c r="AE1982">
        <v>0.309</v>
      </c>
      <c r="AF1982" s="2">
        <v>52.226415094339629</v>
      </c>
      <c r="AG1982" s="2">
        <v>31</v>
      </c>
      <c r="AH1982" s="2">
        <v>21.226415094339625</v>
      </c>
      <c r="AI1982" s="2">
        <v>3.9390681003584231</v>
      </c>
      <c r="AJ1982" s="2">
        <v>43.834516805301945</v>
      </c>
    </row>
    <row r="1983" spans="1:36" x14ac:dyDescent="0.35">
      <c r="A1983" t="s">
        <v>759</v>
      </c>
      <c r="B1983" t="s">
        <v>479</v>
      </c>
      <c r="C1983" t="s">
        <v>46</v>
      </c>
      <c r="D1983" t="s">
        <v>120</v>
      </c>
      <c r="E1983" t="s">
        <v>480</v>
      </c>
      <c r="F1983">
        <v>1</v>
      </c>
      <c r="G1983">
        <v>22.4</v>
      </c>
      <c r="H1983">
        <v>-1</v>
      </c>
      <c r="I1983">
        <v>0.52</v>
      </c>
      <c r="J1983">
        <v>0.3</v>
      </c>
      <c r="K1983">
        <v>0.91</v>
      </c>
      <c r="L1983">
        <v>38.159999999999997</v>
      </c>
      <c r="M1983">
        <v>45.63</v>
      </c>
      <c r="N1983">
        <v>6.2</v>
      </c>
      <c r="O1983">
        <v>8.2799999999999994</v>
      </c>
      <c r="P1983">
        <v>0</v>
      </c>
      <c r="Q1983">
        <v>0</v>
      </c>
      <c r="R1983">
        <v>0</v>
      </c>
      <c r="S1983">
        <v>0</v>
      </c>
      <c r="T1983">
        <v>0</v>
      </c>
      <c r="U1983" t="s">
        <v>215</v>
      </c>
      <c r="V1983">
        <v>0</v>
      </c>
      <c r="W1983">
        <v>15</v>
      </c>
      <c r="X1983">
        <v>18</v>
      </c>
      <c r="Y1983" t="s">
        <v>512</v>
      </c>
      <c r="Z1983" s="9">
        <v>10</v>
      </c>
      <c r="AA1983">
        <v>30</v>
      </c>
      <c r="AB1983">
        <v>40</v>
      </c>
      <c r="AC1983">
        <v>260</v>
      </c>
      <c r="AD1983" t="s">
        <v>32</v>
      </c>
      <c r="AE1983">
        <v>0.309</v>
      </c>
      <c r="AF1983" s="2">
        <v>49.089999999999996</v>
      </c>
      <c r="AG1983" s="2">
        <v>38.049999999999997</v>
      </c>
      <c r="AH1983" s="2">
        <v>11.04</v>
      </c>
      <c r="AI1983" s="2">
        <v>15.95</v>
      </c>
      <c r="AJ1983" s="2">
        <v>34.960000000000008</v>
      </c>
    </row>
    <row r="1984" spans="1:36" x14ac:dyDescent="0.35">
      <c r="A1984" t="s">
        <v>759</v>
      </c>
      <c r="B1984" t="s">
        <v>479</v>
      </c>
      <c r="C1984" t="s">
        <v>46</v>
      </c>
      <c r="D1984" t="s">
        <v>120</v>
      </c>
      <c r="E1984" t="s">
        <v>480</v>
      </c>
      <c r="F1984">
        <v>1</v>
      </c>
      <c r="G1984">
        <v>22.4</v>
      </c>
      <c r="H1984">
        <v>-1</v>
      </c>
      <c r="I1984">
        <v>0.52</v>
      </c>
      <c r="J1984">
        <v>0.3</v>
      </c>
      <c r="K1984">
        <v>0.91</v>
      </c>
      <c r="L1984">
        <v>38.159999999999997</v>
      </c>
      <c r="M1984">
        <v>45.63</v>
      </c>
      <c r="N1984">
        <v>6.2</v>
      </c>
      <c r="O1984">
        <v>8.2799999999999994</v>
      </c>
      <c r="P1984">
        <v>0</v>
      </c>
      <c r="Q1984">
        <v>0</v>
      </c>
      <c r="R1984">
        <v>0</v>
      </c>
      <c r="S1984">
        <v>0</v>
      </c>
      <c r="T1984">
        <v>0</v>
      </c>
      <c r="U1984" t="s">
        <v>215</v>
      </c>
      <c r="V1984">
        <v>0</v>
      </c>
      <c r="W1984">
        <v>15</v>
      </c>
      <c r="X1984">
        <v>18</v>
      </c>
      <c r="Y1984" t="s">
        <v>512</v>
      </c>
      <c r="Z1984" s="9">
        <v>10</v>
      </c>
      <c r="AA1984">
        <v>30</v>
      </c>
      <c r="AB1984">
        <v>40</v>
      </c>
      <c r="AC1984">
        <v>280</v>
      </c>
      <c r="AD1984" t="s">
        <v>32</v>
      </c>
      <c r="AE1984">
        <v>0.309</v>
      </c>
      <c r="AF1984" s="2">
        <v>50.269999999999996</v>
      </c>
      <c r="AG1984" s="2">
        <v>43.55</v>
      </c>
      <c r="AH1984" s="2">
        <v>6.72</v>
      </c>
      <c r="AI1984" s="2">
        <v>18.8</v>
      </c>
      <c r="AJ1984" s="2">
        <v>30.930000000000003</v>
      </c>
    </row>
    <row r="1985" spans="1:36" x14ac:dyDescent="0.35">
      <c r="A1985" t="s">
        <v>759</v>
      </c>
      <c r="B1985" t="s">
        <v>479</v>
      </c>
      <c r="C1985" t="s">
        <v>46</v>
      </c>
      <c r="D1985" t="s">
        <v>120</v>
      </c>
      <c r="E1985" t="s">
        <v>480</v>
      </c>
      <c r="F1985">
        <v>1</v>
      </c>
      <c r="G1985">
        <v>22.4</v>
      </c>
      <c r="H1985">
        <v>-1</v>
      </c>
      <c r="I1985">
        <v>0.52</v>
      </c>
      <c r="J1985">
        <v>0.3</v>
      </c>
      <c r="K1985">
        <v>0.91</v>
      </c>
      <c r="L1985">
        <v>38.159999999999997</v>
      </c>
      <c r="M1985">
        <v>45.63</v>
      </c>
      <c r="N1985">
        <v>6.2</v>
      </c>
      <c r="O1985">
        <v>8.2799999999999994</v>
      </c>
      <c r="P1985">
        <v>0</v>
      </c>
      <c r="Q1985">
        <v>0</v>
      </c>
      <c r="R1985">
        <v>0</v>
      </c>
      <c r="S1985">
        <v>0</v>
      </c>
      <c r="T1985">
        <v>0</v>
      </c>
      <c r="U1985" t="s">
        <v>215</v>
      </c>
      <c r="V1985">
        <v>0</v>
      </c>
      <c r="W1985">
        <v>15</v>
      </c>
      <c r="X1985">
        <v>18</v>
      </c>
      <c r="Y1985" t="s">
        <v>512</v>
      </c>
      <c r="Z1985" s="9">
        <v>10</v>
      </c>
      <c r="AA1985">
        <v>30</v>
      </c>
      <c r="AB1985">
        <v>40</v>
      </c>
      <c r="AC1985">
        <v>300</v>
      </c>
      <c r="AD1985" t="s">
        <v>32</v>
      </c>
      <c r="AE1985">
        <v>0.309</v>
      </c>
      <c r="AF1985" s="2">
        <v>50.2</v>
      </c>
      <c r="AG1985" s="2">
        <v>45.35</v>
      </c>
      <c r="AH1985" s="2">
        <v>4.8499999999999996</v>
      </c>
      <c r="AI1985" s="2">
        <v>23.94</v>
      </c>
      <c r="AJ1985" s="2">
        <v>25.859999999999996</v>
      </c>
    </row>
    <row r="1986" spans="1:36" x14ac:dyDescent="0.35">
      <c r="A1986" t="s">
        <v>759</v>
      </c>
      <c r="B1986" t="s">
        <v>479</v>
      </c>
      <c r="C1986" t="s">
        <v>46</v>
      </c>
      <c r="D1986" t="s">
        <v>120</v>
      </c>
      <c r="E1986" t="s">
        <v>480</v>
      </c>
      <c r="F1986">
        <v>1</v>
      </c>
      <c r="G1986">
        <v>22.4</v>
      </c>
      <c r="H1986">
        <v>-1</v>
      </c>
      <c r="I1986">
        <v>0.52</v>
      </c>
      <c r="J1986">
        <v>0.3</v>
      </c>
      <c r="K1986">
        <v>0.91</v>
      </c>
      <c r="L1986">
        <v>38.159999999999997</v>
      </c>
      <c r="M1986">
        <v>45.63</v>
      </c>
      <c r="N1986">
        <v>6.2</v>
      </c>
      <c r="O1986">
        <v>8.2799999999999994</v>
      </c>
      <c r="P1986">
        <v>0</v>
      </c>
      <c r="Q1986">
        <v>0</v>
      </c>
      <c r="R1986">
        <v>0</v>
      </c>
      <c r="S1986">
        <v>0</v>
      </c>
      <c r="T1986">
        <v>0</v>
      </c>
      <c r="U1986" t="s">
        <v>215</v>
      </c>
      <c r="V1986">
        <v>0</v>
      </c>
      <c r="W1986">
        <v>15</v>
      </c>
      <c r="X1986">
        <v>18</v>
      </c>
      <c r="Y1986" t="s">
        <v>512</v>
      </c>
      <c r="Z1986" s="9">
        <v>10</v>
      </c>
      <c r="AA1986">
        <v>30</v>
      </c>
      <c r="AB1986">
        <v>40</v>
      </c>
      <c r="AC1986">
        <v>320</v>
      </c>
      <c r="AD1986" t="s">
        <v>32</v>
      </c>
      <c r="AE1986">
        <v>0.309</v>
      </c>
      <c r="AF1986" s="2">
        <v>57.21</v>
      </c>
      <c r="AG1986" s="2">
        <v>54.11</v>
      </c>
      <c r="AH1986" s="2">
        <v>3.1</v>
      </c>
      <c r="AI1986" s="2">
        <v>20.83</v>
      </c>
      <c r="AJ1986" s="2">
        <v>21.96</v>
      </c>
    </row>
    <row r="1987" spans="1:36" x14ac:dyDescent="0.35">
      <c r="A1987" t="s">
        <v>759</v>
      </c>
      <c r="B1987" t="s">
        <v>479</v>
      </c>
      <c r="C1987" t="s">
        <v>46</v>
      </c>
      <c r="D1987" t="s">
        <v>120</v>
      </c>
      <c r="E1987" t="s">
        <v>480</v>
      </c>
      <c r="F1987">
        <v>1</v>
      </c>
      <c r="G1987">
        <v>22.4</v>
      </c>
      <c r="H1987">
        <v>-1</v>
      </c>
      <c r="I1987">
        <v>0.52</v>
      </c>
      <c r="J1987">
        <v>0.3</v>
      </c>
      <c r="K1987">
        <v>0.91</v>
      </c>
      <c r="L1987">
        <v>38.159999999999997</v>
      </c>
      <c r="M1987">
        <v>45.63</v>
      </c>
      <c r="N1987">
        <v>6.2</v>
      </c>
      <c r="O1987">
        <v>8.2799999999999994</v>
      </c>
      <c r="P1987">
        <v>0</v>
      </c>
      <c r="Q1987">
        <v>0</v>
      </c>
      <c r="R1987">
        <v>0</v>
      </c>
      <c r="S1987">
        <v>0</v>
      </c>
      <c r="T1987">
        <v>0</v>
      </c>
      <c r="U1987" t="s">
        <v>215</v>
      </c>
      <c r="V1987">
        <v>0</v>
      </c>
      <c r="W1987">
        <v>15</v>
      </c>
      <c r="X1987">
        <v>18</v>
      </c>
      <c r="Y1987" t="s">
        <v>512</v>
      </c>
      <c r="Z1987" s="9">
        <v>10</v>
      </c>
      <c r="AA1987">
        <v>30</v>
      </c>
      <c r="AB1987">
        <v>40</v>
      </c>
      <c r="AC1987">
        <v>340</v>
      </c>
      <c r="AD1987" t="s">
        <v>32</v>
      </c>
      <c r="AE1987">
        <v>0.309</v>
      </c>
      <c r="AF1987" s="2">
        <v>46.12</v>
      </c>
      <c r="AG1987" s="2">
        <v>41.73</v>
      </c>
      <c r="AH1987" s="2">
        <v>4.3899999999999997</v>
      </c>
      <c r="AI1987" s="2">
        <v>36.97</v>
      </c>
      <c r="AJ1987" s="2">
        <v>16.910000000000004</v>
      </c>
    </row>
    <row r="1988" spans="1:36" x14ac:dyDescent="0.35">
      <c r="A1988" t="s">
        <v>759</v>
      </c>
      <c r="B1988" t="s">
        <v>479</v>
      </c>
      <c r="C1988" t="s">
        <v>46</v>
      </c>
      <c r="D1988" t="s">
        <v>481</v>
      </c>
      <c r="E1988" t="s">
        <v>482</v>
      </c>
      <c r="F1988">
        <v>1</v>
      </c>
      <c r="G1988">
        <v>10.54</v>
      </c>
      <c r="H1988">
        <v>-1</v>
      </c>
      <c r="I1988">
        <v>13.05</v>
      </c>
      <c r="J1988">
        <v>9.0399999999999991</v>
      </c>
      <c r="K1988">
        <v>18.62</v>
      </c>
      <c r="L1988">
        <v>5.1100000000000136</v>
      </c>
      <c r="M1988">
        <v>9.9499999999999993</v>
      </c>
      <c r="N1988">
        <v>0.8</v>
      </c>
      <c r="O1988">
        <v>43.43</v>
      </c>
      <c r="P1988">
        <v>0</v>
      </c>
      <c r="Q1988">
        <v>0</v>
      </c>
      <c r="R1988">
        <v>0</v>
      </c>
      <c r="S1988">
        <v>0</v>
      </c>
      <c r="T1988">
        <v>0</v>
      </c>
      <c r="U1988" t="s">
        <v>215</v>
      </c>
      <c r="V1988">
        <v>0</v>
      </c>
      <c r="W1988">
        <v>15</v>
      </c>
      <c r="X1988">
        <v>18</v>
      </c>
      <c r="Y1988" t="s">
        <v>512</v>
      </c>
      <c r="Z1988" s="9">
        <v>10</v>
      </c>
      <c r="AA1988">
        <v>30</v>
      </c>
      <c r="AB1988">
        <v>40</v>
      </c>
      <c r="AC1988">
        <v>260</v>
      </c>
      <c r="AD1988" t="s">
        <v>32</v>
      </c>
      <c r="AE1988">
        <v>0.309</v>
      </c>
      <c r="AF1988" s="2">
        <v>43.5</v>
      </c>
      <c r="AG1988" s="2">
        <v>3.1</v>
      </c>
      <c r="AH1988" s="2">
        <v>40.4</v>
      </c>
      <c r="AI1988" s="2">
        <v>22.22</v>
      </c>
      <c r="AJ1988" s="2">
        <v>34.28</v>
      </c>
    </row>
    <row r="1989" spans="1:36" x14ac:dyDescent="0.35">
      <c r="A1989" t="s">
        <v>759</v>
      </c>
      <c r="B1989" t="s">
        <v>479</v>
      </c>
      <c r="C1989" t="s">
        <v>46</v>
      </c>
      <c r="D1989" t="s">
        <v>481</v>
      </c>
      <c r="E1989" t="s">
        <v>482</v>
      </c>
      <c r="F1989">
        <v>1</v>
      </c>
      <c r="G1989">
        <v>10.54</v>
      </c>
      <c r="H1989">
        <v>-1</v>
      </c>
      <c r="I1989">
        <v>13.05</v>
      </c>
      <c r="J1989">
        <v>9.0399999999999991</v>
      </c>
      <c r="K1989">
        <v>18.62</v>
      </c>
      <c r="L1989">
        <v>5.1100000000000136</v>
      </c>
      <c r="M1989">
        <v>9.9499999999999993</v>
      </c>
      <c r="N1989">
        <v>0.8</v>
      </c>
      <c r="O1989">
        <v>43.43</v>
      </c>
      <c r="P1989">
        <v>0</v>
      </c>
      <c r="Q1989">
        <v>0</v>
      </c>
      <c r="R1989">
        <v>0</v>
      </c>
      <c r="S1989">
        <v>0</v>
      </c>
      <c r="T1989">
        <v>0</v>
      </c>
      <c r="U1989" t="s">
        <v>215</v>
      </c>
      <c r="V1989">
        <v>0</v>
      </c>
      <c r="W1989">
        <v>15</v>
      </c>
      <c r="X1989">
        <v>18</v>
      </c>
      <c r="Y1989" t="s">
        <v>512</v>
      </c>
      <c r="Z1989" s="9">
        <v>10</v>
      </c>
      <c r="AA1989">
        <v>30</v>
      </c>
      <c r="AB1989">
        <v>40</v>
      </c>
      <c r="AC1989">
        <v>280</v>
      </c>
      <c r="AD1989" t="s">
        <v>32</v>
      </c>
      <c r="AE1989">
        <v>0.309</v>
      </c>
      <c r="AF1989" s="2">
        <v>42.35</v>
      </c>
      <c r="AG1989" s="2">
        <v>5.99</v>
      </c>
      <c r="AH1989" s="2">
        <v>36.36</v>
      </c>
      <c r="AI1989" s="2">
        <v>22.39</v>
      </c>
      <c r="AJ1989" s="2">
        <v>35.26</v>
      </c>
    </row>
    <row r="1990" spans="1:36" x14ac:dyDescent="0.35">
      <c r="A1990" t="s">
        <v>759</v>
      </c>
      <c r="B1990" t="s">
        <v>479</v>
      </c>
      <c r="C1990" t="s">
        <v>46</v>
      </c>
      <c r="D1990" t="s">
        <v>481</v>
      </c>
      <c r="E1990" t="s">
        <v>482</v>
      </c>
      <c r="F1990">
        <v>1</v>
      </c>
      <c r="G1990">
        <v>10.54</v>
      </c>
      <c r="H1990">
        <v>-1</v>
      </c>
      <c r="I1990">
        <v>13.05</v>
      </c>
      <c r="J1990">
        <v>9.0399999999999991</v>
      </c>
      <c r="K1990">
        <v>18.62</v>
      </c>
      <c r="L1990">
        <v>5.1100000000000136</v>
      </c>
      <c r="M1990">
        <v>9.9499999999999993</v>
      </c>
      <c r="N1990">
        <v>0.8</v>
      </c>
      <c r="O1990">
        <v>43.43</v>
      </c>
      <c r="P1990">
        <v>0</v>
      </c>
      <c r="Q1990">
        <v>0</v>
      </c>
      <c r="R1990">
        <v>0</v>
      </c>
      <c r="S1990">
        <v>0</v>
      </c>
      <c r="T1990">
        <v>0</v>
      </c>
      <c r="U1990" t="s">
        <v>215</v>
      </c>
      <c r="V1990">
        <v>0</v>
      </c>
      <c r="W1990">
        <v>15</v>
      </c>
      <c r="X1990">
        <v>18</v>
      </c>
      <c r="Y1990" t="s">
        <v>512</v>
      </c>
      <c r="Z1990" s="9">
        <v>10</v>
      </c>
      <c r="AA1990">
        <v>30</v>
      </c>
      <c r="AB1990">
        <v>40</v>
      </c>
      <c r="AC1990">
        <v>300</v>
      </c>
      <c r="AD1990" t="s">
        <v>32</v>
      </c>
      <c r="AE1990">
        <v>0.309</v>
      </c>
      <c r="AF1990" s="2">
        <v>43.05</v>
      </c>
      <c r="AG1990" s="2">
        <v>6.93</v>
      </c>
      <c r="AH1990" s="2">
        <v>36.119999999999997</v>
      </c>
      <c r="AI1990" s="2">
        <v>23.96</v>
      </c>
      <c r="AJ1990" s="2">
        <v>32.99</v>
      </c>
    </row>
    <row r="1991" spans="1:36" x14ac:dyDescent="0.35">
      <c r="A1991" t="s">
        <v>759</v>
      </c>
      <c r="B1991" t="s">
        <v>479</v>
      </c>
      <c r="C1991" t="s">
        <v>46</v>
      </c>
      <c r="D1991" t="s">
        <v>481</v>
      </c>
      <c r="E1991" t="s">
        <v>482</v>
      </c>
      <c r="F1991">
        <v>1</v>
      </c>
      <c r="G1991">
        <v>10.54</v>
      </c>
      <c r="H1991">
        <v>-1</v>
      </c>
      <c r="I1991">
        <v>13.05</v>
      </c>
      <c r="J1991">
        <v>9.0399999999999991</v>
      </c>
      <c r="K1991">
        <v>18.62</v>
      </c>
      <c r="L1991">
        <v>5.1100000000000136</v>
      </c>
      <c r="M1991">
        <v>9.9499999999999993</v>
      </c>
      <c r="N1991">
        <v>0.8</v>
      </c>
      <c r="O1991">
        <v>43.43</v>
      </c>
      <c r="P1991">
        <v>0</v>
      </c>
      <c r="Q1991">
        <v>0</v>
      </c>
      <c r="R1991">
        <v>0</v>
      </c>
      <c r="S1991">
        <v>0</v>
      </c>
      <c r="T1991">
        <v>0</v>
      </c>
      <c r="U1991" t="s">
        <v>215</v>
      </c>
      <c r="V1991">
        <v>0</v>
      </c>
      <c r="W1991">
        <v>15</v>
      </c>
      <c r="X1991">
        <v>18</v>
      </c>
      <c r="Y1991" t="s">
        <v>512</v>
      </c>
      <c r="Z1991" s="9">
        <v>10</v>
      </c>
      <c r="AA1991">
        <v>30</v>
      </c>
      <c r="AB1991">
        <v>40</v>
      </c>
      <c r="AC1991">
        <v>320</v>
      </c>
      <c r="AD1991" t="s">
        <v>32</v>
      </c>
      <c r="AE1991">
        <v>0.309</v>
      </c>
      <c r="AF1991" s="2">
        <v>40.51</v>
      </c>
      <c r="AG1991" s="2">
        <v>8.43</v>
      </c>
      <c r="AH1991" s="2">
        <v>32.08</v>
      </c>
      <c r="AI1991" s="2">
        <v>25.38</v>
      </c>
      <c r="AJ1991" s="2">
        <v>34.11</v>
      </c>
    </row>
    <row r="1992" spans="1:36" x14ac:dyDescent="0.35">
      <c r="A1992" t="s">
        <v>759</v>
      </c>
      <c r="B1992" t="s">
        <v>479</v>
      </c>
      <c r="C1992" t="s">
        <v>46</v>
      </c>
      <c r="D1992" t="s">
        <v>481</v>
      </c>
      <c r="E1992" t="s">
        <v>482</v>
      </c>
      <c r="F1992">
        <v>1</v>
      </c>
      <c r="G1992">
        <v>10.54</v>
      </c>
      <c r="H1992">
        <v>-1</v>
      </c>
      <c r="I1992">
        <v>13.05</v>
      </c>
      <c r="J1992">
        <v>9.0399999999999991</v>
      </c>
      <c r="K1992">
        <v>18.62</v>
      </c>
      <c r="L1992">
        <v>5.1100000000000136</v>
      </c>
      <c r="M1992">
        <v>9.9499999999999993</v>
      </c>
      <c r="N1992">
        <v>0.8</v>
      </c>
      <c r="O1992">
        <v>43.43</v>
      </c>
      <c r="P1992">
        <v>0</v>
      </c>
      <c r="Q1992">
        <v>0</v>
      </c>
      <c r="R1992">
        <v>0</v>
      </c>
      <c r="S1992">
        <v>0</v>
      </c>
      <c r="T1992">
        <v>0</v>
      </c>
      <c r="U1992" t="s">
        <v>215</v>
      </c>
      <c r="V1992">
        <v>0</v>
      </c>
      <c r="W1992">
        <v>15</v>
      </c>
      <c r="X1992">
        <v>18</v>
      </c>
      <c r="Y1992" t="s">
        <v>512</v>
      </c>
      <c r="Z1992" s="9">
        <v>10</v>
      </c>
      <c r="AA1992">
        <v>30</v>
      </c>
      <c r="AB1992">
        <v>40</v>
      </c>
      <c r="AC1992">
        <v>340</v>
      </c>
      <c r="AD1992" t="s">
        <v>32</v>
      </c>
      <c r="AE1992">
        <v>0.309</v>
      </c>
      <c r="AF1992" s="2">
        <v>41.53</v>
      </c>
      <c r="AG1992" s="2">
        <v>9.49</v>
      </c>
      <c r="AH1992" s="2">
        <v>32.04</v>
      </c>
      <c r="AI1992" s="2">
        <v>26.2</v>
      </c>
      <c r="AJ1992" s="2">
        <v>32.269999999999996</v>
      </c>
    </row>
    <row r="1993" spans="1:36" x14ac:dyDescent="0.35">
      <c r="A1993" t="s">
        <v>678</v>
      </c>
      <c r="B1993" t="s">
        <v>483</v>
      </c>
      <c r="C1993" t="s">
        <v>46</v>
      </c>
      <c r="D1993" t="s">
        <v>484</v>
      </c>
      <c r="E1993" t="s">
        <v>38</v>
      </c>
      <c r="F1993">
        <v>2</v>
      </c>
      <c r="G1993">
        <v>14.1</v>
      </c>
      <c r="H1993">
        <v>23.75</v>
      </c>
      <c r="I1993">
        <v>0</v>
      </c>
      <c r="J1993">
        <v>0</v>
      </c>
      <c r="K1993">
        <v>0</v>
      </c>
      <c r="L1993">
        <v>9.5</v>
      </c>
      <c r="M1993">
        <v>25.3</v>
      </c>
      <c r="N1993">
        <v>8</v>
      </c>
      <c r="O1993">
        <v>27.75</v>
      </c>
      <c r="P1993">
        <v>0</v>
      </c>
      <c r="Q1993">
        <v>0</v>
      </c>
      <c r="R1993">
        <v>0</v>
      </c>
      <c r="S1993">
        <v>0</v>
      </c>
      <c r="T1993">
        <v>0</v>
      </c>
      <c r="U1993" t="s">
        <v>215</v>
      </c>
      <c r="V1993">
        <v>0</v>
      </c>
      <c r="W1993">
        <v>10</v>
      </c>
      <c r="X1993">
        <v>50</v>
      </c>
      <c r="Y1993" t="s">
        <v>512</v>
      </c>
      <c r="Z1993" s="9">
        <v>4.4000000000000004</v>
      </c>
      <c r="AA1993">
        <v>40</v>
      </c>
      <c r="AB1993">
        <v>44.4</v>
      </c>
      <c r="AC1993">
        <v>240</v>
      </c>
      <c r="AD1993" t="s">
        <v>32</v>
      </c>
      <c r="AE1993">
        <v>0.309</v>
      </c>
      <c r="AF1993" s="2">
        <v>45.871559633027523</v>
      </c>
      <c r="AG1993" s="2">
        <v>16.651376146788991</v>
      </c>
      <c r="AH1993" s="2">
        <v>29.220183486238533</v>
      </c>
    </row>
    <row r="1994" spans="1:36" x14ac:dyDescent="0.35">
      <c r="A1994" t="s">
        <v>678</v>
      </c>
      <c r="B1994" t="s">
        <v>483</v>
      </c>
      <c r="C1994" t="s">
        <v>46</v>
      </c>
      <c r="D1994" t="s">
        <v>484</v>
      </c>
      <c r="E1994" t="s">
        <v>38</v>
      </c>
      <c r="F1994">
        <v>2</v>
      </c>
      <c r="G1994">
        <v>14.1</v>
      </c>
      <c r="H1994">
        <v>23.75</v>
      </c>
      <c r="I1994">
        <v>0</v>
      </c>
      <c r="J1994">
        <v>0</v>
      </c>
      <c r="K1994">
        <v>0</v>
      </c>
      <c r="L1994">
        <v>9.5</v>
      </c>
      <c r="M1994">
        <v>25.3</v>
      </c>
      <c r="N1994">
        <v>8</v>
      </c>
      <c r="O1994">
        <v>27.75</v>
      </c>
      <c r="P1994">
        <v>0</v>
      </c>
      <c r="Q1994">
        <v>0</v>
      </c>
      <c r="R1994">
        <v>0</v>
      </c>
      <c r="S1994">
        <v>0</v>
      </c>
      <c r="T1994">
        <v>0</v>
      </c>
      <c r="U1994" t="s">
        <v>215</v>
      </c>
      <c r="V1994">
        <v>0</v>
      </c>
      <c r="W1994">
        <v>10</v>
      </c>
      <c r="X1994">
        <v>50</v>
      </c>
      <c r="Y1994" t="s">
        <v>512</v>
      </c>
      <c r="Z1994" s="9">
        <v>5.6</v>
      </c>
      <c r="AA1994">
        <v>40</v>
      </c>
      <c r="AB1994">
        <v>45.6</v>
      </c>
      <c r="AC1994">
        <v>300</v>
      </c>
      <c r="AD1994" t="s">
        <v>32</v>
      </c>
      <c r="AE1994">
        <v>0.309</v>
      </c>
      <c r="AF1994" s="2">
        <v>40.917431192660551</v>
      </c>
      <c r="AG1994" s="2">
        <v>18.11926605504587</v>
      </c>
      <c r="AH1994" s="2">
        <v>22.798165137614681</v>
      </c>
    </row>
    <row r="1995" spans="1:36" x14ac:dyDescent="0.35">
      <c r="A1995" t="s">
        <v>678</v>
      </c>
      <c r="B1995" t="s">
        <v>483</v>
      </c>
      <c r="C1995" t="s">
        <v>46</v>
      </c>
      <c r="D1995" t="s">
        <v>484</v>
      </c>
      <c r="E1995" t="s">
        <v>38</v>
      </c>
      <c r="F1995">
        <v>2</v>
      </c>
      <c r="G1995">
        <v>14.1</v>
      </c>
      <c r="H1995">
        <v>23.75</v>
      </c>
      <c r="I1995">
        <v>0</v>
      </c>
      <c r="J1995">
        <v>0</v>
      </c>
      <c r="K1995">
        <v>0</v>
      </c>
      <c r="L1995">
        <v>9.5</v>
      </c>
      <c r="M1995">
        <v>25.3</v>
      </c>
      <c r="N1995">
        <v>8</v>
      </c>
      <c r="O1995">
        <v>27.75</v>
      </c>
      <c r="P1995">
        <v>0</v>
      </c>
      <c r="Q1995">
        <v>0</v>
      </c>
      <c r="R1995">
        <v>0</v>
      </c>
      <c r="S1995">
        <v>0</v>
      </c>
      <c r="T1995">
        <v>0</v>
      </c>
      <c r="U1995" t="s">
        <v>215</v>
      </c>
      <c r="V1995">
        <v>0</v>
      </c>
      <c r="W1995">
        <v>10</v>
      </c>
      <c r="X1995">
        <v>50</v>
      </c>
      <c r="Y1995" t="s">
        <v>512</v>
      </c>
      <c r="Z1995" s="9">
        <v>6.2</v>
      </c>
      <c r="AA1995">
        <v>40</v>
      </c>
      <c r="AB1995">
        <v>46.2</v>
      </c>
      <c r="AC1995">
        <v>330</v>
      </c>
      <c r="AD1995" t="s">
        <v>32</v>
      </c>
      <c r="AE1995">
        <v>0.309</v>
      </c>
      <c r="AF1995" s="2">
        <v>31.834862385321102</v>
      </c>
      <c r="AG1995" s="2">
        <v>19.770642201834864</v>
      </c>
      <c r="AH1995" s="2">
        <v>12.064220183486238</v>
      </c>
    </row>
    <row r="1996" spans="1:36" x14ac:dyDescent="0.35">
      <c r="A1996" t="s">
        <v>678</v>
      </c>
      <c r="B1996" t="s">
        <v>483</v>
      </c>
      <c r="C1996" t="s">
        <v>46</v>
      </c>
      <c r="D1996" t="s">
        <v>484</v>
      </c>
      <c r="E1996" t="s">
        <v>38</v>
      </c>
      <c r="F1996">
        <v>2</v>
      </c>
      <c r="G1996">
        <v>14.1</v>
      </c>
      <c r="H1996">
        <v>23.75</v>
      </c>
      <c r="I1996">
        <v>0</v>
      </c>
      <c r="J1996">
        <v>0</v>
      </c>
      <c r="K1996">
        <v>0</v>
      </c>
      <c r="L1996">
        <v>9.5</v>
      </c>
      <c r="M1996">
        <v>25.3</v>
      </c>
      <c r="N1996">
        <v>8</v>
      </c>
      <c r="O1996">
        <v>27.75</v>
      </c>
      <c r="P1996">
        <v>0</v>
      </c>
      <c r="Q1996">
        <v>0</v>
      </c>
      <c r="R1996">
        <v>0</v>
      </c>
      <c r="S1996">
        <v>0</v>
      </c>
      <c r="T1996">
        <v>0</v>
      </c>
      <c r="U1996" t="s">
        <v>215</v>
      </c>
      <c r="V1996">
        <v>0</v>
      </c>
      <c r="W1996">
        <v>10</v>
      </c>
      <c r="X1996">
        <v>50</v>
      </c>
      <c r="Y1996" t="s">
        <v>512</v>
      </c>
      <c r="Z1996" s="9">
        <v>6.4</v>
      </c>
      <c r="AA1996">
        <v>40</v>
      </c>
      <c r="AB1996">
        <v>46.4</v>
      </c>
      <c r="AC1996">
        <v>340</v>
      </c>
      <c r="AD1996" t="s">
        <v>32</v>
      </c>
      <c r="AE1996">
        <v>0.309</v>
      </c>
      <c r="AF1996" s="2">
        <v>32.385321100917437</v>
      </c>
      <c r="AG1996" s="2">
        <v>21.788990825688074</v>
      </c>
      <c r="AH1996" s="2">
        <v>10.596330275229359</v>
      </c>
    </row>
    <row r="1997" spans="1:36" x14ac:dyDescent="0.35">
      <c r="A1997" t="s">
        <v>678</v>
      </c>
      <c r="B1997" t="s">
        <v>483</v>
      </c>
      <c r="C1997" t="s">
        <v>46</v>
      </c>
      <c r="D1997" t="s">
        <v>484</v>
      </c>
      <c r="E1997" t="s">
        <v>38</v>
      </c>
      <c r="F1997">
        <v>2</v>
      </c>
      <c r="G1997">
        <v>14.1</v>
      </c>
      <c r="H1997">
        <v>23.75</v>
      </c>
      <c r="I1997">
        <v>0</v>
      </c>
      <c r="J1997">
        <v>0</v>
      </c>
      <c r="K1997">
        <v>0</v>
      </c>
      <c r="L1997">
        <v>9.5</v>
      </c>
      <c r="M1997">
        <v>25.3</v>
      </c>
      <c r="N1997">
        <v>8</v>
      </c>
      <c r="O1997">
        <v>27.75</v>
      </c>
      <c r="P1997">
        <v>0</v>
      </c>
      <c r="Q1997">
        <v>0</v>
      </c>
      <c r="R1997">
        <v>0</v>
      </c>
      <c r="S1997">
        <v>0</v>
      </c>
      <c r="T1997">
        <v>0</v>
      </c>
      <c r="U1997" t="s">
        <v>215</v>
      </c>
      <c r="V1997">
        <v>0</v>
      </c>
      <c r="W1997">
        <v>10</v>
      </c>
      <c r="X1997">
        <v>50</v>
      </c>
      <c r="Y1997" t="s">
        <v>512</v>
      </c>
      <c r="Z1997" s="9">
        <v>6.6</v>
      </c>
      <c r="AA1997">
        <v>40</v>
      </c>
      <c r="AB1997">
        <v>46.6</v>
      </c>
      <c r="AC1997">
        <v>350</v>
      </c>
      <c r="AD1997" t="s">
        <v>32</v>
      </c>
      <c r="AE1997">
        <v>0.309</v>
      </c>
      <c r="AF1997" s="2">
        <v>33.669724770642205</v>
      </c>
      <c r="AG1997" s="2">
        <v>21.238532110091743</v>
      </c>
      <c r="AH1997" s="2">
        <v>12.431192660550458</v>
      </c>
    </row>
    <row r="1998" spans="1:36" x14ac:dyDescent="0.35">
      <c r="A1998" t="s">
        <v>678</v>
      </c>
      <c r="B1998" t="s">
        <v>483</v>
      </c>
      <c r="C1998" t="s">
        <v>46</v>
      </c>
      <c r="D1998" t="s">
        <v>484</v>
      </c>
      <c r="E1998" t="s">
        <v>38</v>
      </c>
      <c r="F1998">
        <v>2</v>
      </c>
      <c r="G1998">
        <v>14.1</v>
      </c>
      <c r="H1998">
        <v>23.75</v>
      </c>
      <c r="I1998">
        <v>0</v>
      </c>
      <c r="J1998">
        <v>0</v>
      </c>
      <c r="K1998">
        <v>0</v>
      </c>
      <c r="L1998">
        <v>9.5</v>
      </c>
      <c r="M1998">
        <v>25.3</v>
      </c>
      <c r="N1998">
        <v>8</v>
      </c>
      <c r="O1998">
        <v>27.75</v>
      </c>
      <c r="P1998">
        <v>0</v>
      </c>
      <c r="Q1998">
        <v>0</v>
      </c>
      <c r="R1998">
        <v>0</v>
      </c>
      <c r="S1998">
        <v>0</v>
      </c>
      <c r="T1998">
        <v>0</v>
      </c>
      <c r="U1998" t="s">
        <v>215</v>
      </c>
      <c r="V1998">
        <v>0</v>
      </c>
      <c r="W1998">
        <v>10</v>
      </c>
      <c r="X1998">
        <v>50</v>
      </c>
      <c r="Y1998" t="s">
        <v>512</v>
      </c>
      <c r="Z1998" s="9">
        <v>6.8</v>
      </c>
      <c r="AA1998">
        <v>40</v>
      </c>
      <c r="AB1998">
        <v>46.8</v>
      </c>
      <c r="AC1998">
        <v>360</v>
      </c>
      <c r="AD1998" t="s">
        <v>32</v>
      </c>
      <c r="AE1998">
        <v>0.309</v>
      </c>
      <c r="AF1998" s="2">
        <v>34.4954128440367</v>
      </c>
      <c r="AG1998" s="2">
        <v>20.871559633027523</v>
      </c>
      <c r="AH1998" s="2">
        <v>13.623853211009175</v>
      </c>
    </row>
    <row r="1999" spans="1:36" x14ac:dyDescent="0.35">
      <c r="A1999" t="s">
        <v>678</v>
      </c>
      <c r="B1999" t="s">
        <v>483</v>
      </c>
      <c r="C1999" t="s">
        <v>46</v>
      </c>
      <c r="D1999" t="s">
        <v>484</v>
      </c>
      <c r="E1999" t="s">
        <v>38</v>
      </c>
      <c r="F1999">
        <v>2</v>
      </c>
      <c r="G1999">
        <v>14.1</v>
      </c>
      <c r="H1999">
        <v>23.75</v>
      </c>
      <c r="I1999">
        <v>0</v>
      </c>
      <c r="J1999">
        <v>0</v>
      </c>
      <c r="K1999">
        <v>0</v>
      </c>
      <c r="L1999">
        <v>9.5</v>
      </c>
      <c r="M1999">
        <v>25.3</v>
      </c>
      <c r="N1999">
        <v>8</v>
      </c>
      <c r="O1999">
        <v>27.75</v>
      </c>
      <c r="P1999">
        <v>0</v>
      </c>
      <c r="Q1999">
        <v>0</v>
      </c>
      <c r="R1999">
        <v>0</v>
      </c>
      <c r="S1999">
        <v>0</v>
      </c>
      <c r="T1999">
        <v>0</v>
      </c>
      <c r="U1999" t="s">
        <v>215</v>
      </c>
      <c r="V1999">
        <v>0</v>
      </c>
      <c r="W1999">
        <v>10</v>
      </c>
      <c r="X1999">
        <v>50</v>
      </c>
      <c r="Y1999" t="s">
        <v>512</v>
      </c>
      <c r="Z1999" s="9">
        <v>7</v>
      </c>
      <c r="AA1999">
        <v>40</v>
      </c>
      <c r="AB1999">
        <v>47</v>
      </c>
      <c r="AC1999">
        <v>370</v>
      </c>
      <c r="AD1999" t="s">
        <v>32</v>
      </c>
      <c r="AE1999">
        <v>0.309</v>
      </c>
      <c r="AF1999" s="2">
        <v>33.486238532110093</v>
      </c>
      <c r="AG1999" s="2">
        <v>18.577981651376149</v>
      </c>
      <c r="AH1999" s="2">
        <v>14.908256880733946</v>
      </c>
    </row>
    <row r="2000" spans="1:36" x14ac:dyDescent="0.35">
      <c r="A2000" t="s">
        <v>678</v>
      </c>
      <c r="B2000" t="s">
        <v>483</v>
      </c>
      <c r="C2000" t="s">
        <v>46</v>
      </c>
      <c r="D2000" t="s">
        <v>484</v>
      </c>
      <c r="E2000" t="s">
        <v>38</v>
      </c>
      <c r="F2000">
        <v>2</v>
      </c>
      <c r="G2000">
        <v>14.1</v>
      </c>
      <c r="H2000">
        <v>23.75</v>
      </c>
      <c r="I2000">
        <v>0</v>
      </c>
      <c r="J2000">
        <v>0</v>
      </c>
      <c r="K2000">
        <v>0</v>
      </c>
      <c r="L2000">
        <v>9.5</v>
      </c>
      <c r="M2000">
        <v>25.3</v>
      </c>
      <c r="N2000">
        <v>8</v>
      </c>
      <c r="O2000">
        <v>27.75</v>
      </c>
      <c r="P2000">
        <v>0</v>
      </c>
      <c r="Q2000">
        <v>0</v>
      </c>
      <c r="R2000">
        <v>0</v>
      </c>
      <c r="S2000">
        <v>0</v>
      </c>
      <c r="T2000">
        <v>0</v>
      </c>
      <c r="U2000" t="s">
        <v>215</v>
      </c>
      <c r="V2000">
        <v>0</v>
      </c>
      <c r="W2000">
        <v>10</v>
      </c>
      <c r="X2000">
        <v>50</v>
      </c>
      <c r="Y2000" t="s">
        <v>512</v>
      </c>
      <c r="Z2000" s="9">
        <v>6.4</v>
      </c>
      <c r="AA2000">
        <v>10</v>
      </c>
      <c r="AB2000">
        <v>16.399999999999999</v>
      </c>
      <c r="AC2000">
        <v>340</v>
      </c>
      <c r="AD2000" t="s">
        <v>32</v>
      </c>
      <c r="AE2000">
        <v>0.309</v>
      </c>
      <c r="AF2000" s="2">
        <v>43.653846153846146</v>
      </c>
      <c r="AG2000" s="2">
        <v>19.358974358974358</v>
      </c>
      <c r="AH2000" s="2">
        <v>24.294871794871792</v>
      </c>
    </row>
    <row r="2001" spans="1:36" x14ac:dyDescent="0.35">
      <c r="A2001" t="s">
        <v>678</v>
      </c>
      <c r="B2001" t="s">
        <v>483</v>
      </c>
      <c r="C2001" t="s">
        <v>46</v>
      </c>
      <c r="D2001" t="s">
        <v>484</v>
      </c>
      <c r="E2001" t="s">
        <v>38</v>
      </c>
      <c r="F2001">
        <v>2</v>
      </c>
      <c r="G2001">
        <v>14.1</v>
      </c>
      <c r="H2001">
        <v>23.75</v>
      </c>
      <c r="I2001">
        <v>0</v>
      </c>
      <c r="J2001">
        <v>0</v>
      </c>
      <c r="K2001">
        <v>0</v>
      </c>
      <c r="L2001">
        <v>9.5</v>
      </c>
      <c r="M2001">
        <v>25.3</v>
      </c>
      <c r="N2001">
        <v>8</v>
      </c>
      <c r="O2001">
        <v>27.75</v>
      </c>
      <c r="P2001">
        <v>0</v>
      </c>
      <c r="Q2001">
        <v>0</v>
      </c>
      <c r="R2001">
        <v>0</v>
      </c>
      <c r="S2001">
        <v>0</v>
      </c>
      <c r="T2001">
        <v>0</v>
      </c>
      <c r="U2001" t="s">
        <v>215</v>
      </c>
      <c r="V2001">
        <v>0</v>
      </c>
      <c r="W2001">
        <v>10</v>
      </c>
      <c r="X2001">
        <v>50</v>
      </c>
      <c r="Y2001" t="s">
        <v>512</v>
      </c>
      <c r="Z2001" s="9">
        <v>6.4</v>
      </c>
      <c r="AA2001">
        <v>20</v>
      </c>
      <c r="AB2001">
        <v>26.4</v>
      </c>
      <c r="AC2001">
        <v>340</v>
      </c>
      <c r="AD2001" t="s">
        <v>32</v>
      </c>
      <c r="AE2001">
        <v>0.309</v>
      </c>
      <c r="AF2001" s="2">
        <v>30.384615384615387</v>
      </c>
      <c r="AG2001" s="2">
        <v>19.743589743589745</v>
      </c>
      <c r="AH2001" s="2">
        <v>10.641025641025641</v>
      </c>
    </row>
    <row r="2002" spans="1:36" x14ac:dyDescent="0.35">
      <c r="A2002" t="s">
        <v>678</v>
      </c>
      <c r="B2002" t="s">
        <v>483</v>
      </c>
      <c r="C2002" t="s">
        <v>46</v>
      </c>
      <c r="D2002" t="s">
        <v>484</v>
      </c>
      <c r="E2002" t="s">
        <v>38</v>
      </c>
      <c r="F2002">
        <v>2</v>
      </c>
      <c r="G2002">
        <v>14.1</v>
      </c>
      <c r="H2002">
        <v>23.75</v>
      </c>
      <c r="I2002">
        <v>0</v>
      </c>
      <c r="J2002">
        <v>0</v>
      </c>
      <c r="K2002">
        <v>0</v>
      </c>
      <c r="L2002">
        <v>9.5</v>
      </c>
      <c r="M2002">
        <v>25.3</v>
      </c>
      <c r="N2002">
        <v>8</v>
      </c>
      <c r="O2002">
        <v>27.75</v>
      </c>
      <c r="P2002">
        <v>0</v>
      </c>
      <c r="Q2002">
        <v>0</v>
      </c>
      <c r="R2002">
        <v>0</v>
      </c>
      <c r="S2002">
        <v>0</v>
      </c>
      <c r="T2002">
        <v>0</v>
      </c>
      <c r="U2002" t="s">
        <v>215</v>
      </c>
      <c r="V2002">
        <v>0</v>
      </c>
      <c r="W2002">
        <v>10</v>
      </c>
      <c r="X2002">
        <v>50</v>
      </c>
      <c r="Y2002" t="s">
        <v>512</v>
      </c>
      <c r="Z2002" s="9">
        <v>6.4</v>
      </c>
      <c r="AA2002">
        <v>30</v>
      </c>
      <c r="AB2002">
        <v>36.4</v>
      </c>
      <c r="AC2002">
        <v>340</v>
      </c>
      <c r="AD2002" t="s">
        <v>32</v>
      </c>
      <c r="AE2002">
        <v>0.309</v>
      </c>
      <c r="AF2002" s="2">
        <v>30.705128205128201</v>
      </c>
      <c r="AG2002" s="2">
        <v>20.320512820512818</v>
      </c>
      <c r="AH2002" s="2">
        <v>10.384615384615383</v>
      </c>
    </row>
    <row r="2003" spans="1:36" x14ac:dyDescent="0.35">
      <c r="A2003" t="s">
        <v>678</v>
      </c>
      <c r="B2003" t="s">
        <v>483</v>
      </c>
      <c r="C2003" t="s">
        <v>46</v>
      </c>
      <c r="D2003" t="s">
        <v>484</v>
      </c>
      <c r="E2003" t="s">
        <v>38</v>
      </c>
      <c r="F2003">
        <v>2</v>
      </c>
      <c r="G2003">
        <v>14.1</v>
      </c>
      <c r="H2003">
        <v>23.75</v>
      </c>
      <c r="I2003">
        <v>0</v>
      </c>
      <c r="J2003">
        <v>0</v>
      </c>
      <c r="K2003">
        <v>0</v>
      </c>
      <c r="L2003">
        <v>9.5</v>
      </c>
      <c r="M2003">
        <v>25.3</v>
      </c>
      <c r="N2003">
        <v>8</v>
      </c>
      <c r="O2003">
        <v>27.75</v>
      </c>
      <c r="P2003">
        <v>0</v>
      </c>
      <c r="Q2003">
        <v>0</v>
      </c>
      <c r="R2003">
        <v>0</v>
      </c>
      <c r="S2003">
        <v>0</v>
      </c>
      <c r="T2003">
        <v>0</v>
      </c>
      <c r="U2003" t="s">
        <v>215</v>
      </c>
      <c r="V2003">
        <v>0</v>
      </c>
      <c r="W2003">
        <v>10</v>
      </c>
      <c r="X2003">
        <v>50</v>
      </c>
      <c r="Y2003" t="s">
        <v>512</v>
      </c>
      <c r="Z2003" s="9">
        <v>6.4</v>
      </c>
      <c r="AA2003">
        <v>50</v>
      </c>
      <c r="AB2003">
        <v>56.4</v>
      </c>
      <c r="AC2003">
        <v>340</v>
      </c>
      <c r="AD2003" t="s">
        <v>32</v>
      </c>
      <c r="AE2003">
        <v>0.309</v>
      </c>
      <c r="AF2003" s="2">
        <v>31.73076923076923</v>
      </c>
      <c r="AG2003" s="2">
        <v>20.705128205128204</v>
      </c>
      <c r="AH2003" s="2">
        <v>11.025641025641026</v>
      </c>
    </row>
    <row r="2004" spans="1:36" x14ac:dyDescent="0.35">
      <c r="A2004" t="s">
        <v>678</v>
      </c>
      <c r="B2004" t="s">
        <v>483</v>
      </c>
      <c r="C2004" t="s">
        <v>46</v>
      </c>
      <c r="D2004" t="s">
        <v>484</v>
      </c>
      <c r="E2004" t="s">
        <v>38</v>
      </c>
      <c r="F2004">
        <v>2</v>
      </c>
      <c r="G2004">
        <v>14.1</v>
      </c>
      <c r="H2004">
        <v>23.75</v>
      </c>
      <c r="I2004">
        <v>0</v>
      </c>
      <c r="J2004">
        <v>0</v>
      </c>
      <c r="K2004">
        <v>0</v>
      </c>
      <c r="L2004">
        <v>9.5</v>
      </c>
      <c r="M2004">
        <v>25.3</v>
      </c>
      <c r="N2004">
        <v>8</v>
      </c>
      <c r="O2004">
        <v>27.75</v>
      </c>
      <c r="P2004">
        <v>0</v>
      </c>
      <c r="Q2004">
        <v>0</v>
      </c>
      <c r="R2004">
        <v>0</v>
      </c>
      <c r="S2004">
        <v>0</v>
      </c>
      <c r="T2004">
        <v>0</v>
      </c>
      <c r="U2004" t="s">
        <v>215</v>
      </c>
      <c r="V2004">
        <v>0</v>
      </c>
      <c r="W2004">
        <v>10</v>
      </c>
      <c r="X2004">
        <v>50</v>
      </c>
      <c r="Y2004" t="s">
        <v>512</v>
      </c>
      <c r="Z2004" s="9">
        <v>6.4</v>
      </c>
      <c r="AA2004">
        <v>60</v>
      </c>
      <c r="AB2004">
        <v>66.400000000000006</v>
      </c>
      <c r="AC2004">
        <v>340</v>
      </c>
      <c r="AD2004" t="s">
        <v>32</v>
      </c>
      <c r="AE2004">
        <v>0.309</v>
      </c>
      <c r="AF2004" s="2">
        <v>31.346153846153847</v>
      </c>
      <c r="AG2004" s="2">
        <v>20.128205128205128</v>
      </c>
      <c r="AH2004" s="2">
        <v>11.217948717948717</v>
      </c>
    </row>
    <row r="2005" spans="1:36" x14ac:dyDescent="0.35">
      <c r="A2005" t="s">
        <v>678</v>
      </c>
      <c r="B2005" t="s">
        <v>483</v>
      </c>
      <c r="C2005" t="s">
        <v>46</v>
      </c>
      <c r="D2005" t="s">
        <v>484</v>
      </c>
      <c r="E2005" t="s">
        <v>38</v>
      </c>
      <c r="F2005">
        <v>2</v>
      </c>
      <c r="G2005">
        <v>14.1</v>
      </c>
      <c r="H2005">
        <v>23.75</v>
      </c>
      <c r="I2005">
        <v>0</v>
      </c>
      <c r="J2005">
        <v>0</v>
      </c>
      <c r="K2005">
        <v>0</v>
      </c>
      <c r="L2005">
        <v>9.5</v>
      </c>
      <c r="M2005">
        <v>25.3</v>
      </c>
      <c r="N2005">
        <v>8</v>
      </c>
      <c r="O2005">
        <v>27.75</v>
      </c>
      <c r="P2005">
        <v>0</v>
      </c>
      <c r="Q2005">
        <v>0</v>
      </c>
      <c r="R2005">
        <v>0</v>
      </c>
      <c r="S2005">
        <v>0</v>
      </c>
      <c r="T2005">
        <v>0</v>
      </c>
      <c r="U2005" t="s">
        <v>215</v>
      </c>
      <c r="V2005">
        <v>0</v>
      </c>
      <c r="W2005">
        <v>10</v>
      </c>
      <c r="X2005">
        <v>50</v>
      </c>
      <c r="Y2005" t="s">
        <v>512</v>
      </c>
      <c r="Z2005" s="9">
        <v>6.4</v>
      </c>
      <c r="AA2005">
        <v>120</v>
      </c>
      <c r="AB2005">
        <v>126.4</v>
      </c>
      <c r="AC2005">
        <v>340</v>
      </c>
      <c r="AD2005" t="s">
        <v>32</v>
      </c>
      <c r="AE2005">
        <v>0.309</v>
      </c>
      <c r="AF2005" s="2">
        <v>31.474358974358974</v>
      </c>
      <c r="AG2005" s="2">
        <v>20.192307692307693</v>
      </c>
      <c r="AH2005" s="2">
        <v>11.282051282051281</v>
      </c>
    </row>
    <row r="2006" spans="1:36" x14ac:dyDescent="0.35">
      <c r="A2006" t="s">
        <v>679</v>
      </c>
      <c r="B2006" s="14" t="s">
        <v>485</v>
      </c>
      <c r="C2006" t="s">
        <v>56</v>
      </c>
      <c r="D2006" t="s">
        <v>109</v>
      </c>
      <c r="E2006" t="s">
        <v>486</v>
      </c>
      <c r="F2006">
        <v>1</v>
      </c>
      <c r="H2006">
        <v>46.73</v>
      </c>
      <c r="I2006">
        <v>0</v>
      </c>
      <c r="J2006">
        <v>0</v>
      </c>
      <c r="K2006">
        <v>0</v>
      </c>
      <c r="L2006">
        <v>0</v>
      </c>
      <c r="M2006">
        <v>14.3</v>
      </c>
      <c r="N2006">
        <v>1.83</v>
      </c>
      <c r="O2006">
        <v>25.4</v>
      </c>
      <c r="P2006">
        <v>0</v>
      </c>
      <c r="Q2006">
        <v>0</v>
      </c>
      <c r="R2006">
        <v>0</v>
      </c>
      <c r="S2006">
        <v>0</v>
      </c>
      <c r="T2006">
        <v>0</v>
      </c>
      <c r="U2006" t="s">
        <v>215</v>
      </c>
      <c r="V2006">
        <v>0</v>
      </c>
      <c r="W2006">
        <v>14.285714285714286</v>
      </c>
      <c r="X2006">
        <v>5</v>
      </c>
      <c r="Y2006" t="s">
        <v>512</v>
      </c>
      <c r="Z2006" s="9">
        <v>56</v>
      </c>
      <c r="AA2006">
        <v>15</v>
      </c>
      <c r="AB2006">
        <v>71</v>
      </c>
      <c r="AC2006">
        <v>300</v>
      </c>
      <c r="AD2006" t="s">
        <v>148</v>
      </c>
      <c r="AE2006">
        <v>0.35499999999999998</v>
      </c>
      <c r="AF2006" s="2">
        <v>32</v>
      </c>
      <c r="AG2006" s="2">
        <v>8</v>
      </c>
      <c r="AH2006" s="2">
        <v>24</v>
      </c>
      <c r="AI2006" s="2">
        <v>9</v>
      </c>
      <c r="AJ2006" s="2">
        <v>59</v>
      </c>
    </row>
    <row r="2007" spans="1:36" x14ac:dyDescent="0.35">
      <c r="A2007" t="s">
        <v>679</v>
      </c>
      <c r="B2007" t="s">
        <v>485</v>
      </c>
      <c r="C2007" t="s">
        <v>56</v>
      </c>
      <c r="D2007" t="s">
        <v>109</v>
      </c>
      <c r="E2007" t="s">
        <v>486</v>
      </c>
      <c r="F2007">
        <v>1</v>
      </c>
      <c r="H2007">
        <v>46.73</v>
      </c>
      <c r="I2007">
        <v>0</v>
      </c>
      <c r="J2007">
        <v>0</v>
      </c>
      <c r="K2007">
        <v>0</v>
      </c>
      <c r="L2007">
        <v>0</v>
      </c>
      <c r="M2007">
        <v>14.3</v>
      </c>
      <c r="N2007">
        <v>1.83</v>
      </c>
      <c r="O2007">
        <v>25.4</v>
      </c>
      <c r="P2007">
        <v>0</v>
      </c>
      <c r="Q2007">
        <v>0</v>
      </c>
      <c r="R2007">
        <v>0</v>
      </c>
      <c r="S2007">
        <v>0</v>
      </c>
      <c r="T2007">
        <v>0</v>
      </c>
      <c r="U2007" t="s">
        <v>215</v>
      </c>
      <c r="V2007">
        <v>0</v>
      </c>
      <c r="W2007">
        <v>14.285714285714286</v>
      </c>
      <c r="X2007">
        <v>5</v>
      </c>
      <c r="Y2007" t="s">
        <v>512</v>
      </c>
      <c r="Z2007" s="9">
        <v>56</v>
      </c>
      <c r="AA2007">
        <v>15</v>
      </c>
      <c r="AB2007">
        <v>71</v>
      </c>
      <c r="AC2007">
        <v>300</v>
      </c>
      <c r="AD2007" t="s">
        <v>487</v>
      </c>
      <c r="AE2007">
        <v>0.28000000000000003</v>
      </c>
      <c r="AF2007" s="2">
        <v>35</v>
      </c>
      <c r="AG2007" s="2">
        <v>3</v>
      </c>
      <c r="AH2007" s="2">
        <v>32</v>
      </c>
      <c r="AI2007" s="2">
        <v>6</v>
      </c>
      <c r="AJ2007" s="2">
        <v>59</v>
      </c>
    </row>
    <row r="2008" spans="1:36" x14ac:dyDescent="0.35">
      <c r="A2008" t="s">
        <v>760</v>
      </c>
      <c r="B2008" t="s">
        <v>680</v>
      </c>
      <c r="C2008" t="s">
        <v>46</v>
      </c>
      <c r="D2008" t="s">
        <v>247</v>
      </c>
      <c r="E2008" t="s">
        <v>463</v>
      </c>
      <c r="F2008">
        <v>2</v>
      </c>
      <c r="G2008">
        <v>20.5</v>
      </c>
      <c r="H2008">
        <v>12.4</v>
      </c>
      <c r="I2008">
        <v>0</v>
      </c>
      <c r="J2008">
        <v>0</v>
      </c>
      <c r="K2008">
        <v>0</v>
      </c>
      <c r="L2008">
        <v>0</v>
      </c>
      <c r="M2008">
        <v>36.4</v>
      </c>
      <c r="N2008">
        <v>19.05</v>
      </c>
      <c r="O2008">
        <v>8.9</v>
      </c>
      <c r="P2008">
        <v>0</v>
      </c>
      <c r="Q2008">
        <v>0</v>
      </c>
      <c r="R2008">
        <v>0</v>
      </c>
      <c r="S2008">
        <v>0</v>
      </c>
      <c r="T2008">
        <v>0</v>
      </c>
      <c r="U2008" t="s">
        <v>215</v>
      </c>
      <c r="V2008">
        <v>0</v>
      </c>
      <c r="W2008">
        <v>10</v>
      </c>
      <c r="X2008">
        <v>4</v>
      </c>
      <c r="Y2008" t="s">
        <v>512</v>
      </c>
      <c r="Z2008" s="9">
        <v>50</v>
      </c>
      <c r="AA2008">
        <v>60</v>
      </c>
      <c r="AB2008">
        <v>110</v>
      </c>
      <c r="AC2008">
        <v>220</v>
      </c>
      <c r="AD2008" t="s">
        <v>32</v>
      </c>
      <c r="AE2008">
        <v>0.309</v>
      </c>
      <c r="AF2008" s="2">
        <v>38.992937125567884</v>
      </c>
      <c r="AG2008" s="2">
        <v>31.269113149847094</v>
      </c>
      <c r="AH2008" s="2">
        <v>7.7238239757207889</v>
      </c>
      <c r="AI2008" s="2">
        <v>6.5609756097560981</v>
      </c>
      <c r="AJ2008" s="2">
        <v>54.446087264676017</v>
      </c>
    </row>
    <row r="2009" spans="1:36" x14ac:dyDescent="0.35">
      <c r="A2009" t="s">
        <v>760</v>
      </c>
      <c r="B2009" t="s">
        <v>680</v>
      </c>
      <c r="C2009" t="s">
        <v>46</v>
      </c>
      <c r="D2009" t="s">
        <v>247</v>
      </c>
      <c r="E2009" t="s">
        <v>463</v>
      </c>
      <c r="F2009">
        <v>2</v>
      </c>
      <c r="G2009">
        <v>20.5</v>
      </c>
      <c r="H2009">
        <v>12.4</v>
      </c>
      <c r="I2009">
        <v>0</v>
      </c>
      <c r="J2009">
        <v>0</v>
      </c>
      <c r="K2009">
        <v>0</v>
      </c>
      <c r="L2009">
        <v>0</v>
      </c>
      <c r="M2009">
        <v>36.4</v>
      </c>
      <c r="N2009">
        <v>19.05</v>
      </c>
      <c r="O2009">
        <v>8.9</v>
      </c>
      <c r="P2009">
        <v>0</v>
      </c>
      <c r="Q2009">
        <v>0</v>
      </c>
      <c r="R2009">
        <v>0</v>
      </c>
      <c r="S2009">
        <v>0</v>
      </c>
      <c r="T2009">
        <v>0</v>
      </c>
      <c r="U2009" t="s">
        <v>215</v>
      </c>
      <c r="V2009">
        <v>0</v>
      </c>
      <c r="W2009">
        <v>10</v>
      </c>
      <c r="X2009">
        <v>4</v>
      </c>
      <c r="Y2009" t="s">
        <v>512</v>
      </c>
      <c r="Z2009" s="9">
        <v>55</v>
      </c>
      <c r="AA2009">
        <v>60</v>
      </c>
      <c r="AB2009">
        <v>115</v>
      </c>
      <c r="AC2009">
        <v>240</v>
      </c>
      <c r="AD2009" t="s">
        <v>32</v>
      </c>
      <c r="AE2009">
        <v>0.309</v>
      </c>
      <c r="AF2009" s="2">
        <v>36.811868598980013</v>
      </c>
      <c r="AG2009" s="2">
        <v>31.804281345565748</v>
      </c>
      <c r="AH2009" s="2">
        <v>5.0075872534142638</v>
      </c>
      <c r="AI2009" s="2">
        <v>8.463414634146341</v>
      </c>
      <c r="AJ2009" s="2">
        <v>54.724716766873648</v>
      </c>
    </row>
    <row r="2010" spans="1:36" x14ac:dyDescent="0.35">
      <c r="A2010" t="s">
        <v>760</v>
      </c>
      <c r="B2010" t="s">
        <v>680</v>
      </c>
      <c r="C2010" t="s">
        <v>46</v>
      </c>
      <c r="D2010" t="s">
        <v>247</v>
      </c>
      <c r="E2010" t="s">
        <v>463</v>
      </c>
      <c r="F2010">
        <v>2</v>
      </c>
      <c r="G2010">
        <v>20.5</v>
      </c>
      <c r="H2010">
        <v>12.4</v>
      </c>
      <c r="I2010">
        <v>0</v>
      </c>
      <c r="J2010">
        <v>0</v>
      </c>
      <c r="K2010">
        <v>0</v>
      </c>
      <c r="L2010">
        <v>0</v>
      </c>
      <c r="M2010">
        <v>36.4</v>
      </c>
      <c r="N2010">
        <v>19.05</v>
      </c>
      <c r="O2010">
        <v>8.9</v>
      </c>
      <c r="P2010">
        <v>0</v>
      </c>
      <c r="Q2010">
        <v>0</v>
      </c>
      <c r="R2010">
        <v>0</v>
      </c>
      <c r="S2010">
        <v>0</v>
      </c>
      <c r="T2010">
        <v>0</v>
      </c>
      <c r="U2010" t="s">
        <v>215</v>
      </c>
      <c r="V2010">
        <v>0</v>
      </c>
      <c r="W2010">
        <v>10</v>
      </c>
      <c r="X2010">
        <v>4</v>
      </c>
      <c r="Y2010" t="s">
        <v>512</v>
      </c>
      <c r="Z2010" s="9">
        <v>60</v>
      </c>
      <c r="AA2010">
        <v>60</v>
      </c>
      <c r="AB2010">
        <v>120</v>
      </c>
      <c r="AC2010">
        <v>260</v>
      </c>
      <c r="AD2010" t="s">
        <v>32</v>
      </c>
      <c r="AE2010">
        <v>0.309</v>
      </c>
      <c r="AF2010" s="2">
        <v>37.289819158858982</v>
      </c>
      <c r="AG2010" s="2">
        <v>32.798165137614674</v>
      </c>
      <c r="AH2010" s="2">
        <v>4.4916540212443099</v>
      </c>
      <c r="AI2010" s="2">
        <v>8.7073170731707314</v>
      </c>
      <c r="AJ2010" s="2">
        <v>54.002863767970283</v>
      </c>
    </row>
    <row r="2011" spans="1:36" x14ac:dyDescent="0.35">
      <c r="A2011" t="s">
        <v>760</v>
      </c>
      <c r="B2011" t="s">
        <v>680</v>
      </c>
      <c r="C2011" t="s">
        <v>46</v>
      </c>
      <c r="D2011" t="s">
        <v>247</v>
      </c>
      <c r="E2011" t="s">
        <v>463</v>
      </c>
      <c r="F2011">
        <v>2</v>
      </c>
      <c r="G2011">
        <v>20.5</v>
      </c>
      <c r="H2011">
        <v>12.4</v>
      </c>
      <c r="I2011">
        <v>0</v>
      </c>
      <c r="J2011">
        <v>0</v>
      </c>
      <c r="K2011">
        <v>0</v>
      </c>
      <c r="L2011">
        <v>0</v>
      </c>
      <c r="M2011">
        <v>36.4</v>
      </c>
      <c r="N2011">
        <v>19.05</v>
      </c>
      <c r="O2011">
        <v>8.9</v>
      </c>
      <c r="P2011">
        <v>0</v>
      </c>
      <c r="Q2011">
        <v>0</v>
      </c>
      <c r="R2011">
        <v>0</v>
      </c>
      <c r="S2011">
        <v>0</v>
      </c>
      <c r="T2011">
        <v>0</v>
      </c>
      <c r="U2011" t="s">
        <v>215</v>
      </c>
      <c r="V2011">
        <v>0</v>
      </c>
      <c r="W2011">
        <v>10</v>
      </c>
      <c r="X2011">
        <v>4</v>
      </c>
      <c r="Y2011" t="s">
        <v>512</v>
      </c>
      <c r="Z2011" s="9">
        <v>65</v>
      </c>
      <c r="AA2011">
        <v>60</v>
      </c>
      <c r="AB2011">
        <v>125</v>
      </c>
      <c r="AC2011">
        <v>280</v>
      </c>
      <c r="AD2011" t="s">
        <v>32</v>
      </c>
      <c r="AE2011">
        <v>0.309</v>
      </c>
      <c r="AF2011" s="2">
        <v>44.66831869248653</v>
      </c>
      <c r="AG2011" s="2">
        <v>41.284403669724767</v>
      </c>
      <c r="AH2011" s="2">
        <v>3.3839150227617605</v>
      </c>
      <c r="AI2011" s="2">
        <v>9.7073170731707314</v>
      </c>
      <c r="AJ2011" s="2">
        <v>45.624364234342735</v>
      </c>
    </row>
    <row r="2012" spans="1:36" x14ac:dyDescent="0.35">
      <c r="A2012" t="s">
        <v>760</v>
      </c>
      <c r="B2012" t="s">
        <v>680</v>
      </c>
      <c r="C2012" t="s">
        <v>46</v>
      </c>
      <c r="D2012" t="s">
        <v>247</v>
      </c>
      <c r="E2012" t="s">
        <v>463</v>
      </c>
      <c r="F2012">
        <v>2</v>
      </c>
      <c r="G2012">
        <v>20.5</v>
      </c>
      <c r="H2012">
        <v>12.4</v>
      </c>
      <c r="I2012">
        <v>0</v>
      </c>
      <c r="J2012">
        <v>0</v>
      </c>
      <c r="K2012">
        <v>0</v>
      </c>
      <c r="L2012">
        <v>0</v>
      </c>
      <c r="M2012">
        <v>36.4</v>
      </c>
      <c r="N2012">
        <v>19.05</v>
      </c>
      <c r="O2012">
        <v>8.9</v>
      </c>
      <c r="P2012">
        <v>0</v>
      </c>
      <c r="Q2012">
        <v>0</v>
      </c>
      <c r="R2012">
        <v>0</v>
      </c>
      <c r="S2012">
        <v>0</v>
      </c>
      <c r="T2012">
        <v>0</v>
      </c>
      <c r="U2012" t="s">
        <v>215</v>
      </c>
      <c r="V2012">
        <v>0</v>
      </c>
      <c r="W2012">
        <v>10</v>
      </c>
      <c r="X2012">
        <v>4</v>
      </c>
      <c r="Y2012" t="s">
        <v>512</v>
      </c>
      <c r="Z2012" s="9">
        <v>70</v>
      </c>
      <c r="AA2012">
        <v>60</v>
      </c>
      <c r="AB2012">
        <v>130</v>
      </c>
      <c r="AC2012">
        <v>300</v>
      </c>
      <c r="AD2012" t="s">
        <v>32</v>
      </c>
      <c r="AE2012">
        <v>0.309</v>
      </c>
      <c r="AF2012" s="2">
        <v>41.823237877796494</v>
      </c>
      <c r="AG2012" s="2">
        <v>38.302752293577981</v>
      </c>
      <c r="AH2012" s="2">
        <v>3.520485584218513</v>
      </c>
      <c r="AI2012" s="2">
        <v>10.585365853658537</v>
      </c>
      <c r="AJ2012" s="2">
        <v>47.591396268544969</v>
      </c>
    </row>
    <row r="2013" spans="1:36" x14ac:dyDescent="0.35">
      <c r="A2013" t="s">
        <v>760</v>
      </c>
      <c r="B2013" t="s">
        <v>680</v>
      </c>
      <c r="C2013" t="s">
        <v>46</v>
      </c>
      <c r="D2013" t="s">
        <v>149</v>
      </c>
      <c r="E2013" t="s">
        <v>463</v>
      </c>
      <c r="F2013">
        <v>2</v>
      </c>
      <c r="G2013">
        <v>18.399999999999999</v>
      </c>
      <c r="H2013">
        <v>10.8</v>
      </c>
      <c r="I2013">
        <v>0</v>
      </c>
      <c r="J2013">
        <v>0</v>
      </c>
      <c r="K2013">
        <v>0</v>
      </c>
      <c r="L2013">
        <v>0</v>
      </c>
      <c r="M2013">
        <v>48.5</v>
      </c>
      <c r="N2013">
        <v>5.89</v>
      </c>
      <c r="O2013">
        <v>8.1999999999999993</v>
      </c>
      <c r="P2013">
        <v>0</v>
      </c>
      <c r="Q2013">
        <v>0</v>
      </c>
      <c r="R2013">
        <v>0</v>
      </c>
      <c r="S2013">
        <v>0</v>
      </c>
      <c r="T2013">
        <v>0</v>
      </c>
      <c r="U2013" t="s">
        <v>215</v>
      </c>
      <c r="V2013">
        <v>0</v>
      </c>
      <c r="W2013">
        <v>10</v>
      </c>
      <c r="X2013">
        <v>4</v>
      </c>
      <c r="Y2013" t="s">
        <v>512</v>
      </c>
      <c r="Z2013" s="9">
        <v>50</v>
      </c>
      <c r="AA2013">
        <v>60</v>
      </c>
      <c r="AB2013">
        <v>110</v>
      </c>
      <c r="AC2013">
        <v>220</v>
      </c>
      <c r="AD2013" t="s">
        <v>32</v>
      </c>
      <c r="AE2013">
        <v>0.309</v>
      </c>
      <c r="AF2013" s="2">
        <v>25.456673766665272</v>
      </c>
      <c r="AG2013" s="2">
        <v>19.189602446483178</v>
      </c>
      <c r="AH2013" s="2">
        <v>6.2670713201820947</v>
      </c>
      <c r="AI2013" s="2">
        <v>3.5853658536585367</v>
      </c>
      <c r="AJ2013" s="2">
        <v>70.957960379676194</v>
      </c>
    </row>
    <row r="2014" spans="1:36" x14ac:dyDescent="0.35">
      <c r="A2014" t="s">
        <v>760</v>
      </c>
      <c r="B2014" t="s">
        <v>680</v>
      </c>
      <c r="C2014" t="s">
        <v>46</v>
      </c>
      <c r="D2014" t="s">
        <v>149</v>
      </c>
      <c r="E2014" t="s">
        <v>463</v>
      </c>
      <c r="F2014">
        <v>2</v>
      </c>
      <c r="G2014">
        <v>18.399999999999999</v>
      </c>
      <c r="H2014">
        <v>10.8</v>
      </c>
      <c r="I2014">
        <v>0</v>
      </c>
      <c r="J2014">
        <v>0</v>
      </c>
      <c r="K2014">
        <v>0</v>
      </c>
      <c r="L2014">
        <v>0</v>
      </c>
      <c r="M2014">
        <v>48.5</v>
      </c>
      <c r="N2014">
        <v>5.89</v>
      </c>
      <c r="O2014">
        <v>8.1999999999999993</v>
      </c>
      <c r="P2014">
        <v>0</v>
      </c>
      <c r="Q2014">
        <v>0</v>
      </c>
      <c r="R2014">
        <v>0</v>
      </c>
      <c r="S2014">
        <v>0</v>
      </c>
      <c r="T2014">
        <v>0</v>
      </c>
      <c r="U2014" t="s">
        <v>215</v>
      </c>
      <c r="V2014">
        <v>0</v>
      </c>
      <c r="W2014">
        <v>10</v>
      </c>
      <c r="X2014">
        <v>4</v>
      </c>
      <c r="Y2014" t="s">
        <v>512</v>
      </c>
      <c r="Z2014" s="9">
        <v>55</v>
      </c>
      <c r="AA2014">
        <v>60</v>
      </c>
      <c r="AB2014">
        <v>115</v>
      </c>
      <c r="AC2014">
        <v>240</v>
      </c>
      <c r="AD2014" t="s">
        <v>32</v>
      </c>
      <c r="AE2014">
        <v>0.309</v>
      </c>
      <c r="AF2014" s="2">
        <v>27.38423057825544</v>
      </c>
      <c r="AG2014" s="2">
        <v>23.241590214067276</v>
      </c>
      <c r="AH2014" s="2">
        <v>4.1426403641881642</v>
      </c>
      <c r="AI2014" s="2">
        <v>6.8292682926829267</v>
      </c>
      <c r="AJ2014" s="2">
        <v>65.786501129061634</v>
      </c>
    </row>
    <row r="2015" spans="1:36" x14ac:dyDescent="0.35">
      <c r="A2015" t="s">
        <v>760</v>
      </c>
      <c r="B2015" t="s">
        <v>680</v>
      </c>
      <c r="C2015" t="s">
        <v>46</v>
      </c>
      <c r="D2015" t="s">
        <v>149</v>
      </c>
      <c r="E2015" t="s">
        <v>463</v>
      </c>
      <c r="F2015">
        <v>2</v>
      </c>
      <c r="G2015">
        <v>18.399999999999999</v>
      </c>
      <c r="H2015">
        <v>10.8</v>
      </c>
      <c r="I2015">
        <v>0</v>
      </c>
      <c r="J2015">
        <v>0</v>
      </c>
      <c r="K2015">
        <v>0</v>
      </c>
      <c r="L2015">
        <v>0</v>
      </c>
      <c r="M2015">
        <v>48.5</v>
      </c>
      <c r="N2015">
        <v>5.89</v>
      </c>
      <c r="O2015">
        <v>8.1999999999999993</v>
      </c>
      <c r="P2015">
        <v>0</v>
      </c>
      <c r="Q2015">
        <v>0</v>
      </c>
      <c r="R2015">
        <v>0</v>
      </c>
      <c r="S2015">
        <v>0</v>
      </c>
      <c r="T2015">
        <v>0</v>
      </c>
      <c r="U2015" t="s">
        <v>215</v>
      </c>
      <c r="V2015">
        <v>0</v>
      </c>
      <c r="W2015">
        <v>10</v>
      </c>
      <c r="X2015">
        <v>4</v>
      </c>
      <c r="Y2015" t="s">
        <v>512</v>
      </c>
      <c r="Z2015" s="9">
        <v>60</v>
      </c>
      <c r="AA2015">
        <v>60</v>
      </c>
      <c r="AB2015">
        <v>120</v>
      </c>
      <c r="AC2015">
        <v>260</v>
      </c>
      <c r="AD2015" t="s">
        <v>32</v>
      </c>
      <c r="AE2015">
        <v>0.309</v>
      </c>
      <c r="AF2015" s="2">
        <v>35.034038228619956</v>
      </c>
      <c r="AG2015" s="2">
        <v>33.486238532110093</v>
      </c>
      <c r="AH2015" s="2">
        <v>1.5477996965098635</v>
      </c>
      <c r="AI2015" s="2">
        <v>7.9512195121951219</v>
      </c>
      <c r="AJ2015" s="2">
        <v>57.014742259184928</v>
      </c>
    </row>
    <row r="2016" spans="1:36" x14ac:dyDescent="0.35">
      <c r="A2016" t="s">
        <v>760</v>
      </c>
      <c r="B2016" t="s">
        <v>680</v>
      </c>
      <c r="C2016" t="s">
        <v>46</v>
      </c>
      <c r="D2016" t="s">
        <v>149</v>
      </c>
      <c r="E2016" t="s">
        <v>463</v>
      </c>
      <c r="F2016">
        <v>2</v>
      </c>
      <c r="G2016">
        <v>18.399999999999999</v>
      </c>
      <c r="H2016">
        <v>10.8</v>
      </c>
      <c r="I2016">
        <v>0</v>
      </c>
      <c r="J2016">
        <v>0</v>
      </c>
      <c r="K2016">
        <v>0</v>
      </c>
      <c r="L2016">
        <v>0</v>
      </c>
      <c r="M2016">
        <v>48.5</v>
      </c>
      <c r="N2016">
        <v>5.89</v>
      </c>
      <c r="O2016">
        <v>8.1999999999999993</v>
      </c>
      <c r="P2016">
        <v>0</v>
      </c>
      <c r="Q2016">
        <v>0</v>
      </c>
      <c r="R2016">
        <v>0</v>
      </c>
      <c r="S2016">
        <v>0</v>
      </c>
      <c r="T2016">
        <v>0</v>
      </c>
      <c r="U2016" t="s">
        <v>215</v>
      </c>
      <c r="V2016">
        <v>0</v>
      </c>
      <c r="W2016">
        <v>10</v>
      </c>
      <c r="X2016">
        <v>4</v>
      </c>
      <c r="Y2016" t="s">
        <v>512</v>
      </c>
      <c r="Z2016" s="9">
        <v>65</v>
      </c>
      <c r="AA2016">
        <v>60</v>
      </c>
      <c r="AB2016">
        <v>125</v>
      </c>
      <c r="AC2016">
        <v>280</v>
      </c>
      <c r="AD2016" t="s">
        <v>32</v>
      </c>
      <c r="AE2016">
        <v>0.309</v>
      </c>
      <c r="AF2016" s="2">
        <v>33.21377028488164</v>
      </c>
      <c r="AG2016" s="2">
        <v>31.574923547400608</v>
      </c>
      <c r="AH2016" s="2">
        <v>1.6388467374810318</v>
      </c>
      <c r="AI2016" s="2">
        <v>9.1951219512195124</v>
      </c>
      <c r="AJ2016" s="2">
        <v>57.591107763898854</v>
      </c>
    </row>
    <row r="2017" spans="1:36" x14ac:dyDescent="0.35">
      <c r="A2017" t="s">
        <v>760</v>
      </c>
      <c r="B2017" t="s">
        <v>680</v>
      </c>
      <c r="C2017" t="s">
        <v>46</v>
      </c>
      <c r="D2017" t="s">
        <v>149</v>
      </c>
      <c r="E2017" t="s">
        <v>463</v>
      </c>
      <c r="F2017">
        <v>2</v>
      </c>
      <c r="G2017">
        <v>18.399999999999999</v>
      </c>
      <c r="H2017">
        <v>10.8</v>
      </c>
      <c r="I2017">
        <v>0</v>
      </c>
      <c r="J2017">
        <v>0</v>
      </c>
      <c r="K2017">
        <v>0</v>
      </c>
      <c r="L2017">
        <v>0</v>
      </c>
      <c r="M2017">
        <v>48.5</v>
      </c>
      <c r="N2017">
        <v>5.89</v>
      </c>
      <c r="O2017">
        <v>8.1999999999999993</v>
      </c>
      <c r="P2017">
        <v>0</v>
      </c>
      <c r="Q2017">
        <v>0</v>
      </c>
      <c r="R2017">
        <v>0</v>
      </c>
      <c r="S2017">
        <v>0</v>
      </c>
      <c r="T2017">
        <v>0</v>
      </c>
      <c r="U2017" t="s">
        <v>215</v>
      </c>
      <c r="V2017">
        <v>0</v>
      </c>
      <c r="W2017">
        <v>10</v>
      </c>
      <c r="X2017">
        <v>4</v>
      </c>
      <c r="Y2017" t="s">
        <v>512</v>
      </c>
      <c r="Z2017" s="9">
        <v>70</v>
      </c>
      <c r="AA2017">
        <v>60</v>
      </c>
      <c r="AB2017">
        <v>130</v>
      </c>
      <c r="AC2017">
        <v>300</v>
      </c>
      <c r="AD2017" t="s">
        <v>32</v>
      </c>
      <c r="AE2017">
        <v>0.309</v>
      </c>
      <c r="AF2017" s="2">
        <v>22.862900419039132</v>
      </c>
      <c r="AG2017" s="2">
        <v>21.330275229357795</v>
      </c>
      <c r="AH2017" s="2">
        <v>1.5326251896813354</v>
      </c>
      <c r="AI2017" s="2">
        <v>9.5853658536585371</v>
      </c>
      <c r="AJ2017" s="2">
        <v>67.55173372730232</v>
      </c>
    </row>
    <row r="2018" spans="1:36" x14ac:dyDescent="0.35">
      <c r="A2018" t="s">
        <v>761</v>
      </c>
      <c r="B2018" t="s">
        <v>488</v>
      </c>
      <c r="C2018" t="s">
        <v>46</v>
      </c>
      <c r="D2018" t="s">
        <v>47</v>
      </c>
      <c r="E2018" t="s">
        <v>489</v>
      </c>
      <c r="F2018">
        <v>1</v>
      </c>
      <c r="G2018">
        <v>9</v>
      </c>
      <c r="H2018">
        <v>51.694915254237294</v>
      </c>
      <c r="I2018">
        <v>0</v>
      </c>
      <c r="J2018">
        <v>0</v>
      </c>
      <c r="K2018">
        <v>0</v>
      </c>
      <c r="L2018">
        <v>0</v>
      </c>
      <c r="M2018">
        <v>17.514124293785311</v>
      </c>
      <c r="N2018">
        <v>1.3418079096045197</v>
      </c>
      <c r="O2018">
        <v>41.6</v>
      </c>
      <c r="P2018">
        <v>0</v>
      </c>
      <c r="Q2018">
        <v>0</v>
      </c>
      <c r="R2018">
        <v>0</v>
      </c>
      <c r="S2018">
        <v>0</v>
      </c>
      <c r="T2018">
        <v>0</v>
      </c>
      <c r="U2018" t="s">
        <v>215</v>
      </c>
      <c r="V2018">
        <v>0</v>
      </c>
      <c r="W2018">
        <v>10</v>
      </c>
      <c r="X2018">
        <v>10</v>
      </c>
      <c r="Y2018" t="s">
        <v>512</v>
      </c>
      <c r="Z2018" s="9">
        <v>24</v>
      </c>
      <c r="AA2018">
        <v>30</v>
      </c>
      <c r="AB2018">
        <v>54</v>
      </c>
      <c r="AC2018">
        <v>260</v>
      </c>
      <c r="AD2018" t="s">
        <v>148</v>
      </c>
      <c r="AE2018">
        <v>0.35499999999999998</v>
      </c>
      <c r="AF2018" s="2">
        <v>38.799999999999997</v>
      </c>
      <c r="AG2018" s="2">
        <v>11.6</v>
      </c>
      <c r="AH2018" s="2">
        <v>27.2</v>
      </c>
      <c r="AI2018" s="2">
        <v>1.5</v>
      </c>
      <c r="AJ2018" s="2">
        <v>59.7</v>
      </c>
    </row>
    <row r="2019" spans="1:36" x14ac:dyDescent="0.35">
      <c r="A2019" t="s">
        <v>761</v>
      </c>
      <c r="B2019" t="s">
        <v>488</v>
      </c>
      <c r="C2019" t="s">
        <v>46</v>
      </c>
      <c r="D2019" t="s">
        <v>47</v>
      </c>
      <c r="E2019" t="s">
        <v>489</v>
      </c>
      <c r="F2019">
        <v>1</v>
      </c>
      <c r="G2019">
        <v>9</v>
      </c>
      <c r="H2019">
        <v>51.694915254237294</v>
      </c>
      <c r="I2019">
        <v>0</v>
      </c>
      <c r="J2019">
        <v>0</v>
      </c>
      <c r="K2019">
        <v>0</v>
      </c>
      <c r="L2019">
        <v>0</v>
      </c>
      <c r="M2019">
        <v>17.514124293785311</v>
      </c>
      <c r="N2019">
        <v>1.3418079096045197</v>
      </c>
      <c r="O2019">
        <v>41.6</v>
      </c>
      <c r="P2019">
        <v>0</v>
      </c>
      <c r="Q2019">
        <v>0</v>
      </c>
      <c r="R2019">
        <v>0</v>
      </c>
      <c r="S2019">
        <v>0</v>
      </c>
      <c r="T2019">
        <v>0</v>
      </c>
      <c r="U2019" t="s">
        <v>215</v>
      </c>
      <c r="V2019">
        <v>0</v>
      </c>
      <c r="W2019">
        <v>15</v>
      </c>
      <c r="X2019">
        <v>11</v>
      </c>
      <c r="Y2019" t="s">
        <v>512</v>
      </c>
      <c r="Z2019" s="9">
        <v>21.818181818181817</v>
      </c>
      <c r="AA2019">
        <v>60</v>
      </c>
      <c r="AB2019">
        <v>81.818181818181813</v>
      </c>
      <c r="AC2019">
        <v>260</v>
      </c>
      <c r="AD2019" t="s">
        <v>148</v>
      </c>
      <c r="AE2019">
        <v>0.35499999999999998</v>
      </c>
      <c r="AF2019" s="2">
        <v>44.1</v>
      </c>
      <c r="AG2019" s="2">
        <v>15.8</v>
      </c>
      <c r="AH2019" s="2">
        <v>28.3</v>
      </c>
      <c r="AI2019" s="2">
        <v>4.0999999999999996</v>
      </c>
      <c r="AJ2019" s="2">
        <v>51.8</v>
      </c>
    </row>
    <row r="2020" spans="1:36" x14ac:dyDescent="0.35">
      <c r="A2020" t="s">
        <v>761</v>
      </c>
      <c r="B2020" t="s">
        <v>488</v>
      </c>
      <c r="C2020" t="s">
        <v>46</v>
      </c>
      <c r="D2020" t="s">
        <v>47</v>
      </c>
      <c r="E2020" t="s">
        <v>489</v>
      </c>
      <c r="F2020">
        <v>1</v>
      </c>
      <c r="G2020">
        <v>9</v>
      </c>
      <c r="H2020">
        <v>51.694915254237294</v>
      </c>
      <c r="I2020">
        <v>0</v>
      </c>
      <c r="J2020">
        <v>0</v>
      </c>
      <c r="K2020">
        <v>0</v>
      </c>
      <c r="L2020">
        <v>0</v>
      </c>
      <c r="M2020">
        <v>17.514124293785311</v>
      </c>
      <c r="N2020">
        <v>1.3418079096045197</v>
      </c>
      <c r="O2020">
        <v>41.6</v>
      </c>
      <c r="P2020">
        <v>0</v>
      </c>
      <c r="Q2020">
        <v>0</v>
      </c>
      <c r="R2020">
        <v>0</v>
      </c>
      <c r="S2020">
        <v>0</v>
      </c>
      <c r="T2020">
        <v>0</v>
      </c>
      <c r="U2020" t="s">
        <v>215</v>
      </c>
      <c r="V2020">
        <v>0</v>
      </c>
      <c r="W2020">
        <v>20</v>
      </c>
      <c r="X2020">
        <v>12</v>
      </c>
      <c r="Y2020" t="s">
        <v>512</v>
      </c>
      <c r="Z2020" s="9">
        <v>20</v>
      </c>
      <c r="AA2020">
        <v>90</v>
      </c>
      <c r="AB2020">
        <v>110</v>
      </c>
      <c r="AC2020">
        <v>260</v>
      </c>
      <c r="AD2020" t="s">
        <v>148</v>
      </c>
      <c r="AE2020">
        <v>0.35499999999999998</v>
      </c>
      <c r="AF2020" s="2">
        <v>44.7</v>
      </c>
      <c r="AG2020" s="2">
        <v>11.3</v>
      </c>
      <c r="AH2020" s="2">
        <v>33.4</v>
      </c>
      <c r="AI2020" s="2">
        <v>7.1</v>
      </c>
      <c r="AJ2020" s="2">
        <v>48.199999999999996</v>
      </c>
    </row>
    <row r="2021" spans="1:36" x14ac:dyDescent="0.35">
      <c r="A2021" t="s">
        <v>761</v>
      </c>
      <c r="B2021" t="s">
        <v>488</v>
      </c>
      <c r="C2021" t="s">
        <v>46</v>
      </c>
      <c r="D2021" t="s">
        <v>47</v>
      </c>
      <c r="E2021" t="s">
        <v>489</v>
      </c>
      <c r="F2021">
        <v>1</v>
      </c>
      <c r="G2021">
        <v>9</v>
      </c>
      <c r="H2021">
        <v>51.694915254237294</v>
      </c>
      <c r="I2021">
        <v>0</v>
      </c>
      <c r="J2021">
        <v>0</v>
      </c>
      <c r="K2021">
        <v>0</v>
      </c>
      <c r="L2021">
        <v>0</v>
      </c>
      <c r="M2021">
        <v>17.514124293785311</v>
      </c>
      <c r="N2021">
        <v>1.3418079096045197</v>
      </c>
      <c r="O2021">
        <v>41.6</v>
      </c>
      <c r="P2021">
        <v>0</v>
      </c>
      <c r="Q2021">
        <v>0</v>
      </c>
      <c r="R2021">
        <v>0</v>
      </c>
      <c r="S2021">
        <v>0</v>
      </c>
      <c r="T2021">
        <v>0</v>
      </c>
      <c r="U2021" t="s">
        <v>215</v>
      </c>
      <c r="V2021">
        <v>0</v>
      </c>
      <c r="W2021">
        <v>15</v>
      </c>
      <c r="X2021">
        <v>13</v>
      </c>
      <c r="Y2021" t="s">
        <v>512</v>
      </c>
      <c r="Z2021" s="9">
        <v>21.53846153846154</v>
      </c>
      <c r="AA2021">
        <v>30</v>
      </c>
      <c r="AB2021">
        <v>51.53846153846154</v>
      </c>
      <c r="AC2021">
        <v>300</v>
      </c>
      <c r="AD2021" t="s">
        <v>148</v>
      </c>
      <c r="AE2021">
        <v>0.35499999999999998</v>
      </c>
      <c r="AF2021" s="2">
        <v>43.8</v>
      </c>
      <c r="AG2021" s="2">
        <v>17.5</v>
      </c>
      <c r="AH2021" s="2">
        <v>26.3</v>
      </c>
      <c r="AI2021" s="2">
        <v>4.0999999999999996</v>
      </c>
      <c r="AJ2021" s="2">
        <v>52.1</v>
      </c>
    </row>
    <row r="2022" spans="1:36" x14ac:dyDescent="0.35">
      <c r="A2022" t="s">
        <v>761</v>
      </c>
      <c r="B2022" t="s">
        <v>488</v>
      </c>
      <c r="C2022" t="s">
        <v>46</v>
      </c>
      <c r="D2022" t="s">
        <v>47</v>
      </c>
      <c r="E2022" t="s">
        <v>489</v>
      </c>
      <c r="F2022">
        <v>1</v>
      </c>
      <c r="G2022">
        <v>9</v>
      </c>
      <c r="H2022">
        <v>51.694915254237294</v>
      </c>
      <c r="I2022">
        <v>0</v>
      </c>
      <c r="J2022">
        <v>0</v>
      </c>
      <c r="K2022">
        <v>0</v>
      </c>
      <c r="L2022">
        <v>0</v>
      </c>
      <c r="M2022">
        <v>17.514124293785311</v>
      </c>
      <c r="N2022">
        <v>1.3418079096045197</v>
      </c>
      <c r="O2022">
        <v>41.6</v>
      </c>
      <c r="P2022">
        <v>0</v>
      </c>
      <c r="Q2022">
        <v>0</v>
      </c>
      <c r="R2022">
        <v>0</v>
      </c>
      <c r="S2022">
        <v>0</v>
      </c>
      <c r="T2022">
        <v>0</v>
      </c>
      <c r="U2022" t="s">
        <v>215</v>
      </c>
      <c r="V2022">
        <v>0</v>
      </c>
      <c r="W2022">
        <v>20</v>
      </c>
      <c r="X2022">
        <v>14</v>
      </c>
      <c r="Y2022" t="s">
        <v>512</v>
      </c>
      <c r="Z2022" s="9">
        <v>20</v>
      </c>
      <c r="AA2022">
        <v>60</v>
      </c>
      <c r="AB2022">
        <v>80</v>
      </c>
      <c r="AC2022">
        <v>300</v>
      </c>
      <c r="AD2022" t="s">
        <v>148</v>
      </c>
      <c r="AE2022">
        <v>0.35499999999999998</v>
      </c>
      <c r="AF2022" s="2">
        <v>47.099999999999994</v>
      </c>
      <c r="AG2022" s="2">
        <v>18.399999999999999</v>
      </c>
      <c r="AH2022" s="2">
        <v>28.7</v>
      </c>
      <c r="AI2022" s="2">
        <v>7</v>
      </c>
      <c r="AJ2022" s="2">
        <v>45.900000000000006</v>
      </c>
    </row>
    <row r="2023" spans="1:36" x14ac:dyDescent="0.35">
      <c r="A2023" t="s">
        <v>761</v>
      </c>
      <c r="B2023" t="s">
        <v>488</v>
      </c>
      <c r="C2023" t="s">
        <v>46</v>
      </c>
      <c r="D2023" t="s">
        <v>47</v>
      </c>
      <c r="E2023" t="s">
        <v>489</v>
      </c>
      <c r="F2023">
        <v>1</v>
      </c>
      <c r="G2023">
        <v>9</v>
      </c>
      <c r="H2023">
        <v>51.694915254237294</v>
      </c>
      <c r="I2023">
        <v>0</v>
      </c>
      <c r="J2023">
        <v>0</v>
      </c>
      <c r="K2023">
        <v>0</v>
      </c>
      <c r="L2023">
        <v>0</v>
      </c>
      <c r="M2023">
        <v>17.514124293785311</v>
      </c>
      <c r="N2023">
        <v>1.3418079096045197</v>
      </c>
      <c r="O2023">
        <v>41.6</v>
      </c>
      <c r="P2023">
        <v>0</v>
      </c>
      <c r="Q2023">
        <v>0</v>
      </c>
      <c r="R2023">
        <v>0</v>
      </c>
      <c r="S2023">
        <v>0</v>
      </c>
      <c r="T2023">
        <v>0</v>
      </c>
      <c r="U2023" t="s">
        <v>215</v>
      </c>
      <c r="V2023">
        <v>0</v>
      </c>
      <c r="W2023">
        <v>10</v>
      </c>
      <c r="X2023">
        <v>15</v>
      </c>
      <c r="Y2023" t="s">
        <v>512</v>
      </c>
      <c r="Z2023" s="9">
        <v>18.666666666666668</v>
      </c>
      <c r="AA2023">
        <v>90</v>
      </c>
      <c r="AB2023">
        <v>108.66666666666667</v>
      </c>
      <c r="AC2023">
        <v>300</v>
      </c>
      <c r="AD2023" t="s">
        <v>148</v>
      </c>
      <c r="AE2023">
        <v>0.35499999999999998</v>
      </c>
      <c r="AF2023" s="2">
        <v>35.6</v>
      </c>
      <c r="AG2023" s="2">
        <v>17.8</v>
      </c>
      <c r="AH2023" s="2">
        <v>17.8</v>
      </c>
      <c r="AI2023" s="2">
        <v>2.5</v>
      </c>
      <c r="AJ2023" s="2">
        <v>61.900000000000006</v>
      </c>
    </row>
    <row r="2024" spans="1:36" x14ac:dyDescent="0.35">
      <c r="A2024" t="s">
        <v>761</v>
      </c>
      <c r="B2024" t="s">
        <v>488</v>
      </c>
      <c r="C2024" t="s">
        <v>46</v>
      </c>
      <c r="D2024" t="s">
        <v>47</v>
      </c>
      <c r="E2024" t="s">
        <v>489</v>
      </c>
      <c r="F2024">
        <v>1</v>
      </c>
      <c r="G2024">
        <v>9</v>
      </c>
      <c r="H2024">
        <v>51.694915254237294</v>
      </c>
      <c r="I2024">
        <v>0</v>
      </c>
      <c r="J2024">
        <v>0</v>
      </c>
      <c r="K2024">
        <v>0</v>
      </c>
      <c r="L2024">
        <v>0</v>
      </c>
      <c r="M2024">
        <v>17.514124293785311</v>
      </c>
      <c r="N2024">
        <v>1.3418079096045197</v>
      </c>
      <c r="O2024">
        <v>41.6</v>
      </c>
      <c r="P2024">
        <v>0</v>
      </c>
      <c r="Q2024">
        <v>0</v>
      </c>
      <c r="R2024">
        <v>0</v>
      </c>
      <c r="S2024">
        <v>0</v>
      </c>
      <c r="T2024">
        <v>0</v>
      </c>
      <c r="U2024" t="s">
        <v>215</v>
      </c>
      <c r="V2024">
        <v>0</v>
      </c>
      <c r="W2024">
        <v>20</v>
      </c>
      <c r="X2024">
        <v>16</v>
      </c>
      <c r="Y2024" t="s">
        <v>512</v>
      </c>
      <c r="Z2024" s="9">
        <v>20</v>
      </c>
      <c r="AA2024">
        <v>30</v>
      </c>
      <c r="AB2024">
        <v>50</v>
      </c>
      <c r="AC2024">
        <v>340</v>
      </c>
      <c r="AD2024" t="s">
        <v>148</v>
      </c>
      <c r="AE2024">
        <v>0.35499999999999998</v>
      </c>
      <c r="AF2024" s="2">
        <v>40.200000000000003</v>
      </c>
      <c r="AG2024" s="2">
        <v>15.7</v>
      </c>
      <c r="AH2024" s="2">
        <v>24.5</v>
      </c>
      <c r="AI2024" s="2">
        <v>7.2</v>
      </c>
      <c r="AJ2024" s="2">
        <v>52.599999999999994</v>
      </c>
    </row>
    <row r="2025" spans="1:36" x14ac:dyDescent="0.35">
      <c r="A2025" t="s">
        <v>761</v>
      </c>
      <c r="B2025" t="s">
        <v>488</v>
      </c>
      <c r="C2025" t="s">
        <v>46</v>
      </c>
      <c r="D2025" t="s">
        <v>47</v>
      </c>
      <c r="E2025" t="s">
        <v>489</v>
      </c>
      <c r="F2025">
        <v>1</v>
      </c>
      <c r="G2025">
        <v>9</v>
      </c>
      <c r="H2025">
        <v>51.694915254237294</v>
      </c>
      <c r="I2025">
        <v>0</v>
      </c>
      <c r="J2025">
        <v>0</v>
      </c>
      <c r="K2025">
        <v>0</v>
      </c>
      <c r="L2025">
        <v>0</v>
      </c>
      <c r="M2025">
        <v>17.514124293785311</v>
      </c>
      <c r="N2025">
        <v>1.3418079096045197</v>
      </c>
      <c r="O2025">
        <v>41.6</v>
      </c>
      <c r="P2025">
        <v>0</v>
      </c>
      <c r="Q2025">
        <v>0</v>
      </c>
      <c r="R2025">
        <v>0</v>
      </c>
      <c r="S2025">
        <v>0</v>
      </c>
      <c r="T2025">
        <v>0</v>
      </c>
      <c r="U2025" t="s">
        <v>215</v>
      </c>
      <c r="V2025">
        <v>0</v>
      </c>
      <c r="W2025">
        <v>10</v>
      </c>
      <c r="X2025">
        <v>17</v>
      </c>
      <c r="Y2025" t="s">
        <v>512</v>
      </c>
      <c r="Z2025" s="9">
        <v>18.823529411764707</v>
      </c>
      <c r="AA2025">
        <v>60</v>
      </c>
      <c r="AB2025">
        <v>78.82352941176471</v>
      </c>
      <c r="AC2025">
        <v>340</v>
      </c>
      <c r="AD2025" t="s">
        <v>148</v>
      </c>
      <c r="AE2025">
        <v>0.35499999999999998</v>
      </c>
      <c r="AF2025" s="2">
        <v>35.1</v>
      </c>
      <c r="AG2025" s="2">
        <v>16.8</v>
      </c>
      <c r="AH2025" s="2">
        <v>18.3</v>
      </c>
      <c r="AI2025" s="2">
        <v>2.2999999999999998</v>
      </c>
      <c r="AJ2025" s="2">
        <v>62.600000000000009</v>
      </c>
    </row>
    <row r="2026" spans="1:36" x14ac:dyDescent="0.35">
      <c r="A2026" t="s">
        <v>761</v>
      </c>
      <c r="B2026" t="s">
        <v>488</v>
      </c>
      <c r="C2026" t="s">
        <v>46</v>
      </c>
      <c r="D2026" t="s">
        <v>47</v>
      </c>
      <c r="E2026" t="s">
        <v>489</v>
      </c>
      <c r="F2026">
        <v>1</v>
      </c>
      <c r="G2026">
        <v>9</v>
      </c>
      <c r="H2026">
        <v>51.694915254237294</v>
      </c>
      <c r="I2026">
        <v>0</v>
      </c>
      <c r="J2026">
        <v>0</v>
      </c>
      <c r="K2026">
        <v>0</v>
      </c>
      <c r="L2026">
        <v>0</v>
      </c>
      <c r="M2026">
        <v>17.514124293785311</v>
      </c>
      <c r="N2026">
        <v>1.3418079096045197</v>
      </c>
      <c r="O2026">
        <v>41.6</v>
      </c>
      <c r="P2026">
        <v>0</v>
      </c>
      <c r="Q2026">
        <v>0</v>
      </c>
      <c r="R2026">
        <v>0</v>
      </c>
      <c r="S2026">
        <v>0</v>
      </c>
      <c r="T2026">
        <v>0</v>
      </c>
      <c r="U2026" t="s">
        <v>215</v>
      </c>
      <c r="V2026">
        <v>0</v>
      </c>
      <c r="W2026">
        <v>15</v>
      </c>
      <c r="X2026">
        <v>18</v>
      </c>
      <c r="Y2026" t="s">
        <v>512</v>
      </c>
      <c r="Z2026" s="9">
        <v>17.777777777777779</v>
      </c>
      <c r="AA2026">
        <v>90</v>
      </c>
      <c r="AB2026">
        <v>107.77777777777777</v>
      </c>
      <c r="AC2026">
        <v>340</v>
      </c>
      <c r="AD2026" t="s">
        <v>148</v>
      </c>
      <c r="AE2026">
        <v>0.35499999999999998</v>
      </c>
      <c r="AF2026" s="2">
        <v>38.299999999999997</v>
      </c>
      <c r="AG2026" s="2">
        <v>17.7</v>
      </c>
      <c r="AH2026" s="2">
        <v>20.6</v>
      </c>
      <c r="AI2026" s="2">
        <v>9.9</v>
      </c>
      <c r="AJ2026" s="2">
        <v>51.800000000000004</v>
      </c>
    </row>
    <row r="2027" spans="1:36" x14ac:dyDescent="0.35">
      <c r="A2027" t="s">
        <v>681</v>
      </c>
      <c r="B2027" t="s">
        <v>490</v>
      </c>
      <c r="C2027" t="s">
        <v>46</v>
      </c>
      <c r="D2027" t="s">
        <v>149</v>
      </c>
      <c r="E2027" t="s">
        <v>491</v>
      </c>
      <c r="F2027">
        <v>2</v>
      </c>
      <c r="G2027">
        <v>33.200000000000003</v>
      </c>
      <c r="H2027">
        <v>-1</v>
      </c>
      <c r="I2027">
        <v>0</v>
      </c>
      <c r="J2027">
        <v>0</v>
      </c>
      <c r="K2027">
        <v>1</v>
      </c>
      <c r="L2027">
        <v>20</v>
      </c>
      <c r="M2027">
        <v>64</v>
      </c>
      <c r="N2027">
        <v>5</v>
      </c>
      <c r="O2027">
        <v>10</v>
      </c>
      <c r="P2027">
        <v>0</v>
      </c>
      <c r="Q2027">
        <v>0</v>
      </c>
      <c r="R2027">
        <v>0</v>
      </c>
      <c r="S2027">
        <v>0</v>
      </c>
      <c r="T2027">
        <v>0</v>
      </c>
      <c r="U2027" t="s">
        <v>215</v>
      </c>
      <c r="V2027">
        <v>0</v>
      </c>
      <c r="W2027">
        <v>20</v>
      </c>
      <c r="X2027">
        <v>5</v>
      </c>
      <c r="Y2027" t="s">
        <v>512</v>
      </c>
      <c r="Z2027" s="9">
        <v>56</v>
      </c>
      <c r="AA2027">
        <v>30</v>
      </c>
      <c r="AB2027">
        <v>86</v>
      </c>
      <c r="AC2027">
        <v>300</v>
      </c>
      <c r="AD2027" t="s">
        <v>32</v>
      </c>
      <c r="AE2027">
        <v>0.309</v>
      </c>
      <c r="AG2027" s="2">
        <v>32.6</v>
      </c>
    </row>
    <row r="2028" spans="1:36" x14ac:dyDescent="0.35">
      <c r="A2028" t="s">
        <v>681</v>
      </c>
      <c r="B2028" t="s">
        <v>490</v>
      </c>
      <c r="C2028" t="s">
        <v>199</v>
      </c>
      <c r="D2028" t="s">
        <v>492</v>
      </c>
      <c r="E2028" t="s">
        <v>493</v>
      </c>
      <c r="F2028">
        <v>2</v>
      </c>
      <c r="G2028">
        <v>34.700000000000003</v>
      </c>
      <c r="H2028">
        <v>-1</v>
      </c>
      <c r="I2028">
        <v>3</v>
      </c>
      <c r="J2028">
        <v>11</v>
      </c>
      <c r="K2028">
        <v>30</v>
      </c>
      <c r="L2028">
        <v>0</v>
      </c>
      <c r="M2028">
        <v>25</v>
      </c>
      <c r="N2028">
        <v>22</v>
      </c>
      <c r="O2028">
        <v>16</v>
      </c>
      <c r="P2028">
        <v>0</v>
      </c>
      <c r="Q2028">
        <v>0</v>
      </c>
      <c r="R2028">
        <v>0</v>
      </c>
      <c r="S2028">
        <v>0</v>
      </c>
      <c r="T2028">
        <v>0</v>
      </c>
      <c r="U2028" t="s">
        <v>215</v>
      </c>
      <c r="V2028">
        <v>0</v>
      </c>
      <c r="W2028">
        <v>20</v>
      </c>
      <c r="X2028">
        <v>5</v>
      </c>
      <c r="Y2028" t="s">
        <v>512</v>
      </c>
      <c r="Z2028" s="9">
        <v>56</v>
      </c>
      <c r="AA2028">
        <v>30</v>
      </c>
      <c r="AB2028">
        <v>86</v>
      </c>
      <c r="AC2028">
        <v>300</v>
      </c>
      <c r="AD2028" t="s">
        <v>32</v>
      </c>
      <c r="AE2028">
        <v>0.309</v>
      </c>
      <c r="AG2028" s="2">
        <v>30.2</v>
      </c>
    </row>
    <row r="2029" spans="1:36" x14ac:dyDescent="0.35">
      <c r="A2029" t="s">
        <v>681</v>
      </c>
      <c r="B2029" t="s">
        <v>490</v>
      </c>
      <c r="C2029" t="s">
        <v>199</v>
      </c>
      <c r="D2029" t="s">
        <v>494</v>
      </c>
      <c r="E2029" t="s">
        <v>443</v>
      </c>
      <c r="F2029">
        <v>2</v>
      </c>
      <c r="G2029">
        <v>32</v>
      </c>
      <c r="H2029">
        <v>-1</v>
      </c>
      <c r="I2029">
        <v>10</v>
      </c>
      <c r="J2029">
        <v>26</v>
      </c>
      <c r="K2029">
        <v>15</v>
      </c>
      <c r="L2029">
        <v>13</v>
      </c>
      <c r="M2029">
        <v>15</v>
      </c>
      <c r="N2029">
        <v>1</v>
      </c>
      <c r="O2029">
        <v>31</v>
      </c>
      <c r="P2029">
        <v>0</v>
      </c>
      <c r="Q2029">
        <v>0</v>
      </c>
      <c r="R2029">
        <v>0</v>
      </c>
      <c r="S2029">
        <v>0</v>
      </c>
      <c r="T2029">
        <v>0</v>
      </c>
      <c r="U2029" t="s">
        <v>215</v>
      </c>
      <c r="V2029">
        <v>0</v>
      </c>
      <c r="W2029">
        <v>20</v>
      </c>
      <c r="X2029">
        <v>5</v>
      </c>
      <c r="Y2029" t="s">
        <v>512</v>
      </c>
      <c r="Z2029" s="9">
        <v>56</v>
      </c>
      <c r="AA2029">
        <v>30</v>
      </c>
      <c r="AB2029">
        <v>86</v>
      </c>
      <c r="AC2029">
        <v>300</v>
      </c>
      <c r="AD2029" t="s">
        <v>32</v>
      </c>
      <c r="AE2029">
        <v>0.309</v>
      </c>
      <c r="AG2029" s="2">
        <v>9.4</v>
      </c>
    </row>
    <row r="2030" spans="1:36" x14ac:dyDescent="0.35">
      <c r="A2030" t="s">
        <v>682</v>
      </c>
      <c r="B2030" t="s">
        <v>495</v>
      </c>
      <c r="C2030" t="s">
        <v>199</v>
      </c>
      <c r="D2030" t="s">
        <v>47</v>
      </c>
      <c r="E2030" t="s">
        <v>496</v>
      </c>
      <c r="F2030">
        <v>2</v>
      </c>
      <c r="G2030">
        <v>16.16</v>
      </c>
      <c r="H2030">
        <v>46.06</v>
      </c>
      <c r="I2030">
        <v>0</v>
      </c>
      <c r="J2030">
        <v>0</v>
      </c>
      <c r="K2030">
        <v>0</v>
      </c>
      <c r="L2030">
        <v>0</v>
      </c>
      <c r="M2030">
        <v>31.5</v>
      </c>
      <c r="N2030">
        <v>19.440000000000001</v>
      </c>
      <c r="O2030">
        <v>3.06</v>
      </c>
      <c r="P2030">
        <v>0</v>
      </c>
      <c r="Q2030">
        <v>0</v>
      </c>
      <c r="R2030">
        <v>0</v>
      </c>
      <c r="S2030">
        <v>0</v>
      </c>
      <c r="T2030">
        <v>0</v>
      </c>
      <c r="U2030" t="s">
        <v>215</v>
      </c>
      <c r="V2030">
        <v>0</v>
      </c>
      <c r="W2030">
        <v>7.1428571428571423</v>
      </c>
      <c r="X2030">
        <v>65</v>
      </c>
      <c r="Y2030" t="s">
        <v>512</v>
      </c>
      <c r="Z2030" s="9">
        <v>3.6923076923076925</v>
      </c>
      <c r="AA2030">
        <v>30</v>
      </c>
      <c r="AB2030">
        <v>33.692307692307693</v>
      </c>
      <c r="AC2030">
        <v>260</v>
      </c>
      <c r="AD2030" t="s">
        <v>32</v>
      </c>
      <c r="AE2030">
        <v>0.309</v>
      </c>
      <c r="AF2030" s="2">
        <v>70.5</v>
      </c>
      <c r="AG2030" s="2">
        <v>32.5</v>
      </c>
      <c r="AH2030" s="2">
        <v>38</v>
      </c>
      <c r="AI2030" s="2">
        <v>5.7</v>
      </c>
      <c r="AJ2030" s="2">
        <v>23.8</v>
      </c>
    </row>
    <row r="2031" spans="1:36" x14ac:dyDescent="0.35">
      <c r="A2031" t="s">
        <v>682</v>
      </c>
      <c r="B2031" t="s">
        <v>495</v>
      </c>
      <c r="C2031" t="s">
        <v>199</v>
      </c>
      <c r="D2031" t="s">
        <v>47</v>
      </c>
      <c r="E2031" t="s">
        <v>496</v>
      </c>
      <c r="F2031">
        <v>2</v>
      </c>
      <c r="G2031">
        <v>16.387500000000003</v>
      </c>
      <c r="H2031">
        <v>45.227499999999999</v>
      </c>
      <c r="I2031">
        <v>0</v>
      </c>
      <c r="J2031">
        <v>0</v>
      </c>
      <c r="K2031">
        <v>0</v>
      </c>
      <c r="L2031">
        <v>0</v>
      </c>
      <c r="M2031">
        <v>30.922499999999999</v>
      </c>
      <c r="N2031">
        <v>20.662500000000001</v>
      </c>
      <c r="O2031">
        <v>3.2399999999999998</v>
      </c>
      <c r="P2031">
        <v>0</v>
      </c>
      <c r="Q2031">
        <v>0</v>
      </c>
      <c r="R2031">
        <v>0</v>
      </c>
      <c r="S2031">
        <v>0</v>
      </c>
      <c r="T2031">
        <v>0</v>
      </c>
      <c r="U2031" t="s">
        <v>215</v>
      </c>
      <c r="V2031">
        <v>0</v>
      </c>
      <c r="W2031">
        <v>7.1428571428571423</v>
      </c>
      <c r="X2031">
        <v>65</v>
      </c>
      <c r="Y2031" t="s">
        <v>512</v>
      </c>
      <c r="Z2031" s="9">
        <v>3.6923076923076925</v>
      </c>
      <c r="AA2031">
        <v>30</v>
      </c>
      <c r="AB2031">
        <v>33.692307692307693</v>
      </c>
      <c r="AC2031">
        <v>260</v>
      </c>
      <c r="AD2031" t="s">
        <v>32</v>
      </c>
      <c r="AE2031">
        <v>0.309</v>
      </c>
      <c r="AF2031" s="2">
        <v>72.400000000000006</v>
      </c>
      <c r="AG2031" s="2">
        <v>39.799999999999997</v>
      </c>
      <c r="AH2031" s="2">
        <v>32.6</v>
      </c>
      <c r="AI2031" s="2">
        <v>4.5999999999999996</v>
      </c>
      <c r="AJ2031" s="2">
        <v>22.999999999999993</v>
      </c>
    </row>
    <row r="2032" spans="1:36" x14ac:dyDescent="0.35">
      <c r="A2032" t="s">
        <v>682</v>
      </c>
      <c r="B2032" t="s">
        <v>495</v>
      </c>
      <c r="C2032" t="s">
        <v>199</v>
      </c>
      <c r="D2032" t="s">
        <v>47</v>
      </c>
      <c r="E2032" t="s">
        <v>496</v>
      </c>
      <c r="F2032">
        <v>2</v>
      </c>
      <c r="G2032">
        <v>16.615000000000002</v>
      </c>
      <c r="H2032">
        <v>44.395000000000003</v>
      </c>
      <c r="I2032">
        <v>0</v>
      </c>
      <c r="J2032">
        <v>0</v>
      </c>
      <c r="K2032">
        <v>0</v>
      </c>
      <c r="L2032">
        <v>0</v>
      </c>
      <c r="M2032">
        <v>30.344999999999999</v>
      </c>
      <c r="N2032">
        <v>21.884999999999998</v>
      </c>
      <c r="O2032">
        <v>3.42</v>
      </c>
      <c r="P2032">
        <v>0</v>
      </c>
      <c r="Q2032">
        <v>0</v>
      </c>
      <c r="R2032">
        <v>0</v>
      </c>
      <c r="S2032">
        <v>0</v>
      </c>
      <c r="T2032">
        <v>0</v>
      </c>
      <c r="U2032" t="s">
        <v>215</v>
      </c>
      <c r="V2032">
        <v>0</v>
      </c>
      <c r="W2032">
        <v>7.1428571428571423</v>
      </c>
      <c r="X2032">
        <v>65</v>
      </c>
      <c r="Y2032" t="s">
        <v>512</v>
      </c>
      <c r="Z2032" s="9">
        <v>3.6923076923076925</v>
      </c>
      <c r="AA2032">
        <v>30</v>
      </c>
      <c r="AB2032">
        <v>33.692307692307693</v>
      </c>
      <c r="AC2032">
        <v>260</v>
      </c>
      <c r="AD2032" t="s">
        <v>32</v>
      </c>
      <c r="AE2032">
        <v>0.309</v>
      </c>
      <c r="AF2032" s="2">
        <v>80.5</v>
      </c>
      <c r="AG2032" s="2">
        <v>41.2</v>
      </c>
      <c r="AH2032" s="2">
        <v>39.299999999999997</v>
      </c>
      <c r="AI2032" s="2">
        <v>3.9</v>
      </c>
      <c r="AJ2032" s="2">
        <v>15.6</v>
      </c>
    </row>
    <row r="2033" spans="1:36" x14ac:dyDescent="0.35">
      <c r="A2033" t="s">
        <v>682</v>
      </c>
      <c r="B2033" t="s">
        <v>495</v>
      </c>
      <c r="C2033" t="s">
        <v>199</v>
      </c>
      <c r="D2033" t="s">
        <v>47</v>
      </c>
      <c r="E2033" t="s">
        <v>496</v>
      </c>
      <c r="F2033">
        <v>2</v>
      </c>
      <c r="G2033">
        <v>16.842500000000001</v>
      </c>
      <c r="H2033">
        <v>43.5625</v>
      </c>
      <c r="I2033">
        <v>0</v>
      </c>
      <c r="J2033">
        <v>0</v>
      </c>
      <c r="K2033">
        <v>0</v>
      </c>
      <c r="L2033">
        <v>0</v>
      </c>
      <c r="M2033">
        <v>29.767500000000002</v>
      </c>
      <c r="N2033">
        <v>23.107499999999998</v>
      </c>
      <c r="O2033">
        <v>3.6</v>
      </c>
      <c r="P2033">
        <v>0</v>
      </c>
      <c r="Q2033">
        <v>0</v>
      </c>
      <c r="R2033">
        <v>0</v>
      </c>
      <c r="S2033">
        <v>0</v>
      </c>
      <c r="T2033">
        <v>0</v>
      </c>
      <c r="U2033" t="s">
        <v>215</v>
      </c>
      <c r="V2033">
        <v>0</v>
      </c>
      <c r="W2033">
        <v>7.1428571428571423</v>
      </c>
      <c r="X2033">
        <v>65</v>
      </c>
      <c r="Y2033" t="s">
        <v>512</v>
      </c>
      <c r="Z2033" s="9">
        <v>3.6923076923076925</v>
      </c>
      <c r="AA2033">
        <v>30</v>
      </c>
      <c r="AB2033">
        <v>33.692307692307693</v>
      </c>
      <c r="AC2033">
        <v>260</v>
      </c>
      <c r="AD2033" t="s">
        <v>32</v>
      </c>
      <c r="AE2033">
        <v>0.309</v>
      </c>
      <c r="AF2033" s="2">
        <v>69.3</v>
      </c>
      <c r="AG2033" s="2">
        <v>44.5</v>
      </c>
      <c r="AH2033" s="2">
        <v>24.8</v>
      </c>
      <c r="AI2033" s="2">
        <v>3.8</v>
      </c>
      <c r="AJ2033" s="2">
        <v>26.900000000000002</v>
      </c>
    </row>
    <row r="2034" spans="1:36" x14ac:dyDescent="0.35">
      <c r="A2034" t="s">
        <v>682</v>
      </c>
      <c r="B2034" t="s">
        <v>495</v>
      </c>
      <c r="C2034" t="s">
        <v>199</v>
      </c>
      <c r="D2034" t="s">
        <v>47</v>
      </c>
      <c r="E2034" t="s">
        <v>496</v>
      </c>
      <c r="F2034">
        <v>2</v>
      </c>
      <c r="G2034">
        <v>17.07</v>
      </c>
      <c r="H2034">
        <v>42.73</v>
      </c>
      <c r="I2034">
        <v>0</v>
      </c>
      <c r="J2034">
        <v>0</v>
      </c>
      <c r="K2034">
        <v>0</v>
      </c>
      <c r="L2034">
        <v>0</v>
      </c>
      <c r="M2034">
        <v>29.19</v>
      </c>
      <c r="N2034">
        <v>24.33</v>
      </c>
      <c r="O2034">
        <v>3.78</v>
      </c>
      <c r="P2034">
        <v>0</v>
      </c>
      <c r="Q2034">
        <v>0</v>
      </c>
      <c r="R2034">
        <v>0</v>
      </c>
      <c r="S2034">
        <v>0</v>
      </c>
      <c r="T2034">
        <v>0</v>
      </c>
      <c r="U2034" t="s">
        <v>215</v>
      </c>
      <c r="V2034">
        <v>0</v>
      </c>
      <c r="W2034">
        <v>7.1428571428571423</v>
      </c>
      <c r="X2034">
        <v>65</v>
      </c>
      <c r="Y2034" t="s">
        <v>512</v>
      </c>
      <c r="Z2034" s="9">
        <v>3.6923076923076925</v>
      </c>
      <c r="AA2034">
        <v>30</v>
      </c>
      <c r="AB2034">
        <v>33.692307692307693</v>
      </c>
      <c r="AC2034">
        <v>260</v>
      </c>
      <c r="AD2034" t="s">
        <v>32</v>
      </c>
      <c r="AE2034">
        <v>0.309</v>
      </c>
      <c r="AF2034" s="2">
        <v>67.5</v>
      </c>
      <c r="AG2034" s="2">
        <v>38.200000000000003</v>
      </c>
      <c r="AH2034" s="2">
        <v>29.3</v>
      </c>
      <c r="AI2034" s="2">
        <v>3.9</v>
      </c>
      <c r="AJ2034" s="2">
        <v>28.6</v>
      </c>
    </row>
    <row r="2035" spans="1:36" x14ac:dyDescent="0.35">
      <c r="A2035" t="s">
        <v>682</v>
      </c>
      <c r="B2035" t="s">
        <v>495</v>
      </c>
      <c r="C2035" t="s">
        <v>199</v>
      </c>
      <c r="D2035" t="s">
        <v>47</v>
      </c>
      <c r="E2035" t="s">
        <v>496</v>
      </c>
      <c r="F2035">
        <v>2</v>
      </c>
      <c r="G2035">
        <v>16.842500000000001</v>
      </c>
      <c r="H2035">
        <v>43.5625</v>
      </c>
      <c r="I2035">
        <v>0</v>
      </c>
      <c r="J2035">
        <v>0</v>
      </c>
      <c r="K2035">
        <v>0</v>
      </c>
      <c r="L2035">
        <v>0</v>
      </c>
      <c r="M2035">
        <v>29.767500000000002</v>
      </c>
      <c r="N2035">
        <v>23.107499999999998</v>
      </c>
      <c r="O2035">
        <v>3.6</v>
      </c>
      <c r="P2035">
        <v>0</v>
      </c>
      <c r="Q2035">
        <v>0</v>
      </c>
      <c r="R2035">
        <v>0</v>
      </c>
      <c r="S2035">
        <v>0</v>
      </c>
      <c r="T2035">
        <v>0</v>
      </c>
      <c r="U2035" t="s">
        <v>215</v>
      </c>
      <c r="V2035">
        <v>0</v>
      </c>
      <c r="W2035">
        <v>7.1428571428571423</v>
      </c>
      <c r="X2035">
        <v>65</v>
      </c>
      <c r="Y2035" t="s">
        <v>512</v>
      </c>
      <c r="Z2035" s="9">
        <v>3.6923076923076925</v>
      </c>
      <c r="AA2035">
        <v>30</v>
      </c>
      <c r="AB2035">
        <v>33.692307692307693</v>
      </c>
      <c r="AC2035">
        <v>260</v>
      </c>
      <c r="AD2035" t="s">
        <v>32</v>
      </c>
      <c r="AE2035">
        <v>0.309</v>
      </c>
      <c r="AF2035" s="2">
        <v>72.900000000000006</v>
      </c>
      <c r="AG2035" s="2">
        <v>37.700000000000003</v>
      </c>
      <c r="AH2035" s="2">
        <v>35.200000000000003</v>
      </c>
      <c r="AI2035" s="2">
        <v>3.3</v>
      </c>
      <c r="AJ2035" s="2">
        <v>23.799999999999994</v>
      </c>
    </row>
    <row r="2036" spans="1:36" x14ac:dyDescent="0.35">
      <c r="A2036" t="s">
        <v>682</v>
      </c>
      <c r="B2036" t="s">
        <v>495</v>
      </c>
      <c r="C2036" t="s">
        <v>199</v>
      </c>
      <c r="D2036" t="s">
        <v>47</v>
      </c>
      <c r="E2036" t="s">
        <v>496</v>
      </c>
      <c r="F2036">
        <v>2</v>
      </c>
      <c r="G2036">
        <v>16.842500000000001</v>
      </c>
      <c r="H2036">
        <v>43.5625</v>
      </c>
      <c r="I2036">
        <v>0</v>
      </c>
      <c r="J2036">
        <v>0</v>
      </c>
      <c r="K2036">
        <v>0</v>
      </c>
      <c r="L2036">
        <v>0</v>
      </c>
      <c r="M2036">
        <v>29.767500000000002</v>
      </c>
      <c r="N2036">
        <v>23.107499999999998</v>
      </c>
      <c r="O2036">
        <v>3.6</v>
      </c>
      <c r="P2036">
        <v>0</v>
      </c>
      <c r="Q2036">
        <v>0</v>
      </c>
      <c r="R2036">
        <v>0</v>
      </c>
      <c r="S2036">
        <v>0</v>
      </c>
      <c r="T2036">
        <v>0</v>
      </c>
      <c r="U2036" t="s">
        <v>215</v>
      </c>
      <c r="V2036">
        <v>0</v>
      </c>
      <c r="W2036">
        <v>7.1428571428571423</v>
      </c>
      <c r="X2036">
        <v>65</v>
      </c>
      <c r="Y2036" t="s">
        <v>512</v>
      </c>
      <c r="Z2036" s="9">
        <v>3.6923076923076925</v>
      </c>
      <c r="AA2036">
        <v>30</v>
      </c>
      <c r="AB2036">
        <v>33.692307692307693</v>
      </c>
      <c r="AC2036">
        <v>260</v>
      </c>
      <c r="AD2036" t="s">
        <v>32</v>
      </c>
      <c r="AE2036">
        <v>0.309</v>
      </c>
      <c r="AF2036" s="2">
        <v>68.400000000000006</v>
      </c>
      <c r="AG2036" s="2">
        <v>51.7</v>
      </c>
      <c r="AH2036" s="2">
        <v>16.7</v>
      </c>
      <c r="AI2036" s="2">
        <v>3.9</v>
      </c>
      <c r="AJ2036" s="2">
        <v>27.699999999999996</v>
      </c>
    </row>
    <row r="2037" spans="1:36" x14ac:dyDescent="0.35">
      <c r="A2037" t="s">
        <v>682</v>
      </c>
      <c r="B2037" t="s">
        <v>495</v>
      </c>
      <c r="C2037" t="s">
        <v>199</v>
      </c>
      <c r="D2037" t="s">
        <v>47</v>
      </c>
      <c r="E2037" t="s">
        <v>496</v>
      </c>
      <c r="F2037">
        <v>2</v>
      </c>
      <c r="G2037">
        <v>16.842500000000001</v>
      </c>
      <c r="H2037">
        <v>43.5625</v>
      </c>
      <c r="I2037">
        <v>0</v>
      </c>
      <c r="J2037">
        <v>0</v>
      </c>
      <c r="K2037">
        <v>0</v>
      </c>
      <c r="L2037">
        <v>0</v>
      </c>
      <c r="M2037">
        <v>29.767500000000002</v>
      </c>
      <c r="N2037">
        <v>23.107499999999998</v>
      </c>
      <c r="O2037">
        <v>3.6</v>
      </c>
      <c r="P2037">
        <v>0</v>
      </c>
      <c r="Q2037">
        <v>0</v>
      </c>
      <c r="R2037">
        <v>0</v>
      </c>
      <c r="S2037">
        <v>0</v>
      </c>
      <c r="T2037">
        <v>0</v>
      </c>
      <c r="U2037" t="s">
        <v>215</v>
      </c>
      <c r="V2037">
        <v>0</v>
      </c>
      <c r="W2037">
        <v>7.1428571428571423</v>
      </c>
      <c r="X2037">
        <v>65</v>
      </c>
      <c r="Y2037" t="s">
        <v>512</v>
      </c>
      <c r="Z2037" s="9">
        <v>3.6923076923076925</v>
      </c>
      <c r="AA2037">
        <v>30</v>
      </c>
      <c r="AB2037">
        <v>33.692307692307693</v>
      </c>
      <c r="AC2037">
        <v>260</v>
      </c>
      <c r="AD2037" t="s">
        <v>32</v>
      </c>
      <c r="AE2037">
        <v>0.309</v>
      </c>
      <c r="AF2037" s="2">
        <v>69.900000000000006</v>
      </c>
      <c r="AG2037" s="2">
        <v>50.8</v>
      </c>
      <c r="AH2037" s="2">
        <v>19.100000000000001</v>
      </c>
      <c r="AI2037" s="2">
        <v>5.3</v>
      </c>
      <c r="AJ2037" s="2">
        <v>24.799999999999994</v>
      </c>
    </row>
    <row r="2038" spans="1:36" x14ac:dyDescent="0.35">
      <c r="A2038" t="s">
        <v>762</v>
      </c>
      <c r="B2038" s="14" t="s">
        <v>497</v>
      </c>
      <c r="C2038" t="s">
        <v>46</v>
      </c>
      <c r="D2038" t="s">
        <v>121</v>
      </c>
      <c r="E2038" t="s">
        <v>498</v>
      </c>
      <c r="F2038">
        <v>1</v>
      </c>
      <c r="H2038">
        <v>73.5</v>
      </c>
      <c r="I2038">
        <v>0</v>
      </c>
      <c r="J2038">
        <v>0</v>
      </c>
      <c r="K2038">
        <v>0</v>
      </c>
      <c r="L2038">
        <v>0</v>
      </c>
      <c r="M2038">
        <v>8.5</v>
      </c>
      <c r="N2038">
        <v>13.1</v>
      </c>
      <c r="O2038">
        <v>4.9000000000000004</v>
      </c>
      <c r="P2038">
        <v>0</v>
      </c>
      <c r="Q2038">
        <v>0</v>
      </c>
      <c r="R2038">
        <v>0</v>
      </c>
      <c r="S2038">
        <v>0</v>
      </c>
      <c r="T2038">
        <v>0</v>
      </c>
      <c r="U2038" t="s">
        <v>215</v>
      </c>
      <c r="V2038">
        <v>0</v>
      </c>
      <c r="W2038">
        <v>25</v>
      </c>
      <c r="X2038">
        <v>10</v>
      </c>
      <c r="Y2038" t="s">
        <v>512</v>
      </c>
      <c r="Z2038" s="9">
        <v>24</v>
      </c>
      <c r="AA2038">
        <v>60</v>
      </c>
      <c r="AB2038">
        <v>84</v>
      </c>
      <c r="AC2038">
        <v>260</v>
      </c>
      <c r="AD2038" t="s">
        <v>148</v>
      </c>
      <c r="AE2038">
        <v>0.35499999999999998</v>
      </c>
      <c r="AF2038" s="2">
        <v>71.904761904761898</v>
      </c>
      <c r="AG2038" s="2">
        <v>28.571428571428569</v>
      </c>
      <c r="AH2038" s="2">
        <v>43.333333333333329</v>
      </c>
      <c r="AI2038" s="2">
        <v>9.2857142857142847</v>
      </c>
      <c r="AJ2038" s="2">
        <v>18.809523809523817</v>
      </c>
    </row>
    <row r="2039" spans="1:36" x14ac:dyDescent="0.35">
      <c r="A2039" t="s">
        <v>762</v>
      </c>
      <c r="B2039" t="s">
        <v>497</v>
      </c>
      <c r="C2039" t="s">
        <v>46</v>
      </c>
      <c r="D2039" t="s">
        <v>121</v>
      </c>
      <c r="E2039" t="s">
        <v>498</v>
      </c>
      <c r="F2039">
        <v>1</v>
      </c>
      <c r="H2039">
        <v>73.5</v>
      </c>
      <c r="I2039">
        <v>0</v>
      </c>
      <c r="J2039">
        <v>0</v>
      </c>
      <c r="K2039">
        <v>0</v>
      </c>
      <c r="L2039">
        <v>0</v>
      </c>
      <c r="M2039">
        <v>8.5</v>
      </c>
      <c r="N2039">
        <v>13.1</v>
      </c>
      <c r="O2039">
        <v>4.9000000000000004</v>
      </c>
      <c r="P2039">
        <v>0</v>
      </c>
      <c r="Q2039">
        <v>0</v>
      </c>
      <c r="R2039">
        <v>0</v>
      </c>
      <c r="S2039">
        <v>0</v>
      </c>
      <c r="T2039">
        <v>0</v>
      </c>
      <c r="U2039" t="s">
        <v>215</v>
      </c>
      <c r="V2039">
        <v>0</v>
      </c>
      <c r="W2039">
        <v>25</v>
      </c>
      <c r="X2039">
        <v>10</v>
      </c>
      <c r="Y2039" t="s">
        <v>512</v>
      </c>
      <c r="Z2039" s="9">
        <v>24</v>
      </c>
      <c r="AA2039">
        <v>60</v>
      </c>
      <c r="AB2039">
        <v>84</v>
      </c>
      <c r="AC2039">
        <v>260</v>
      </c>
      <c r="AD2039" t="s">
        <v>32</v>
      </c>
      <c r="AE2039">
        <v>0.309</v>
      </c>
      <c r="AF2039" s="2">
        <v>86.428571428571416</v>
      </c>
      <c r="AG2039" s="2">
        <v>49.047619047619044</v>
      </c>
      <c r="AH2039" s="2">
        <v>37.38095238095238</v>
      </c>
      <c r="AI2039" s="2">
        <v>7.6190476190476186</v>
      </c>
      <c r="AJ2039" s="2">
        <v>5.952380952380965</v>
      </c>
    </row>
    <row r="2040" spans="1:36" x14ac:dyDescent="0.35">
      <c r="A2040" t="s">
        <v>762</v>
      </c>
      <c r="B2040" t="s">
        <v>497</v>
      </c>
      <c r="C2040" t="s">
        <v>46</v>
      </c>
      <c r="D2040" t="s">
        <v>121</v>
      </c>
      <c r="E2040" t="s">
        <v>498</v>
      </c>
      <c r="F2040">
        <v>1</v>
      </c>
      <c r="H2040">
        <v>73.5</v>
      </c>
      <c r="I2040">
        <v>0</v>
      </c>
      <c r="J2040">
        <v>0</v>
      </c>
      <c r="K2040">
        <v>0</v>
      </c>
      <c r="L2040">
        <v>0</v>
      </c>
      <c r="M2040">
        <v>8.5</v>
      </c>
      <c r="N2040">
        <v>13.1</v>
      </c>
      <c r="O2040">
        <v>4.9000000000000004</v>
      </c>
      <c r="P2040">
        <v>0</v>
      </c>
      <c r="Q2040">
        <v>0</v>
      </c>
      <c r="R2040">
        <v>0</v>
      </c>
      <c r="S2040">
        <v>0</v>
      </c>
      <c r="T2040">
        <v>0</v>
      </c>
      <c r="U2040" t="s">
        <v>215</v>
      </c>
      <c r="V2040">
        <v>0</v>
      </c>
      <c r="W2040">
        <v>25</v>
      </c>
      <c r="X2040">
        <v>10</v>
      </c>
      <c r="Y2040" t="s">
        <v>512</v>
      </c>
      <c r="Z2040" s="9">
        <v>24</v>
      </c>
      <c r="AA2040">
        <v>60</v>
      </c>
      <c r="AB2040">
        <v>84</v>
      </c>
      <c r="AC2040">
        <v>260</v>
      </c>
      <c r="AD2040" t="s">
        <v>146</v>
      </c>
      <c r="AE2040">
        <v>9.9000000000000005E-2</v>
      </c>
      <c r="AF2040" s="2">
        <v>82.857142857142861</v>
      </c>
      <c r="AG2040" s="2">
        <v>28.571428571428569</v>
      </c>
      <c r="AH2040" s="2">
        <v>54.285714285714285</v>
      </c>
      <c r="AI2040" s="2">
        <v>7.3809523809523805</v>
      </c>
      <c r="AJ2040" s="2">
        <v>9.7619047619047592</v>
      </c>
    </row>
    <row r="2041" spans="1:36" x14ac:dyDescent="0.35">
      <c r="A2041" t="s">
        <v>762</v>
      </c>
      <c r="B2041" t="s">
        <v>497</v>
      </c>
      <c r="C2041" t="s">
        <v>46</v>
      </c>
      <c r="D2041" t="s">
        <v>499</v>
      </c>
      <c r="E2041" t="s">
        <v>500</v>
      </c>
      <c r="F2041">
        <v>1</v>
      </c>
      <c r="H2041">
        <v>57.1</v>
      </c>
      <c r="I2041">
        <v>0</v>
      </c>
      <c r="J2041">
        <v>0</v>
      </c>
      <c r="K2041">
        <v>0</v>
      </c>
      <c r="L2041">
        <v>0</v>
      </c>
      <c r="M2041">
        <v>12.6</v>
      </c>
      <c r="N2041">
        <v>1.2</v>
      </c>
      <c r="O2041">
        <v>26.2</v>
      </c>
      <c r="P2041">
        <v>0</v>
      </c>
      <c r="Q2041">
        <v>0</v>
      </c>
      <c r="R2041">
        <v>0</v>
      </c>
      <c r="S2041">
        <v>0</v>
      </c>
      <c r="T2041">
        <v>0</v>
      </c>
      <c r="U2041" t="s">
        <v>215</v>
      </c>
      <c r="V2041">
        <v>0</v>
      </c>
      <c r="W2041">
        <v>10</v>
      </c>
      <c r="X2041">
        <v>10</v>
      </c>
      <c r="Y2041" t="s">
        <v>512</v>
      </c>
      <c r="Z2041" s="9">
        <v>30</v>
      </c>
      <c r="AA2041">
        <v>60</v>
      </c>
      <c r="AB2041">
        <v>90</v>
      </c>
      <c r="AC2041">
        <v>320</v>
      </c>
      <c r="AD2041" t="s">
        <v>148</v>
      </c>
      <c r="AE2041">
        <v>0.35499999999999998</v>
      </c>
      <c r="AF2041" s="2">
        <v>24.677966101694913</v>
      </c>
      <c r="AG2041" s="2">
        <v>9.4915254237288131</v>
      </c>
      <c r="AH2041" s="2">
        <v>15.186440677966102</v>
      </c>
      <c r="AI2041" s="2">
        <v>22.779661016949152</v>
      </c>
      <c r="AJ2041" s="2">
        <v>52.542372881355931</v>
      </c>
    </row>
    <row r="2042" spans="1:36" x14ac:dyDescent="0.35">
      <c r="A2042" t="s">
        <v>762</v>
      </c>
      <c r="B2042" t="s">
        <v>497</v>
      </c>
      <c r="C2042" t="s">
        <v>46</v>
      </c>
      <c r="D2042" t="s">
        <v>499</v>
      </c>
      <c r="E2042" t="s">
        <v>500</v>
      </c>
      <c r="F2042">
        <v>1</v>
      </c>
      <c r="H2042">
        <v>57.1</v>
      </c>
      <c r="I2042">
        <v>0</v>
      </c>
      <c r="J2042">
        <v>0</v>
      </c>
      <c r="K2042">
        <v>0</v>
      </c>
      <c r="L2042">
        <v>0</v>
      </c>
      <c r="M2042">
        <v>12.6</v>
      </c>
      <c r="N2042">
        <v>1.2</v>
      </c>
      <c r="O2042">
        <v>26.2</v>
      </c>
      <c r="P2042">
        <v>0</v>
      </c>
      <c r="Q2042">
        <v>0</v>
      </c>
      <c r="R2042">
        <v>0</v>
      </c>
      <c r="S2042">
        <v>0</v>
      </c>
      <c r="T2042">
        <v>0</v>
      </c>
      <c r="U2042" t="s">
        <v>215</v>
      </c>
      <c r="V2042">
        <v>0</v>
      </c>
      <c r="W2042">
        <v>10</v>
      </c>
      <c r="X2042">
        <v>10</v>
      </c>
      <c r="Y2042" t="s">
        <v>512</v>
      </c>
      <c r="Z2042" s="9">
        <v>30</v>
      </c>
      <c r="AA2042">
        <v>60</v>
      </c>
      <c r="AB2042">
        <v>90</v>
      </c>
      <c r="AC2042">
        <v>320</v>
      </c>
      <c r="AD2042" t="s">
        <v>32</v>
      </c>
      <c r="AE2042">
        <v>0.309</v>
      </c>
      <c r="AF2042" s="2">
        <v>23.491525423728813</v>
      </c>
      <c r="AG2042" s="2">
        <v>9.9661016949152543</v>
      </c>
      <c r="AH2042" s="2">
        <v>13.525423728813559</v>
      </c>
      <c r="AI2042" s="2">
        <v>23.016949152542374</v>
      </c>
      <c r="AJ2042" s="2">
        <v>53.49152542372881</v>
      </c>
    </row>
    <row r="2043" spans="1:36" x14ac:dyDescent="0.35">
      <c r="A2043" t="s">
        <v>762</v>
      </c>
      <c r="B2043" t="s">
        <v>497</v>
      </c>
      <c r="C2043" t="s">
        <v>46</v>
      </c>
      <c r="D2043" t="s">
        <v>499</v>
      </c>
      <c r="E2043" t="s">
        <v>500</v>
      </c>
      <c r="F2043">
        <v>1</v>
      </c>
      <c r="H2043">
        <v>57.1</v>
      </c>
      <c r="I2043">
        <v>0</v>
      </c>
      <c r="J2043">
        <v>0</v>
      </c>
      <c r="K2043">
        <v>0</v>
      </c>
      <c r="L2043">
        <v>0</v>
      </c>
      <c r="M2043">
        <v>12.6</v>
      </c>
      <c r="N2043">
        <v>1.2</v>
      </c>
      <c r="O2043">
        <v>26.2</v>
      </c>
      <c r="P2043">
        <v>0</v>
      </c>
      <c r="Q2043">
        <v>0</v>
      </c>
      <c r="R2043">
        <v>0</v>
      </c>
      <c r="S2043">
        <v>0</v>
      </c>
      <c r="T2043">
        <v>0</v>
      </c>
      <c r="U2043" t="s">
        <v>215</v>
      </c>
      <c r="V2043">
        <v>0</v>
      </c>
      <c r="W2043">
        <v>10</v>
      </c>
      <c r="X2043">
        <v>10</v>
      </c>
      <c r="Y2043" t="s">
        <v>512</v>
      </c>
      <c r="Z2043" s="9">
        <v>30</v>
      </c>
      <c r="AA2043">
        <v>60</v>
      </c>
      <c r="AB2043">
        <v>90</v>
      </c>
      <c r="AC2043">
        <v>320</v>
      </c>
      <c r="AD2043" t="s">
        <v>146</v>
      </c>
      <c r="AE2043">
        <v>9.9000000000000005E-2</v>
      </c>
      <c r="AF2043" s="2">
        <v>18.983050847457626</v>
      </c>
      <c r="AG2043" s="2">
        <v>5.2203389830508478</v>
      </c>
      <c r="AH2043" s="2">
        <v>13.76271186440678</v>
      </c>
      <c r="AI2043" s="2">
        <v>22.305084745762713</v>
      </c>
      <c r="AJ2043" s="2">
        <v>58.711864406779654</v>
      </c>
    </row>
    <row r="2044" spans="1:36" x14ac:dyDescent="0.35">
      <c r="A2044" t="s">
        <v>762</v>
      </c>
      <c r="B2044" t="s">
        <v>497</v>
      </c>
      <c r="C2044" t="s">
        <v>46</v>
      </c>
      <c r="D2044" t="s">
        <v>120</v>
      </c>
      <c r="E2044" t="s">
        <v>498</v>
      </c>
      <c r="F2044">
        <v>1</v>
      </c>
      <c r="H2044">
        <v>18</v>
      </c>
      <c r="I2044">
        <v>0</v>
      </c>
      <c r="J2044">
        <v>0</v>
      </c>
      <c r="K2044">
        <v>0</v>
      </c>
      <c r="L2044">
        <v>0</v>
      </c>
      <c r="M2044">
        <v>47</v>
      </c>
      <c r="N2044">
        <v>24.9</v>
      </c>
      <c r="O2044">
        <v>10.199999999999999</v>
      </c>
      <c r="P2044">
        <v>0</v>
      </c>
      <c r="Q2044">
        <v>0</v>
      </c>
      <c r="R2044">
        <v>0</v>
      </c>
      <c r="S2044">
        <v>0</v>
      </c>
      <c r="T2044">
        <v>0</v>
      </c>
      <c r="U2044" t="s">
        <v>215</v>
      </c>
      <c r="V2044">
        <v>0</v>
      </c>
      <c r="W2044">
        <v>25</v>
      </c>
      <c r="X2044">
        <v>10</v>
      </c>
      <c r="Y2044" t="s">
        <v>512</v>
      </c>
      <c r="Z2044" s="9">
        <v>20</v>
      </c>
      <c r="AA2044">
        <v>90</v>
      </c>
      <c r="AB2044">
        <v>110</v>
      </c>
      <c r="AC2044">
        <v>220</v>
      </c>
      <c r="AD2044" t="s">
        <v>148</v>
      </c>
      <c r="AE2044">
        <v>0.35499999999999998</v>
      </c>
      <c r="AF2044" s="2">
        <v>40.952380952380949</v>
      </c>
      <c r="AG2044" s="2">
        <v>15</v>
      </c>
      <c r="AH2044" s="2">
        <v>25.952380952380953</v>
      </c>
      <c r="AI2044" s="2">
        <v>9.0476190476190474</v>
      </c>
      <c r="AJ2044" s="2">
        <v>50</v>
      </c>
    </row>
    <row r="2045" spans="1:36" x14ac:dyDescent="0.35">
      <c r="A2045" t="s">
        <v>762</v>
      </c>
      <c r="B2045" t="s">
        <v>497</v>
      </c>
      <c r="C2045" t="s">
        <v>46</v>
      </c>
      <c r="D2045" t="s">
        <v>120</v>
      </c>
      <c r="E2045" t="s">
        <v>498</v>
      </c>
      <c r="F2045">
        <v>1</v>
      </c>
      <c r="H2045">
        <v>18</v>
      </c>
      <c r="I2045">
        <v>0</v>
      </c>
      <c r="J2045">
        <v>0</v>
      </c>
      <c r="K2045">
        <v>0</v>
      </c>
      <c r="L2045">
        <v>0</v>
      </c>
      <c r="M2045">
        <v>47</v>
      </c>
      <c r="N2045">
        <v>24.9</v>
      </c>
      <c r="O2045">
        <v>10.199999999999999</v>
      </c>
      <c r="P2045">
        <v>0</v>
      </c>
      <c r="Q2045">
        <v>0</v>
      </c>
      <c r="R2045">
        <v>0</v>
      </c>
      <c r="S2045">
        <v>0</v>
      </c>
      <c r="T2045">
        <v>0</v>
      </c>
      <c r="U2045" t="s">
        <v>215</v>
      </c>
      <c r="V2045">
        <v>0</v>
      </c>
      <c r="W2045">
        <v>25</v>
      </c>
      <c r="X2045">
        <v>10</v>
      </c>
      <c r="Y2045" t="s">
        <v>512</v>
      </c>
      <c r="Z2045" s="9">
        <v>20</v>
      </c>
      <c r="AA2045">
        <v>90</v>
      </c>
      <c r="AB2045">
        <v>110</v>
      </c>
      <c r="AC2045">
        <v>220</v>
      </c>
      <c r="AD2045" t="s">
        <v>32</v>
      </c>
      <c r="AE2045">
        <v>0.309</v>
      </c>
      <c r="AF2045" s="2">
        <v>42.38095238095238</v>
      </c>
      <c r="AG2045" s="2">
        <v>21.904761904761905</v>
      </c>
      <c r="AH2045" s="2">
        <v>20.476190476190474</v>
      </c>
      <c r="AI2045" s="2">
        <v>10.952380952380953</v>
      </c>
      <c r="AJ2045" s="2">
        <v>46.666666666666671</v>
      </c>
    </row>
    <row r="2046" spans="1:36" x14ac:dyDescent="0.35">
      <c r="A2046" t="s">
        <v>762</v>
      </c>
      <c r="B2046" t="s">
        <v>497</v>
      </c>
      <c r="C2046" t="s">
        <v>46</v>
      </c>
      <c r="D2046" t="s">
        <v>120</v>
      </c>
      <c r="E2046" t="s">
        <v>498</v>
      </c>
      <c r="F2046">
        <v>1</v>
      </c>
      <c r="H2046">
        <v>18</v>
      </c>
      <c r="I2046">
        <v>0</v>
      </c>
      <c r="J2046">
        <v>0</v>
      </c>
      <c r="K2046">
        <v>0</v>
      </c>
      <c r="L2046">
        <v>0</v>
      </c>
      <c r="M2046">
        <v>47</v>
      </c>
      <c r="N2046">
        <v>24.9</v>
      </c>
      <c r="O2046">
        <v>10.199999999999999</v>
      </c>
      <c r="P2046">
        <v>0</v>
      </c>
      <c r="Q2046">
        <v>0</v>
      </c>
      <c r="R2046">
        <v>0</v>
      </c>
      <c r="S2046">
        <v>0</v>
      </c>
      <c r="T2046">
        <v>0</v>
      </c>
      <c r="U2046" t="s">
        <v>215</v>
      </c>
      <c r="V2046">
        <v>0</v>
      </c>
      <c r="W2046">
        <v>25</v>
      </c>
      <c r="X2046">
        <v>10</v>
      </c>
      <c r="Y2046" t="s">
        <v>512</v>
      </c>
      <c r="Z2046" s="9">
        <v>20</v>
      </c>
      <c r="AA2046">
        <v>90</v>
      </c>
      <c r="AB2046">
        <v>110</v>
      </c>
      <c r="AC2046">
        <v>220</v>
      </c>
      <c r="AD2046" t="s">
        <v>146</v>
      </c>
      <c r="AE2046">
        <v>9.9000000000000005E-2</v>
      </c>
      <c r="AF2046" s="2">
        <v>46.666666666666664</v>
      </c>
      <c r="AG2046" s="2">
        <v>23.333333333333332</v>
      </c>
      <c r="AH2046" s="2">
        <v>23.333333333333332</v>
      </c>
      <c r="AI2046" s="2">
        <v>12.38095238095238</v>
      </c>
      <c r="AJ2046" s="2">
        <v>40.952380952380956</v>
      </c>
    </row>
    <row r="2047" spans="1:36" x14ac:dyDescent="0.35">
      <c r="A2047" t="s">
        <v>683</v>
      </c>
      <c r="B2047" t="s">
        <v>501</v>
      </c>
      <c r="C2047" t="s">
        <v>46</v>
      </c>
      <c r="D2047" t="s">
        <v>120</v>
      </c>
      <c r="E2047" t="s">
        <v>399</v>
      </c>
      <c r="F2047">
        <v>2</v>
      </c>
      <c r="H2047">
        <v>20</v>
      </c>
      <c r="I2047">
        <v>0</v>
      </c>
      <c r="J2047">
        <v>0</v>
      </c>
      <c r="K2047">
        <v>0</v>
      </c>
      <c r="L2047">
        <v>0</v>
      </c>
      <c r="M2047">
        <v>59</v>
      </c>
      <c r="N2047">
        <v>14</v>
      </c>
      <c r="O2047">
        <v>3</v>
      </c>
      <c r="P2047">
        <v>0</v>
      </c>
      <c r="Q2047">
        <v>0</v>
      </c>
      <c r="R2047">
        <v>0</v>
      </c>
      <c r="S2047">
        <v>0</v>
      </c>
      <c r="T2047">
        <v>0</v>
      </c>
      <c r="U2047" t="s">
        <v>215</v>
      </c>
      <c r="V2047">
        <v>0</v>
      </c>
      <c r="W2047">
        <v>14.1</v>
      </c>
      <c r="X2047">
        <v>100</v>
      </c>
      <c r="Y2047" t="s">
        <v>512</v>
      </c>
      <c r="Z2047" s="9">
        <v>3.3</v>
      </c>
      <c r="AA2047">
        <v>20</v>
      </c>
      <c r="AB2047">
        <v>23.3</v>
      </c>
      <c r="AC2047">
        <v>350</v>
      </c>
      <c r="AD2047" t="s">
        <v>32</v>
      </c>
      <c r="AE2047">
        <v>0.309</v>
      </c>
      <c r="AG2047" s="2">
        <v>43.7</v>
      </c>
    </row>
    <row r="2048" spans="1:36" x14ac:dyDescent="0.35">
      <c r="A2048" t="s">
        <v>683</v>
      </c>
      <c r="B2048" t="s">
        <v>501</v>
      </c>
      <c r="C2048" t="s">
        <v>46</v>
      </c>
      <c r="D2048" t="s">
        <v>120</v>
      </c>
      <c r="E2048" t="s">
        <v>399</v>
      </c>
      <c r="F2048">
        <v>2</v>
      </c>
      <c r="H2048">
        <v>20</v>
      </c>
      <c r="I2048">
        <v>0</v>
      </c>
      <c r="J2048">
        <v>0</v>
      </c>
      <c r="K2048">
        <v>0</v>
      </c>
      <c r="L2048">
        <v>0</v>
      </c>
      <c r="M2048">
        <v>59</v>
      </c>
      <c r="N2048">
        <v>14</v>
      </c>
      <c r="O2048">
        <v>3</v>
      </c>
      <c r="P2048">
        <v>0</v>
      </c>
      <c r="Q2048">
        <v>0</v>
      </c>
      <c r="R2048">
        <v>0</v>
      </c>
      <c r="S2048">
        <v>0</v>
      </c>
      <c r="T2048">
        <v>0</v>
      </c>
      <c r="U2048" t="s">
        <v>215</v>
      </c>
      <c r="V2048">
        <v>0</v>
      </c>
      <c r="W2048">
        <v>14.1</v>
      </c>
      <c r="X2048">
        <v>100</v>
      </c>
      <c r="Y2048" t="s">
        <v>512</v>
      </c>
      <c r="Z2048" s="9">
        <v>3.3</v>
      </c>
      <c r="AA2048">
        <v>20</v>
      </c>
      <c r="AB2048">
        <v>23.3</v>
      </c>
      <c r="AC2048">
        <v>350</v>
      </c>
      <c r="AD2048" t="s">
        <v>32</v>
      </c>
      <c r="AE2048">
        <v>0.309</v>
      </c>
      <c r="AG2048" s="2">
        <v>43.8</v>
      </c>
    </row>
    <row r="2049" spans="1:33" x14ac:dyDescent="0.35">
      <c r="A2049" t="s">
        <v>683</v>
      </c>
      <c r="B2049" t="s">
        <v>501</v>
      </c>
      <c r="C2049" t="s">
        <v>46</v>
      </c>
      <c r="D2049" t="s">
        <v>120</v>
      </c>
      <c r="E2049" t="s">
        <v>399</v>
      </c>
      <c r="F2049">
        <v>2</v>
      </c>
      <c r="H2049">
        <v>20</v>
      </c>
      <c r="I2049">
        <v>0</v>
      </c>
      <c r="J2049">
        <v>0</v>
      </c>
      <c r="K2049">
        <v>0</v>
      </c>
      <c r="L2049">
        <v>0</v>
      </c>
      <c r="M2049">
        <v>59</v>
      </c>
      <c r="N2049">
        <v>14</v>
      </c>
      <c r="O2049">
        <v>3</v>
      </c>
      <c r="P2049">
        <v>0</v>
      </c>
      <c r="Q2049">
        <v>0</v>
      </c>
      <c r="R2049">
        <v>0</v>
      </c>
      <c r="S2049">
        <v>0</v>
      </c>
      <c r="T2049">
        <v>0</v>
      </c>
      <c r="U2049" t="s">
        <v>215</v>
      </c>
      <c r="V2049">
        <v>0</v>
      </c>
      <c r="W2049">
        <v>14.1</v>
      </c>
      <c r="X2049">
        <v>100</v>
      </c>
      <c r="Y2049" t="s">
        <v>512</v>
      </c>
      <c r="Z2049" s="9">
        <v>3.3</v>
      </c>
      <c r="AA2049">
        <v>20</v>
      </c>
      <c r="AB2049">
        <v>23.3</v>
      </c>
      <c r="AC2049">
        <v>350</v>
      </c>
      <c r="AD2049" t="s">
        <v>32</v>
      </c>
      <c r="AE2049">
        <v>0.309</v>
      </c>
      <c r="AG2049" s="2">
        <v>44.2</v>
      </c>
    </row>
    <row r="2050" spans="1:33" x14ac:dyDescent="0.35">
      <c r="A2050" t="s">
        <v>683</v>
      </c>
      <c r="B2050" t="s">
        <v>502</v>
      </c>
      <c r="C2050" t="s">
        <v>46</v>
      </c>
      <c r="D2050" t="s">
        <v>120</v>
      </c>
      <c r="E2050" t="s">
        <v>399</v>
      </c>
      <c r="F2050">
        <v>1</v>
      </c>
      <c r="H2050">
        <v>20</v>
      </c>
      <c r="I2050">
        <v>0</v>
      </c>
      <c r="J2050">
        <v>0</v>
      </c>
      <c r="K2050">
        <v>0</v>
      </c>
      <c r="L2050">
        <v>0</v>
      </c>
      <c r="M2050">
        <v>59</v>
      </c>
      <c r="N2050">
        <v>14</v>
      </c>
      <c r="O2050">
        <v>3</v>
      </c>
      <c r="P2050">
        <v>0</v>
      </c>
      <c r="Q2050">
        <v>0</v>
      </c>
      <c r="R2050">
        <v>0</v>
      </c>
      <c r="S2050">
        <v>0</v>
      </c>
      <c r="T2050">
        <v>0</v>
      </c>
      <c r="U2050" t="s">
        <v>215</v>
      </c>
      <c r="V2050">
        <v>0</v>
      </c>
      <c r="W2050">
        <v>11.4</v>
      </c>
      <c r="X2050">
        <v>100</v>
      </c>
      <c r="Y2050" t="s">
        <v>512</v>
      </c>
      <c r="Z2050" s="9">
        <v>3</v>
      </c>
      <c r="AA2050">
        <v>20</v>
      </c>
      <c r="AB2050">
        <v>23</v>
      </c>
      <c r="AC2050">
        <v>320</v>
      </c>
      <c r="AD2050" t="s">
        <v>147</v>
      </c>
      <c r="AE2050">
        <v>8.9999999999999993E-3</v>
      </c>
      <c r="AG2050" s="2">
        <v>41.745283018867923</v>
      </c>
    </row>
    <row r="2051" spans="1:33" x14ac:dyDescent="0.35">
      <c r="A2051" t="s">
        <v>683</v>
      </c>
      <c r="B2051" t="s">
        <v>502</v>
      </c>
      <c r="C2051" t="s">
        <v>46</v>
      </c>
      <c r="D2051" t="s">
        <v>120</v>
      </c>
      <c r="E2051" t="s">
        <v>399</v>
      </c>
      <c r="F2051">
        <v>1</v>
      </c>
      <c r="H2051">
        <v>20</v>
      </c>
      <c r="I2051">
        <v>0</v>
      </c>
      <c r="J2051">
        <v>0</v>
      </c>
      <c r="K2051">
        <v>0</v>
      </c>
      <c r="L2051">
        <v>0</v>
      </c>
      <c r="M2051">
        <v>59</v>
      </c>
      <c r="N2051">
        <v>14</v>
      </c>
      <c r="O2051">
        <v>3</v>
      </c>
      <c r="P2051">
        <v>0</v>
      </c>
      <c r="Q2051">
        <v>0</v>
      </c>
      <c r="R2051">
        <v>0</v>
      </c>
      <c r="S2051">
        <v>0</v>
      </c>
      <c r="T2051">
        <v>0</v>
      </c>
      <c r="U2051" t="s">
        <v>215</v>
      </c>
      <c r="V2051">
        <v>0</v>
      </c>
      <c r="W2051">
        <v>11.4</v>
      </c>
      <c r="X2051">
        <v>100</v>
      </c>
      <c r="Y2051" t="s">
        <v>512</v>
      </c>
      <c r="Z2051" s="9">
        <v>3.3</v>
      </c>
      <c r="AA2051">
        <v>20</v>
      </c>
      <c r="AB2051">
        <v>23.3</v>
      </c>
      <c r="AC2051">
        <v>350</v>
      </c>
      <c r="AD2051" t="s">
        <v>147</v>
      </c>
      <c r="AE2051">
        <v>8.9999999999999993E-3</v>
      </c>
      <c r="AG2051" s="2">
        <v>38.066037735849058</v>
      </c>
    </row>
    <row r="2052" spans="1:33" x14ac:dyDescent="0.35">
      <c r="A2052" t="s">
        <v>683</v>
      </c>
      <c r="B2052" t="s">
        <v>502</v>
      </c>
      <c r="C2052" t="s">
        <v>46</v>
      </c>
      <c r="D2052" t="s">
        <v>120</v>
      </c>
      <c r="E2052" t="s">
        <v>399</v>
      </c>
      <c r="F2052">
        <v>1</v>
      </c>
      <c r="H2052">
        <v>20</v>
      </c>
      <c r="I2052">
        <v>0</v>
      </c>
      <c r="J2052">
        <v>0</v>
      </c>
      <c r="K2052">
        <v>0</v>
      </c>
      <c r="L2052">
        <v>0</v>
      </c>
      <c r="M2052">
        <v>59</v>
      </c>
      <c r="N2052">
        <v>14</v>
      </c>
      <c r="O2052">
        <v>3</v>
      </c>
      <c r="P2052">
        <v>0</v>
      </c>
      <c r="Q2052">
        <v>0</v>
      </c>
      <c r="R2052">
        <v>0</v>
      </c>
      <c r="S2052">
        <v>0</v>
      </c>
      <c r="T2052">
        <v>0</v>
      </c>
      <c r="U2052" t="s">
        <v>215</v>
      </c>
      <c r="V2052">
        <v>0</v>
      </c>
      <c r="W2052">
        <v>11.4</v>
      </c>
      <c r="X2052">
        <v>100</v>
      </c>
      <c r="Y2052" t="s">
        <v>512</v>
      </c>
      <c r="Z2052" s="9">
        <v>3.5</v>
      </c>
      <c r="AA2052">
        <v>20</v>
      </c>
      <c r="AB2052">
        <v>23.5</v>
      </c>
      <c r="AC2052">
        <v>370</v>
      </c>
      <c r="AD2052" t="s">
        <v>147</v>
      </c>
      <c r="AE2052">
        <v>8.9999999999999993E-3</v>
      </c>
      <c r="AG2052" s="2">
        <v>40.047169811320757</v>
      </c>
    </row>
    <row r="2053" spans="1:33" x14ac:dyDescent="0.35">
      <c r="A2053" t="s">
        <v>683</v>
      </c>
      <c r="B2053" t="s">
        <v>502</v>
      </c>
      <c r="C2053" t="s">
        <v>46</v>
      </c>
      <c r="D2053" t="s">
        <v>120</v>
      </c>
      <c r="E2053" t="s">
        <v>399</v>
      </c>
      <c r="F2053">
        <v>1</v>
      </c>
      <c r="H2053">
        <v>20</v>
      </c>
      <c r="I2053">
        <v>0</v>
      </c>
      <c r="J2053">
        <v>0</v>
      </c>
      <c r="K2053">
        <v>0</v>
      </c>
      <c r="L2053">
        <v>0</v>
      </c>
      <c r="M2053">
        <v>59</v>
      </c>
      <c r="N2053">
        <v>14</v>
      </c>
      <c r="O2053">
        <v>3</v>
      </c>
      <c r="P2053">
        <v>0</v>
      </c>
      <c r="Q2053">
        <v>0</v>
      </c>
      <c r="R2053">
        <v>0</v>
      </c>
      <c r="S2053">
        <v>0</v>
      </c>
      <c r="T2053">
        <v>0</v>
      </c>
      <c r="U2053" t="s">
        <v>215</v>
      </c>
      <c r="V2053">
        <v>0</v>
      </c>
      <c r="W2053">
        <v>11.4</v>
      </c>
      <c r="X2053">
        <v>100</v>
      </c>
      <c r="Y2053" t="s">
        <v>512</v>
      </c>
      <c r="Z2053" s="9">
        <v>3.8</v>
      </c>
      <c r="AA2053">
        <v>20</v>
      </c>
      <c r="AB2053">
        <v>23.8</v>
      </c>
      <c r="AC2053">
        <v>400</v>
      </c>
      <c r="AD2053" t="s">
        <v>147</v>
      </c>
      <c r="AE2053">
        <v>8.9999999999999993E-3</v>
      </c>
      <c r="AG2053" s="2">
        <v>42.452830188679243</v>
      </c>
    </row>
    <row r="2054" spans="1:33" x14ac:dyDescent="0.35">
      <c r="A2054" t="s">
        <v>683</v>
      </c>
      <c r="B2054" t="s">
        <v>502</v>
      </c>
      <c r="C2054" t="s">
        <v>46</v>
      </c>
      <c r="D2054" t="s">
        <v>120</v>
      </c>
      <c r="E2054" t="s">
        <v>399</v>
      </c>
      <c r="F2054">
        <v>2</v>
      </c>
      <c r="H2054">
        <v>20</v>
      </c>
      <c r="I2054">
        <v>0</v>
      </c>
      <c r="J2054">
        <v>0</v>
      </c>
      <c r="K2054">
        <v>0</v>
      </c>
      <c r="L2054">
        <v>0</v>
      </c>
      <c r="M2054">
        <v>59</v>
      </c>
      <c r="N2054">
        <v>14</v>
      </c>
      <c r="O2054">
        <v>3</v>
      </c>
      <c r="P2054">
        <v>0</v>
      </c>
      <c r="Q2054">
        <v>0</v>
      </c>
      <c r="R2054">
        <v>0</v>
      </c>
      <c r="S2054">
        <v>0</v>
      </c>
      <c r="T2054">
        <v>0</v>
      </c>
      <c r="U2054" t="s">
        <v>215</v>
      </c>
      <c r="V2054">
        <v>0</v>
      </c>
      <c r="W2054">
        <v>11.4</v>
      </c>
      <c r="X2054">
        <v>100</v>
      </c>
      <c r="Y2054" t="s">
        <v>512</v>
      </c>
      <c r="Z2054" s="9">
        <v>3</v>
      </c>
      <c r="AA2054">
        <v>20</v>
      </c>
      <c r="AB2054">
        <v>23</v>
      </c>
      <c r="AC2054">
        <v>320</v>
      </c>
      <c r="AD2054" t="s">
        <v>147</v>
      </c>
      <c r="AE2054">
        <v>8.9999999999999993E-3</v>
      </c>
      <c r="AG2054" s="2">
        <v>44.780660377358487</v>
      </c>
    </row>
    <row r="2055" spans="1:33" x14ac:dyDescent="0.35">
      <c r="A2055" t="s">
        <v>683</v>
      </c>
      <c r="B2055" t="s">
        <v>502</v>
      </c>
      <c r="C2055" t="s">
        <v>46</v>
      </c>
      <c r="D2055" t="s">
        <v>120</v>
      </c>
      <c r="E2055" t="s">
        <v>399</v>
      </c>
      <c r="F2055">
        <v>2</v>
      </c>
      <c r="H2055">
        <v>20</v>
      </c>
      <c r="I2055">
        <v>0</v>
      </c>
      <c r="J2055">
        <v>0</v>
      </c>
      <c r="K2055">
        <v>0</v>
      </c>
      <c r="L2055">
        <v>0</v>
      </c>
      <c r="M2055">
        <v>59</v>
      </c>
      <c r="N2055">
        <v>14</v>
      </c>
      <c r="O2055">
        <v>3</v>
      </c>
      <c r="P2055">
        <v>0</v>
      </c>
      <c r="Q2055">
        <v>0</v>
      </c>
      <c r="R2055">
        <v>0</v>
      </c>
      <c r="S2055">
        <v>0</v>
      </c>
      <c r="T2055">
        <v>0</v>
      </c>
      <c r="U2055" t="s">
        <v>215</v>
      </c>
      <c r="V2055">
        <v>0</v>
      </c>
      <c r="W2055">
        <v>11.4</v>
      </c>
      <c r="X2055">
        <v>100</v>
      </c>
      <c r="Y2055" t="s">
        <v>512</v>
      </c>
      <c r="Z2055" s="9">
        <v>3.3</v>
      </c>
      <c r="AA2055">
        <v>20</v>
      </c>
      <c r="AB2055">
        <v>23.3</v>
      </c>
      <c r="AC2055">
        <v>350</v>
      </c>
      <c r="AD2055" t="s">
        <v>147</v>
      </c>
      <c r="AE2055">
        <v>8.9999999999999993E-3</v>
      </c>
      <c r="AG2055" s="2">
        <v>42.101886792452831</v>
      </c>
    </row>
    <row r="2056" spans="1:33" x14ac:dyDescent="0.35">
      <c r="A2056" t="s">
        <v>683</v>
      </c>
      <c r="B2056" t="s">
        <v>502</v>
      </c>
      <c r="C2056" t="s">
        <v>46</v>
      </c>
      <c r="D2056" t="s">
        <v>120</v>
      </c>
      <c r="E2056" t="s">
        <v>399</v>
      </c>
      <c r="F2056">
        <v>2</v>
      </c>
      <c r="H2056">
        <v>20</v>
      </c>
      <c r="I2056">
        <v>0</v>
      </c>
      <c r="J2056">
        <v>0</v>
      </c>
      <c r="K2056">
        <v>0</v>
      </c>
      <c r="L2056">
        <v>0</v>
      </c>
      <c r="M2056">
        <v>59</v>
      </c>
      <c r="N2056">
        <v>14</v>
      </c>
      <c r="O2056">
        <v>3</v>
      </c>
      <c r="P2056">
        <v>0</v>
      </c>
      <c r="Q2056">
        <v>0</v>
      </c>
      <c r="R2056">
        <v>0</v>
      </c>
      <c r="S2056">
        <v>0</v>
      </c>
      <c r="T2056">
        <v>0</v>
      </c>
      <c r="U2056" t="s">
        <v>215</v>
      </c>
      <c r="V2056">
        <v>0</v>
      </c>
      <c r="W2056">
        <v>11.4</v>
      </c>
      <c r="X2056">
        <v>100</v>
      </c>
      <c r="Y2056" t="s">
        <v>512</v>
      </c>
      <c r="Z2056" s="9">
        <v>3.5</v>
      </c>
      <c r="AA2056">
        <v>20</v>
      </c>
      <c r="AB2056">
        <v>23.5</v>
      </c>
      <c r="AC2056">
        <v>370</v>
      </c>
      <c r="AD2056" t="s">
        <v>147</v>
      </c>
      <c r="AE2056">
        <v>8.9999999999999993E-3</v>
      </c>
      <c r="AG2056" s="2">
        <v>43.579245283018871</v>
      </c>
    </row>
    <row r="2057" spans="1:33" x14ac:dyDescent="0.35">
      <c r="A2057" t="s">
        <v>683</v>
      </c>
      <c r="B2057" t="s">
        <v>502</v>
      </c>
      <c r="C2057" t="s">
        <v>46</v>
      </c>
      <c r="D2057" t="s">
        <v>120</v>
      </c>
      <c r="E2057" t="s">
        <v>399</v>
      </c>
      <c r="F2057">
        <v>2</v>
      </c>
      <c r="H2057">
        <v>20</v>
      </c>
      <c r="I2057">
        <v>0</v>
      </c>
      <c r="J2057">
        <v>0</v>
      </c>
      <c r="K2057">
        <v>0</v>
      </c>
      <c r="L2057">
        <v>0</v>
      </c>
      <c r="M2057">
        <v>59</v>
      </c>
      <c r="N2057">
        <v>14</v>
      </c>
      <c r="O2057">
        <v>3</v>
      </c>
      <c r="P2057">
        <v>0</v>
      </c>
      <c r="Q2057">
        <v>0</v>
      </c>
      <c r="R2057">
        <v>0</v>
      </c>
      <c r="S2057">
        <v>0</v>
      </c>
      <c r="T2057">
        <v>0</v>
      </c>
      <c r="U2057" t="s">
        <v>215</v>
      </c>
      <c r="V2057">
        <v>0</v>
      </c>
      <c r="W2057">
        <v>11.4</v>
      </c>
      <c r="X2057">
        <v>100</v>
      </c>
      <c r="Y2057" t="s">
        <v>512</v>
      </c>
      <c r="Z2057" s="9">
        <v>3.3</v>
      </c>
      <c r="AA2057">
        <v>20</v>
      </c>
      <c r="AB2057">
        <v>23.3</v>
      </c>
      <c r="AC2057">
        <v>350</v>
      </c>
      <c r="AD2057" t="s">
        <v>147</v>
      </c>
      <c r="AE2057">
        <v>8.9999999999999993E-3</v>
      </c>
      <c r="AG2057" s="2">
        <v>44.497641509433961</v>
      </c>
    </row>
    <row r="2058" spans="1:33" x14ac:dyDescent="0.35">
      <c r="A2058" t="s">
        <v>683</v>
      </c>
      <c r="B2058" t="s">
        <v>502</v>
      </c>
      <c r="C2058" t="s">
        <v>46</v>
      </c>
      <c r="D2058" t="s">
        <v>120</v>
      </c>
      <c r="E2058" t="s">
        <v>399</v>
      </c>
      <c r="F2058">
        <v>1</v>
      </c>
      <c r="H2058">
        <v>20</v>
      </c>
      <c r="I2058">
        <v>0</v>
      </c>
      <c r="J2058">
        <v>0</v>
      </c>
      <c r="K2058">
        <v>0</v>
      </c>
      <c r="L2058">
        <v>0</v>
      </c>
      <c r="M2058">
        <v>59</v>
      </c>
      <c r="N2058">
        <v>14</v>
      </c>
      <c r="O2058">
        <v>3</v>
      </c>
      <c r="P2058">
        <v>0</v>
      </c>
      <c r="Q2058">
        <v>0</v>
      </c>
      <c r="R2058">
        <v>0</v>
      </c>
      <c r="S2058">
        <v>0</v>
      </c>
      <c r="T2058">
        <v>0</v>
      </c>
      <c r="U2058" t="s">
        <v>215</v>
      </c>
      <c r="V2058">
        <v>0</v>
      </c>
      <c r="W2058">
        <v>15.5</v>
      </c>
      <c r="X2058">
        <v>100</v>
      </c>
      <c r="Y2058" t="s">
        <v>512</v>
      </c>
      <c r="Z2058" s="9">
        <v>3.3</v>
      </c>
      <c r="AA2058">
        <v>20</v>
      </c>
      <c r="AB2058">
        <v>23.3</v>
      </c>
      <c r="AC2058">
        <v>350</v>
      </c>
      <c r="AD2058" t="s">
        <v>147</v>
      </c>
      <c r="AE2058">
        <v>8.9999999999999993E-3</v>
      </c>
      <c r="AG2058" s="2">
        <v>37.4</v>
      </c>
    </row>
    <row r="2059" spans="1:33" x14ac:dyDescent="0.35">
      <c r="A2059" t="s">
        <v>683</v>
      </c>
      <c r="B2059" t="s">
        <v>502</v>
      </c>
      <c r="C2059" t="s">
        <v>46</v>
      </c>
      <c r="D2059" t="s">
        <v>120</v>
      </c>
      <c r="E2059" t="s">
        <v>399</v>
      </c>
      <c r="F2059">
        <v>1</v>
      </c>
      <c r="H2059">
        <v>20</v>
      </c>
      <c r="I2059">
        <v>0</v>
      </c>
      <c r="J2059">
        <v>0</v>
      </c>
      <c r="K2059">
        <v>0</v>
      </c>
      <c r="L2059">
        <v>0</v>
      </c>
      <c r="M2059">
        <v>59</v>
      </c>
      <c r="N2059">
        <v>14</v>
      </c>
      <c r="O2059">
        <v>3</v>
      </c>
      <c r="P2059">
        <v>0</v>
      </c>
      <c r="Q2059">
        <v>0</v>
      </c>
      <c r="R2059">
        <v>0</v>
      </c>
      <c r="S2059">
        <v>0</v>
      </c>
      <c r="T2059">
        <v>0</v>
      </c>
      <c r="U2059" t="s">
        <v>215</v>
      </c>
      <c r="V2059">
        <v>0</v>
      </c>
      <c r="W2059">
        <v>13.1</v>
      </c>
      <c r="X2059">
        <v>100</v>
      </c>
      <c r="Y2059" t="s">
        <v>512</v>
      </c>
      <c r="Z2059" s="9">
        <v>3.3</v>
      </c>
      <c r="AA2059">
        <v>20</v>
      </c>
      <c r="AB2059">
        <v>23.3</v>
      </c>
      <c r="AC2059">
        <v>350</v>
      </c>
      <c r="AD2059" t="s">
        <v>147</v>
      </c>
      <c r="AE2059">
        <v>8.9999999999999993E-3</v>
      </c>
      <c r="AG2059" s="2">
        <v>43.2</v>
      </c>
    </row>
    <row r="2060" spans="1:33" x14ac:dyDescent="0.35">
      <c r="A2060" t="s">
        <v>683</v>
      </c>
      <c r="B2060" t="s">
        <v>502</v>
      </c>
      <c r="C2060" t="s">
        <v>46</v>
      </c>
      <c r="D2060" t="s">
        <v>120</v>
      </c>
      <c r="E2060" t="s">
        <v>399</v>
      </c>
      <c r="F2060">
        <v>1</v>
      </c>
      <c r="H2060">
        <v>20</v>
      </c>
      <c r="I2060">
        <v>0</v>
      </c>
      <c r="J2060">
        <v>0</v>
      </c>
      <c r="K2060">
        <v>0</v>
      </c>
      <c r="L2060">
        <v>0</v>
      </c>
      <c r="M2060">
        <v>59</v>
      </c>
      <c r="N2060">
        <v>14</v>
      </c>
      <c r="O2060">
        <v>3</v>
      </c>
      <c r="P2060">
        <v>0</v>
      </c>
      <c r="Q2060">
        <v>0</v>
      </c>
      <c r="R2060">
        <v>0</v>
      </c>
      <c r="S2060">
        <v>0</v>
      </c>
      <c r="T2060">
        <v>0</v>
      </c>
      <c r="U2060" t="s">
        <v>215</v>
      </c>
      <c r="V2060">
        <v>0</v>
      </c>
      <c r="W2060">
        <v>10</v>
      </c>
      <c r="X2060">
        <v>100</v>
      </c>
      <c r="Y2060" t="s">
        <v>512</v>
      </c>
      <c r="Z2060" s="9">
        <v>3.3</v>
      </c>
      <c r="AA2060">
        <v>20</v>
      </c>
      <c r="AB2060">
        <v>23.3</v>
      </c>
      <c r="AC2060">
        <v>350</v>
      </c>
      <c r="AD2060" t="s">
        <v>147</v>
      </c>
      <c r="AE2060">
        <v>8.9999999999999993E-3</v>
      </c>
      <c r="AG2060" s="2">
        <v>39.299999999999997</v>
      </c>
    </row>
    <row r="2061" spans="1:33" x14ac:dyDescent="0.35">
      <c r="A2061" t="s">
        <v>683</v>
      </c>
      <c r="B2061" t="s">
        <v>502</v>
      </c>
      <c r="C2061" t="s">
        <v>46</v>
      </c>
      <c r="D2061" t="s">
        <v>120</v>
      </c>
      <c r="E2061" t="s">
        <v>399</v>
      </c>
      <c r="F2061">
        <v>2</v>
      </c>
      <c r="H2061">
        <v>20</v>
      </c>
      <c r="I2061">
        <v>0</v>
      </c>
      <c r="J2061">
        <v>0</v>
      </c>
      <c r="K2061">
        <v>0</v>
      </c>
      <c r="L2061">
        <v>0</v>
      </c>
      <c r="M2061">
        <v>59</v>
      </c>
      <c r="N2061">
        <v>14</v>
      </c>
      <c r="O2061">
        <v>3</v>
      </c>
      <c r="P2061">
        <v>0</v>
      </c>
      <c r="Q2061">
        <v>0</v>
      </c>
      <c r="R2061">
        <v>0</v>
      </c>
      <c r="S2061">
        <v>0</v>
      </c>
      <c r="T2061">
        <v>0</v>
      </c>
      <c r="U2061" t="s">
        <v>215</v>
      </c>
      <c r="V2061">
        <v>0</v>
      </c>
      <c r="W2061">
        <v>15.5</v>
      </c>
      <c r="X2061">
        <v>100</v>
      </c>
      <c r="Y2061" t="s">
        <v>512</v>
      </c>
      <c r="Z2061" s="9">
        <v>3.3</v>
      </c>
      <c r="AA2061">
        <v>20</v>
      </c>
      <c r="AB2061">
        <v>23.3</v>
      </c>
      <c r="AC2061">
        <v>350</v>
      </c>
      <c r="AD2061" t="s">
        <v>147</v>
      </c>
      <c r="AE2061">
        <v>8.9999999999999993E-3</v>
      </c>
      <c r="AG2061" s="2">
        <v>40.19</v>
      </c>
    </row>
    <row r="2062" spans="1:33" x14ac:dyDescent="0.35">
      <c r="A2062" t="s">
        <v>683</v>
      </c>
      <c r="B2062" t="s">
        <v>502</v>
      </c>
      <c r="C2062" t="s">
        <v>46</v>
      </c>
      <c r="D2062" t="s">
        <v>120</v>
      </c>
      <c r="E2062" t="s">
        <v>399</v>
      </c>
      <c r="F2062">
        <v>2</v>
      </c>
      <c r="H2062">
        <v>20</v>
      </c>
      <c r="I2062">
        <v>0</v>
      </c>
      <c r="J2062">
        <v>0</v>
      </c>
      <c r="K2062">
        <v>0</v>
      </c>
      <c r="L2062">
        <v>0</v>
      </c>
      <c r="M2062">
        <v>59</v>
      </c>
      <c r="N2062">
        <v>14</v>
      </c>
      <c r="O2062">
        <v>3</v>
      </c>
      <c r="P2062">
        <v>0</v>
      </c>
      <c r="Q2062">
        <v>0</v>
      </c>
      <c r="R2062">
        <v>0</v>
      </c>
      <c r="S2062">
        <v>0</v>
      </c>
      <c r="T2062">
        <v>0</v>
      </c>
      <c r="U2062" t="s">
        <v>215</v>
      </c>
      <c r="V2062">
        <v>0</v>
      </c>
      <c r="W2062">
        <v>13.1</v>
      </c>
      <c r="X2062">
        <v>100</v>
      </c>
      <c r="Y2062" t="s">
        <v>512</v>
      </c>
      <c r="Z2062" s="9">
        <v>3.3</v>
      </c>
      <c r="AA2062">
        <v>20</v>
      </c>
      <c r="AB2062">
        <v>23.3</v>
      </c>
      <c r="AC2062">
        <v>350</v>
      </c>
      <c r="AD2062" t="s">
        <v>147</v>
      </c>
      <c r="AE2062">
        <v>8.9999999999999993E-3</v>
      </c>
      <c r="AG2062" s="2">
        <v>46.324000000000005</v>
      </c>
    </row>
    <row r="2063" spans="1:33" x14ac:dyDescent="0.35">
      <c r="A2063" t="s">
        <v>683</v>
      </c>
      <c r="B2063" t="s">
        <v>502</v>
      </c>
      <c r="C2063" t="s">
        <v>46</v>
      </c>
      <c r="D2063" t="s">
        <v>120</v>
      </c>
      <c r="E2063" t="s">
        <v>399</v>
      </c>
      <c r="F2063">
        <v>2</v>
      </c>
      <c r="H2063">
        <v>20</v>
      </c>
      <c r="I2063">
        <v>0</v>
      </c>
      <c r="J2063">
        <v>0</v>
      </c>
      <c r="K2063">
        <v>0</v>
      </c>
      <c r="L2063">
        <v>0</v>
      </c>
      <c r="M2063">
        <v>59</v>
      </c>
      <c r="N2063">
        <v>14</v>
      </c>
      <c r="O2063">
        <v>3</v>
      </c>
      <c r="P2063">
        <v>0</v>
      </c>
      <c r="Q2063">
        <v>0</v>
      </c>
      <c r="R2063">
        <v>0</v>
      </c>
      <c r="S2063">
        <v>0</v>
      </c>
      <c r="T2063">
        <v>0</v>
      </c>
      <c r="U2063" t="s">
        <v>215</v>
      </c>
      <c r="V2063">
        <v>0</v>
      </c>
      <c r="W2063">
        <v>10</v>
      </c>
      <c r="X2063">
        <v>100</v>
      </c>
      <c r="Y2063" t="s">
        <v>512</v>
      </c>
      <c r="Z2063" s="9">
        <v>3.3</v>
      </c>
      <c r="AA2063">
        <v>20</v>
      </c>
      <c r="AB2063">
        <v>23.3</v>
      </c>
      <c r="AC2063">
        <v>350</v>
      </c>
      <c r="AD2063" t="s">
        <v>147</v>
      </c>
      <c r="AE2063">
        <v>8.9999999999999993E-3</v>
      </c>
      <c r="AG2063" s="2">
        <v>42.323999999999998</v>
      </c>
    </row>
    <row r="2064" spans="1:33" x14ac:dyDescent="0.35">
      <c r="A2064" t="s">
        <v>684</v>
      </c>
      <c r="B2064" t="s">
        <v>398</v>
      </c>
      <c r="C2064" t="s">
        <v>46</v>
      </c>
      <c r="D2064" t="s">
        <v>120</v>
      </c>
      <c r="E2064" t="s">
        <v>399</v>
      </c>
      <c r="F2064">
        <v>2</v>
      </c>
      <c r="H2064">
        <v>12</v>
      </c>
      <c r="I2064">
        <v>0</v>
      </c>
      <c r="J2064">
        <v>0</v>
      </c>
      <c r="K2064">
        <v>0</v>
      </c>
      <c r="L2064">
        <v>0</v>
      </c>
      <c r="M2064">
        <v>52</v>
      </c>
      <c r="N2064">
        <v>28</v>
      </c>
      <c r="O2064">
        <v>3</v>
      </c>
      <c r="P2064">
        <v>0</v>
      </c>
      <c r="Q2064">
        <v>0</v>
      </c>
      <c r="R2064">
        <v>0</v>
      </c>
      <c r="S2064">
        <v>0</v>
      </c>
      <c r="T2064">
        <v>0</v>
      </c>
      <c r="U2064" t="s">
        <v>215</v>
      </c>
      <c r="V2064">
        <v>0</v>
      </c>
      <c r="W2064">
        <v>21</v>
      </c>
      <c r="X2064">
        <v>133.33333333333334</v>
      </c>
      <c r="Y2064" t="s">
        <v>512</v>
      </c>
      <c r="Z2064" s="9">
        <v>3.7499999999999999E-2</v>
      </c>
      <c r="AA2064">
        <v>60</v>
      </c>
      <c r="AB2064">
        <v>60.037500000000001</v>
      </c>
      <c r="AC2064">
        <v>25</v>
      </c>
      <c r="AD2064" t="s">
        <v>32</v>
      </c>
      <c r="AE2064">
        <v>0.309</v>
      </c>
      <c r="AG2064" s="2">
        <v>22</v>
      </c>
    </row>
    <row r="2065" spans="1:36" x14ac:dyDescent="0.35">
      <c r="A2065" t="s">
        <v>684</v>
      </c>
      <c r="B2065" t="s">
        <v>398</v>
      </c>
      <c r="C2065" t="s">
        <v>46</v>
      </c>
      <c r="D2065" t="s">
        <v>120</v>
      </c>
      <c r="E2065" t="s">
        <v>399</v>
      </c>
      <c r="F2065">
        <v>2</v>
      </c>
      <c r="H2065">
        <v>12</v>
      </c>
      <c r="I2065">
        <v>0</v>
      </c>
      <c r="J2065">
        <v>0</v>
      </c>
      <c r="K2065">
        <v>0</v>
      </c>
      <c r="L2065">
        <v>0</v>
      </c>
      <c r="M2065">
        <v>52</v>
      </c>
      <c r="N2065">
        <v>28</v>
      </c>
      <c r="O2065">
        <v>3</v>
      </c>
      <c r="P2065">
        <v>0</v>
      </c>
      <c r="Q2065">
        <v>0</v>
      </c>
      <c r="R2065">
        <v>0</v>
      </c>
      <c r="S2065">
        <v>0</v>
      </c>
      <c r="T2065">
        <v>0</v>
      </c>
      <c r="U2065" t="s">
        <v>215</v>
      </c>
      <c r="V2065">
        <v>0</v>
      </c>
      <c r="W2065">
        <v>21</v>
      </c>
      <c r="X2065">
        <v>133.33333333333334</v>
      </c>
      <c r="Y2065" t="s">
        <v>512</v>
      </c>
      <c r="Z2065" s="9">
        <v>1.3499999999999999</v>
      </c>
      <c r="AA2065">
        <v>60</v>
      </c>
      <c r="AB2065">
        <v>61.35</v>
      </c>
      <c r="AC2065">
        <v>200</v>
      </c>
      <c r="AD2065" t="s">
        <v>32</v>
      </c>
      <c r="AE2065">
        <v>0.309</v>
      </c>
      <c r="AG2065" s="2">
        <v>27</v>
      </c>
    </row>
    <row r="2066" spans="1:36" x14ac:dyDescent="0.35">
      <c r="A2066" t="s">
        <v>684</v>
      </c>
      <c r="B2066" t="s">
        <v>398</v>
      </c>
      <c r="C2066" t="s">
        <v>46</v>
      </c>
      <c r="D2066" t="s">
        <v>120</v>
      </c>
      <c r="E2066" t="s">
        <v>399</v>
      </c>
      <c r="F2066">
        <v>2</v>
      </c>
      <c r="H2066">
        <v>12</v>
      </c>
      <c r="I2066">
        <v>0</v>
      </c>
      <c r="J2066">
        <v>0</v>
      </c>
      <c r="K2066">
        <v>0</v>
      </c>
      <c r="L2066">
        <v>0</v>
      </c>
      <c r="M2066">
        <v>52</v>
      </c>
      <c r="N2066">
        <v>28</v>
      </c>
      <c r="O2066">
        <v>3</v>
      </c>
      <c r="P2066">
        <v>0</v>
      </c>
      <c r="Q2066">
        <v>0</v>
      </c>
      <c r="R2066">
        <v>0</v>
      </c>
      <c r="S2066">
        <v>0</v>
      </c>
      <c r="T2066">
        <v>0</v>
      </c>
      <c r="U2066" t="s">
        <v>215</v>
      </c>
      <c r="V2066">
        <v>0</v>
      </c>
      <c r="W2066">
        <v>21</v>
      </c>
      <c r="X2066">
        <v>133.33333333333334</v>
      </c>
      <c r="Y2066" t="s">
        <v>512</v>
      </c>
      <c r="Z2066" s="9">
        <v>1.7249999999999999</v>
      </c>
      <c r="AA2066">
        <v>60</v>
      </c>
      <c r="AB2066">
        <v>61.725000000000001</v>
      </c>
      <c r="AC2066">
        <v>250</v>
      </c>
      <c r="AD2066" t="s">
        <v>32</v>
      </c>
      <c r="AE2066">
        <v>0.309</v>
      </c>
      <c r="AG2066" s="2">
        <v>38</v>
      </c>
    </row>
    <row r="2067" spans="1:36" x14ac:dyDescent="0.35">
      <c r="A2067" t="s">
        <v>684</v>
      </c>
      <c r="B2067" t="s">
        <v>398</v>
      </c>
      <c r="C2067" t="s">
        <v>46</v>
      </c>
      <c r="D2067" t="s">
        <v>120</v>
      </c>
      <c r="E2067" t="s">
        <v>399</v>
      </c>
      <c r="F2067">
        <v>2</v>
      </c>
      <c r="H2067">
        <v>12</v>
      </c>
      <c r="I2067">
        <v>0</v>
      </c>
      <c r="J2067">
        <v>0</v>
      </c>
      <c r="K2067">
        <v>0</v>
      </c>
      <c r="L2067">
        <v>0</v>
      </c>
      <c r="M2067">
        <v>52</v>
      </c>
      <c r="N2067">
        <v>28</v>
      </c>
      <c r="O2067">
        <v>3</v>
      </c>
      <c r="P2067">
        <v>0</v>
      </c>
      <c r="Q2067">
        <v>0</v>
      </c>
      <c r="R2067">
        <v>0</v>
      </c>
      <c r="S2067">
        <v>0</v>
      </c>
      <c r="T2067">
        <v>0</v>
      </c>
      <c r="U2067" t="s">
        <v>215</v>
      </c>
      <c r="V2067">
        <v>0</v>
      </c>
      <c r="W2067">
        <v>21</v>
      </c>
      <c r="X2067">
        <v>133.33333333333334</v>
      </c>
      <c r="Y2067" t="s">
        <v>512</v>
      </c>
      <c r="Z2067" s="9">
        <v>2.0999999999999996</v>
      </c>
      <c r="AA2067">
        <v>60</v>
      </c>
      <c r="AB2067">
        <v>62.1</v>
      </c>
      <c r="AC2067">
        <v>300</v>
      </c>
      <c r="AD2067" t="s">
        <v>32</v>
      </c>
      <c r="AE2067">
        <v>0.309</v>
      </c>
      <c r="AG2067" s="2">
        <v>32</v>
      </c>
    </row>
    <row r="2068" spans="1:36" x14ac:dyDescent="0.35">
      <c r="A2068" t="s">
        <v>684</v>
      </c>
      <c r="B2068" t="s">
        <v>398</v>
      </c>
      <c r="C2068" t="s">
        <v>46</v>
      </c>
      <c r="D2068" t="s">
        <v>120</v>
      </c>
      <c r="E2068" t="s">
        <v>399</v>
      </c>
      <c r="F2068">
        <v>2</v>
      </c>
      <c r="H2068">
        <v>12</v>
      </c>
      <c r="I2068">
        <v>0</v>
      </c>
      <c r="J2068">
        <v>0</v>
      </c>
      <c r="K2068">
        <v>0</v>
      </c>
      <c r="L2068">
        <v>0</v>
      </c>
      <c r="M2068">
        <v>52</v>
      </c>
      <c r="N2068">
        <v>28</v>
      </c>
      <c r="O2068">
        <v>3</v>
      </c>
      <c r="P2068">
        <v>0</v>
      </c>
      <c r="Q2068">
        <v>0</v>
      </c>
      <c r="R2068">
        <v>0</v>
      </c>
      <c r="S2068">
        <v>0</v>
      </c>
      <c r="T2068">
        <v>0</v>
      </c>
      <c r="U2068" t="s">
        <v>215</v>
      </c>
      <c r="V2068">
        <v>0</v>
      </c>
      <c r="W2068">
        <v>21</v>
      </c>
      <c r="X2068">
        <v>133.33333333333334</v>
      </c>
      <c r="Y2068" t="s">
        <v>512</v>
      </c>
      <c r="Z2068" s="9">
        <v>2.4749999999999996</v>
      </c>
      <c r="AA2068">
        <v>60</v>
      </c>
      <c r="AB2068">
        <v>62.475000000000001</v>
      </c>
      <c r="AC2068">
        <v>350</v>
      </c>
      <c r="AD2068" t="s">
        <v>32</v>
      </c>
      <c r="AE2068">
        <v>0.309</v>
      </c>
      <c r="AG2068" s="2">
        <v>43</v>
      </c>
    </row>
    <row r="2069" spans="1:36" x14ac:dyDescent="0.35">
      <c r="A2069" t="s">
        <v>684</v>
      </c>
      <c r="B2069" t="s">
        <v>398</v>
      </c>
      <c r="C2069" t="s">
        <v>46</v>
      </c>
      <c r="D2069" t="s">
        <v>120</v>
      </c>
      <c r="E2069" t="s">
        <v>399</v>
      </c>
      <c r="F2069">
        <v>2</v>
      </c>
      <c r="H2069">
        <v>12</v>
      </c>
      <c r="I2069">
        <v>0</v>
      </c>
      <c r="J2069">
        <v>0</v>
      </c>
      <c r="K2069">
        <v>0</v>
      </c>
      <c r="L2069">
        <v>0</v>
      </c>
      <c r="M2069">
        <v>52</v>
      </c>
      <c r="N2069">
        <v>28</v>
      </c>
      <c r="O2069">
        <v>3</v>
      </c>
      <c r="P2069">
        <v>0</v>
      </c>
      <c r="Q2069">
        <v>0</v>
      </c>
      <c r="R2069">
        <v>0</v>
      </c>
      <c r="S2069">
        <v>0</v>
      </c>
      <c r="T2069">
        <v>0</v>
      </c>
      <c r="U2069" t="s">
        <v>215</v>
      </c>
      <c r="V2069">
        <v>0</v>
      </c>
      <c r="W2069">
        <v>21</v>
      </c>
      <c r="X2069">
        <v>133.33333333333334</v>
      </c>
      <c r="Y2069" t="s">
        <v>512</v>
      </c>
      <c r="Z2069" s="9">
        <v>2.8499999999999996</v>
      </c>
      <c r="AA2069">
        <v>60</v>
      </c>
      <c r="AB2069">
        <v>62.85</v>
      </c>
      <c r="AC2069">
        <v>400</v>
      </c>
      <c r="AD2069" t="s">
        <v>32</v>
      </c>
      <c r="AE2069">
        <v>0.309</v>
      </c>
      <c r="AG2069" s="2">
        <v>40</v>
      </c>
    </row>
    <row r="2070" spans="1:36" x14ac:dyDescent="0.35">
      <c r="A2070" t="s">
        <v>684</v>
      </c>
      <c r="B2070" t="s">
        <v>398</v>
      </c>
      <c r="C2070" t="s">
        <v>46</v>
      </c>
      <c r="D2070" t="s">
        <v>120</v>
      </c>
      <c r="E2070" t="s">
        <v>399</v>
      </c>
      <c r="F2070">
        <v>2</v>
      </c>
      <c r="H2070">
        <v>12</v>
      </c>
      <c r="I2070">
        <v>0</v>
      </c>
      <c r="J2070">
        <v>0</v>
      </c>
      <c r="K2070">
        <v>0</v>
      </c>
      <c r="L2070">
        <v>0</v>
      </c>
      <c r="M2070">
        <v>52</v>
      </c>
      <c r="N2070">
        <v>28</v>
      </c>
      <c r="O2070">
        <v>3</v>
      </c>
      <c r="P2070">
        <v>0</v>
      </c>
      <c r="Q2070">
        <v>0</v>
      </c>
      <c r="R2070">
        <v>0</v>
      </c>
      <c r="S2070">
        <v>0</v>
      </c>
      <c r="T2070">
        <v>0</v>
      </c>
      <c r="U2070" t="s">
        <v>215</v>
      </c>
      <c r="V2070">
        <v>0</v>
      </c>
      <c r="W2070">
        <v>21</v>
      </c>
      <c r="X2070">
        <v>133.33333333333334</v>
      </c>
      <c r="Y2070" t="s">
        <v>512</v>
      </c>
      <c r="Z2070" s="9">
        <v>3.2249999999999996</v>
      </c>
      <c r="AA2070">
        <v>60</v>
      </c>
      <c r="AB2070">
        <v>63.225000000000001</v>
      </c>
      <c r="AC2070">
        <v>450</v>
      </c>
      <c r="AD2070" t="s">
        <v>32</v>
      </c>
      <c r="AE2070">
        <v>0.309</v>
      </c>
      <c r="AG2070" s="2">
        <v>38</v>
      </c>
    </row>
    <row r="2071" spans="1:36" x14ac:dyDescent="0.35">
      <c r="A2071" t="s">
        <v>684</v>
      </c>
      <c r="B2071" t="s">
        <v>398</v>
      </c>
      <c r="C2071" t="s">
        <v>46</v>
      </c>
      <c r="D2071" t="s">
        <v>120</v>
      </c>
      <c r="E2071" t="s">
        <v>399</v>
      </c>
      <c r="F2071">
        <v>2</v>
      </c>
      <c r="H2071">
        <v>12</v>
      </c>
      <c r="I2071">
        <v>0</v>
      </c>
      <c r="J2071">
        <v>0</v>
      </c>
      <c r="K2071">
        <v>0</v>
      </c>
      <c r="L2071">
        <v>0</v>
      </c>
      <c r="M2071">
        <v>52</v>
      </c>
      <c r="N2071">
        <v>28</v>
      </c>
      <c r="O2071">
        <v>3</v>
      </c>
      <c r="P2071">
        <v>0</v>
      </c>
      <c r="Q2071">
        <v>0</v>
      </c>
      <c r="R2071">
        <v>0</v>
      </c>
      <c r="S2071">
        <v>0</v>
      </c>
      <c r="T2071">
        <v>0</v>
      </c>
      <c r="U2071" t="s">
        <v>215</v>
      </c>
      <c r="V2071">
        <v>0</v>
      </c>
      <c r="W2071">
        <v>21</v>
      </c>
      <c r="X2071">
        <v>133.33333333333334</v>
      </c>
      <c r="Y2071" t="s">
        <v>512</v>
      </c>
      <c r="Z2071" s="9">
        <v>3.5999999999999996</v>
      </c>
      <c r="AA2071">
        <v>60</v>
      </c>
      <c r="AB2071">
        <v>63.6</v>
      </c>
      <c r="AC2071">
        <v>500</v>
      </c>
      <c r="AD2071" t="s">
        <v>32</v>
      </c>
      <c r="AE2071">
        <v>0.309</v>
      </c>
      <c r="AG2071" s="2">
        <v>16</v>
      </c>
    </row>
    <row r="2072" spans="1:36" x14ac:dyDescent="0.35">
      <c r="A2072" t="s">
        <v>685</v>
      </c>
      <c r="B2072" t="s">
        <v>400</v>
      </c>
      <c r="C2072" t="s">
        <v>46</v>
      </c>
      <c r="D2072" t="s">
        <v>246</v>
      </c>
      <c r="E2072" t="s">
        <v>401</v>
      </c>
      <c r="F2072">
        <v>2</v>
      </c>
      <c r="H2072">
        <v>17.887499999999999</v>
      </c>
      <c r="I2072">
        <v>0</v>
      </c>
      <c r="J2072">
        <v>0</v>
      </c>
      <c r="K2072">
        <v>0</v>
      </c>
      <c r="L2072">
        <v>0</v>
      </c>
      <c r="M2072">
        <v>45.3125</v>
      </c>
      <c r="N2072">
        <v>20</v>
      </c>
      <c r="O2072">
        <v>16.8</v>
      </c>
      <c r="P2072">
        <v>0</v>
      </c>
      <c r="Q2072">
        <v>0</v>
      </c>
      <c r="R2072">
        <v>0</v>
      </c>
      <c r="S2072">
        <v>0</v>
      </c>
      <c r="T2072">
        <v>0</v>
      </c>
      <c r="U2072" t="s">
        <v>215</v>
      </c>
      <c r="V2072">
        <v>0</v>
      </c>
      <c r="W2072">
        <v>13</v>
      </c>
      <c r="X2072">
        <v>20</v>
      </c>
      <c r="Y2072" t="s">
        <v>512</v>
      </c>
      <c r="Z2072" s="9">
        <v>12.75</v>
      </c>
      <c r="AA2072">
        <v>15</v>
      </c>
      <c r="AB2072">
        <v>27.75</v>
      </c>
      <c r="AC2072">
        <v>275</v>
      </c>
      <c r="AD2072" t="s">
        <v>32</v>
      </c>
      <c r="AE2072">
        <v>0.309</v>
      </c>
      <c r="AF2072" s="2">
        <v>41.3</v>
      </c>
      <c r="AG2072" s="2">
        <v>34.799999999999997</v>
      </c>
      <c r="AH2072" s="2">
        <v>6.5</v>
      </c>
      <c r="AI2072" s="2">
        <v>4.7</v>
      </c>
      <c r="AJ2072" s="2">
        <v>54</v>
      </c>
    </row>
    <row r="2073" spans="1:36" x14ac:dyDescent="0.35">
      <c r="A2073" t="s">
        <v>685</v>
      </c>
      <c r="B2073" t="s">
        <v>400</v>
      </c>
      <c r="C2073" t="s">
        <v>46</v>
      </c>
      <c r="D2073" t="s">
        <v>246</v>
      </c>
      <c r="E2073" t="s">
        <v>401</v>
      </c>
      <c r="F2073">
        <v>2</v>
      </c>
      <c r="H2073">
        <v>17.887499999999999</v>
      </c>
      <c r="I2073">
        <v>0</v>
      </c>
      <c r="J2073">
        <v>0</v>
      </c>
      <c r="K2073">
        <v>0</v>
      </c>
      <c r="L2073">
        <v>0</v>
      </c>
      <c r="M2073">
        <v>45.3125</v>
      </c>
      <c r="N2073">
        <v>20</v>
      </c>
      <c r="O2073">
        <v>16.8</v>
      </c>
      <c r="P2073">
        <v>0</v>
      </c>
      <c r="Q2073">
        <v>0</v>
      </c>
      <c r="R2073">
        <v>0</v>
      </c>
      <c r="S2073">
        <v>0</v>
      </c>
      <c r="T2073">
        <v>0</v>
      </c>
      <c r="U2073" t="s">
        <v>215</v>
      </c>
      <c r="V2073">
        <v>0</v>
      </c>
      <c r="W2073">
        <v>13</v>
      </c>
      <c r="X2073">
        <v>20</v>
      </c>
      <c r="Y2073" t="s">
        <v>512</v>
      </c>
      <c r="Z2073" s="9">
        <v>14</v>
      </c>
      <c r="AA2073">
        <v>15</v>
      </c>
      <c r="AB2073">
        <v>29</v>
      </c>
      <c r="AC2073">
        <v>300</v>
      </c>
      <c r="AD2073" t="s">
        <v>32</v>
      </c>
      <c r="AE2073">
        <v>0.309</v>
      </c>
      <c r="AF2073" s="2">
        <v>43</v>
      </c>
      <c r="AG2073" s="2">
        <v>36.299999999999997</v>
      </c>
      <c r="AH2073" s="2">
        <v>6.7</v>
      </c>
      <c r="AI2073" s="2">
        <v>4.7</v>
      </c>
      <c r="AJ2073" s="2">
        <v>52.3</v>
      </c>
    </row>
    <row r="2074" spans="1:36" x14ac:dyDescent="0.35">
      <c r="A2074" t="s">
        <v>685</v>
      </c>
      <c r="B2074" t="s">
        <v>400</v>
      </c>
      <c r="C2074" t="s">
        <v>46</v>
      </c>
      <c r="D2074" t="s">
        <v>246</v>
      </c>
      <c r="E2074" t="s">
        <v>401</v>
      </c>
      <c r="F2074">
        <v>2</v>
      </c>
      <c r="H2074">
        <v>17.887499999999999</v>
      </c>
      <c r="I2074">
        <v>0</v>
      </c>
      <c r="J2074">
        <v>0</v>
      </c>
      <c r="K2074">
        <v>0</v>
      </c>
      <c r="L2074">
        <v>0</v>
      </c>
      <c r="M2074">
        <v>45.3125</v>
      </c>
      <c r="N2074">
        <v>20</v>
      </c>
      <c r="O2074">
        <v>16.8</v>
      </c>
      <c r="P2074">
        <v>0</v>
      </c>
      <c r="Q2074">
        <v>0</v>
      </c>
      <c r="R2074">
        <v>0</v>
      </c>
      <c r="S2074">
        <v>0</v>
      </c>
      <c r="T2074">
        <v>0</v>
      </c>
      <c r="U2074" t="s">
        <v>215</v>
      </c>
      <c r="V2074">
        <v>0</v>
      </c>
      <c r="W2074">
        <v>13</v>
      </c>
      <c r="X2074">
        <v>20</v>
      </c>
      <c r="Y2074" t="s">
        <v>512</v>
      </c>
      <c r="Z2074" s="9">
        <v>15.25</v>
      </c>
      <c r="AA2074">
        <v>15</v>
      </c>
      <c r="AB2074">
        <v>30.25</v>
      </c>
      <c r="AC2074">
        <v>325</v>
      </c>
      <c r="AD2074" t="s">
        <v>32</v>
      </c>
      <c r="AE2074">
        <v>0.309</v>
      </c>
      <c r="AF2074" s="2">
        <v>41.7</v>
      </c>
      <c r="AG2074" s="2">
        <v>36.200000000000003</v>
      </c>
      <c r="AH2074" s="2">
        <v>5.5</v>
      </c>
      <c r="AI2074" s="2">
        <v>4.7</v>
      </c>
      <c r="AJ2074" s="2">
        <v>53.599999999999994</v>
      </c>
    </row>
    <row r="2075" spans="1:36" x14ac:dyDescent="0.35">
      <c r="A2075" t="s">
        <v>685</v>
      </c>
      <c r="B2075" t="s">
        <v>400</v>
      </c>
      <c r="C2075" t="s">
        <v>46</v>
      </c>
      <c r="D2075" t="s">
        <v>246</v>
      </c>
      <c r="E2075" t="s">
        <v>401</v>
      </c>
      <c r="F2075">
        <v>2</v>
      </c>
      <c r="H2075">
        <v>17.887499999999999</v>
      </c>
      <c r="I2075">
        <v>0</v>
      </c>
      <c r="J2075">
        <v>0</v>
      </c>
      <c r="K2075">
        <v>0</v>
      </c>
      <c r="L2075">
        <v>0</v>
      </c>
      <c r="M2075">
        <v>45.3125</v>
      </c>
      <c r="N2075">
        <v>20</v>
      </c>
      <c r="O2075">
        <v>16.8</v>
      </c>
      <c r="P2075">
        <v>0</v>
      </c>
      <c r="Q2075">
        <v>0</v>
      </c>
      <c r="R2075">
        <v>0</v>
      </c>
      <c r="S2075">
        <v>0</v>
      </c>
      <c r="T2075">
        <v>0</v>
      </c>
      <c r="U2075" t="s">
        <v>215</v>
      </c>
      <c r="V2075">
        <v>0</v>
      </c>
      <c r="W2075">
        <v>13</v>
      </c>
      <c r="X2075">
        <v>20</v>
      </c>
      <c r="Y2075" t="s">
        <v>512</v>
      </c>
      <c r="Z2075" s="9">
        <v>16.5</v>
      </c>
      <c r="AA2075">
        <v>15</v>
      </c>
      <c r="AB2075">
        <v>31.5</v>
      </c>
      <c r="AC2075">
        <v>350</v>
      </c>
      <c r="AD2075" t="s">
        <v>32</v>
      </c>
      <c r="AE2075">
        <v>0.309</v>
      </c>
      <c r="AF2075" s="2">
        <v>44.9</v>
      </c>
      <c r="AG2075" s="2">
        <v>38.799999999999997</v>
      </c>
      <c r="AH2075" s="2">
        <v>6.1</v>
      </c>
      <c r="AI2075" s="2">
        <v>6.5</v>
      </c>
      <c r="AJ2075" s="2">
        <v>48.6</v>
      </c>
    </row>
    <row r="2076" spans="1:36" x14ac:dyDescent="0.35">
      <c r="A2076" t="s">
        <v>685</v>
      </c>
      <c r="B2076" t="s">
        <v>400</v>
      </c>
      <c r="C2076" t="s">
        <v>46</v>
      </c>
      <c r="D2076" t="s">
        <v>246</v>
      </c>
      <c r="E2076" t="s">
        <v>401</v>
      </c>
      <c r="F2076">
        <v>2</v>
      </c>
      <c r="H2076">
        <v>17.887499999999999</v>
      </c>
      <c r="I2076">
        <v>0</v>
      </c>
      <c r="J2076">
        <v>0</v>
      </c>
      <c r="K2076">
        <v>0</v>
      </c>
      <c r="L2076">
        <v>0</v>
      </c>
      <c r="M2076">
        <v>45.3125</v>
      </c>
      <c r="N2076">
        <v>20</v>
      </c>
      <c r="O2076">
        <v>16.8</v>
      </c>
      <c r="P2076">
        <v>0</v>
      </c>
      <c r="Q2076">
        <v>0</v>
      </c>
      <c r="R2076">
        <v>0</v>
      </c>
      <c r="S2076">
        <v>0</v>
      </c>
      <c r="T2076">
        <v>0</v>
      </c>
      <c r="U2076" t="s">
        <v>215</v>
      </c>
      <c r="V2076">
        <v>0</v>
      </c>
      <c r="W2076">
        <v>13</v>
      </c>
      <c r="X2076">
        <v>20</v>
      </c>
      <c r="Y2076" t="s">
        <v>512</v>
      </c>
      <c r="Z2076" s="9">
        <v>19</v>
      </c>
      <c r="AA2076">
        <v>15</v>
      </c>
      <c r="AB2076">
        <v>34</v>
      </c>
      <c r="AC2076">
        <v>400</v>
      </c>
      <c r="AD2076" t="s">
        <v>32</v>
      </c>
      <c r="AE2076">
        <v>0.309</v>
      </c>
      <c r="AF2076" s="2">
        <v>41.3</v>
      </c>
      <c r="AG2076" s="2">
        <v>32.9</v>
      </c>
      <c r="AH2076" s="2">
        <v>8.4</v>
      </c>
      <c r="AI2076" s="2">
        <v>13.3</v>
      </c>
      <c r="AJ2076" s="2">
        <v>45.400000000000006</v>
      </c>
    </row>
    <row r="2077" spans="1:36" x14ac:dyDescent="0.35">
      <c r="A2077" t="s">
        <v>685</v>
      </c>
      <c r="B2077" t="s">
        <v>400</v>
      </c>
      <c r="C2077" t="s">
        <v>46</v>
      </c>
      <c r="D2077" t="s">
        <v>246</v>
      </c>
      <c r="E2077" t="s">
        <v>401</v>
      </c>
      <c r="F2077">
        <v>2</v>
      </c>
      <c r="H2077">
        <v>17.887499999999999</v>
      </c>
      <c r="I2077">
        <v>0</v>
      </c>
      <c r="J2077">
        <v>0</v>
      </c>
      <c r="K2077">
        <v>0</v>
      </c>
      <c r="L2077">
        <v>0</v>
      </c>
      <c r="M2077">
        <v>45.3125</v>
      </c>
      <c r="N2077">
        <v>20</v>
      </c>
      <c r="O2077">
        <v>16.8</v>
      </c>
      <c r="P2077">
        <v>0</v>
      </c>
      <c r="Q2077">
        <v>0</v>
      </c>
      <c r="R2077">
        <v>0</v>
      </c>
      <c r="S2077">
        <v>0</v>
      </c>
      <c r="T2077">
        <v>0</v>
      </c>
      <c r="U2077" t="s">
        <v>215</v>
      </c>
      <c r="V2077">
        <v>0</v>
      </c>
      <c r="W2077">
        <v>13</v>
      </c>
      <c r="X2077">
        <v>20</v>
      </c>
      <c r="Y2077" t="s">
        <v>512</v>
      </c>
      <c r="Z2077" s="9">
        <v>20</v>
      </c>
      <c r="AA2077">
        <v>15</v>
      </c>
      <c r="AB2077">
        <v>35</v>
      </c>
      <c r="AC2077">
        <v>420</v>
      </c>
      <c r="AD2077" t="s">
        <v>32</v>
      </c>
      <c r="AE2077">
        <v>0.309</v>
      </c>
      <c r="AF2077" s="2">
        <v>39</v>
      </c>
      <c r="AG2077" s="2">
        <v>31.4</v>
      </c>
      <c r="AH2077" s="2">
        <v>7.6</v>
      </c>
      <c r="AI2077" s="2">
        <v>13.2</v>
      </c>
      <c r="AJ2077" s="2">
        <v>47.8</v>
      </c>
    </row>
    <row r="2078" spans="1:36" x14ac:dyDescent="0.35">
      <c r="A2078" t="s">
        <v>685</v>
      </c>
      <c r="B2078" t="s">
        <v>400</v>
      </c>
      <c r="C2078" t="s">
        <v>46</v>
      </c>
      <c r="D2078" t="s">
        <v>246</v>
      </c>
      <c r="E2078" t="s">
        <v>401</v>
      </c>
      <c r="F2078">
        <v>2</v>
      </c>
      <c r="H2078">
        <v>17.887499999999999</v>
      </c>
      <c r="I2078">
        <v>0</v>
      </c>
      <c r="J2078">
        <v>0</v>
      </c>
      <c r="K2078">
        <v>0</v>
      </c>
      <c r="L2078">
        <v>0</v>
      </c>
      <c r="M2078">
        <v>45.3125</v>
      </c>
      <c r="N2078">
        <v>20</v>
      </c>
      <c r="O2078">
        <v>16.8</v>
      </c>
      <c r="P2078">
        <v>0</v>
      </c>
      <c r="Q2078">
        <v>0</v>
      </c>
      <c r="R2078">
        <v>0</v>
      </c>
      <c r="S2078">
        <v>0</v>
      </c>
      <c r="T2078">
        <v>0</v>
      </c>
      <c r="U2078" t="s">
        <v>215</v>
      </c>
      <c r="V2078">
        <v>0</v>
      </c>
      <c r="W2078">
        <v>13</v>
      </c>
      <c r="X2078">
        <v>20</v>
      </c>
      <c r="Y2078" t="s">
        <v>512</v>
      </c>
      <c r="Z2078" s="9">
        <v>16.5</v>
      </c>
      <c r="AA2078">
        <v>5</v>
      </c>
      <c r="AB2078">
        <v>21.5</v>
      </c>
      <c r="AC2078">
        <v>350</v>
      </c>
      <c r="AD2078" t="s">
        <v>32</v>
      </c>
      <c r="AE2078">
        <v>0.309</v>
      </c>
      <c r="AF2078" s="2">
        <v>52.099999999999994</v>
      </c>
      <c r="AG2078" s="2">
        <v>35.9</v>
      </c>
      <c r="AH2078" s="2">
        <v>16.2</v>
      </c>
      <c r="AI2078" s="2">
        <v>5.0999999999999996</v>
      </c>
      <c r="AJ2078" s="2">
        <v>42.800000000000004</v>
      </c>
    </row>
    <row r="2079" spans="1:36" x14ac:dyDescent="0.35">
      <c r="A2079" t="s">
        <v>686</v>
      </c>
      <c r="B2079" t="s">
        <v>402</v>
      </c>
      <c r="C2079" t="s">
        <v>785</v>
      </c>
      <c r="D2079" t="s">
        <v>403</v>
      </c>
      <c r="E2079" t="s">
        <v>404</v>
      </c>
      <c r="F2079">
        <v>2</v>
      </c>
      <c r="H2079">
        <v>-1</v>
      </c>
      <c r="I2079">
        <v>0</v>
      </c>
      <c r="J2079">
        <v>0</v>
      </c>
      <c r="K2079">
        <v>100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 t="s">
        <v>215</v>
      </c>
      <c r="V2079">
        <v>0</v>
      </c>
      <c r="W2079">
        <v>1</v>
      </c>
      <c r="X2079">
        <v>50</v>
      </c>
      <c r="Y2079" t="s">
        <v>512</v>
      </c>
      <c r="Z2079" s="9">
        <v>6.6</v>
      </c>
      <c r="AA2079">
        <v>30</v>
      </c>
      <c r="AB2079">
        <v>36.6</v>
      </c>
      <c r="AC2079">
        <v>350</v>
      </c>
      <c r="AD2079" t="s">
        <v>32</v>
      </c>
      <c r="AE2079">
        <v>0.309</v>
      </c>
      <c r="AF2079" s="2">
        <v>25.454545454545453</v>
      </c>
      <c r="AG2079" s="2">
        <v>21.93006993006993</v>
      </c>
      <c r="AH2079" s="2">
        <v>3.5244755244755246</v>
      </c>
      <c r="AI2079" s="2">
        <v>60.209790209790214</v>
      </c>
      <c r="AJ2079" s="2">
        <v>14.335664335664333</v>
      </c>
    </row>
    <row r="2080" spans="1:36" x14ac:dyDescent="0.35">
      <c r="A2080" t="s">
        <v>686</v>
      </c>
      <c r="B2080" t="s">
        <v>402</v>
      </c>
      <c r="C2080" t="s">
        <v>785</v>
      </c>
      <c r="D2080" t="s">
        <v>403</v>
      </c>
      <c r="E2080" t="s">
        <v>404</v>
      </c>
      <c r="F2080">
        <v>2</v>
      </c>
      <c r="H2080">
        <v>-1</v>
      </c>
      <c r="I2080">
        <v>0</v>
      </c>
      <c r="J2080">
        <v>0</v>
      </c>
      <c r="K2080">
        <v>100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 t="s">
        <v>215</v>
      </c>
      <c r="V2080">
        <v>0</v>
      </c>
      <c r="W2080">
        <v>2</v>
      </c>
      <c r="X2080">
        <v>50</v>
      </c>
      <c r="Y2080" t="s">
        <v>512</v>
      </c>
      <c r="Z2080" s="9">
        <v>6.6</v>
      </c>
      <c r="AA2080">
        <v>30</v>
      </c>
      <c r="AB2080">
        <v>36.6</v>
      </c>
      <c r="AC2080">
        <v>350</v>
      </c>
      <c r="AD2080" t="s">
        <v>32</v>
      </c>
      <c r="AE2080">
        <v>0.309</v>
      </c>
      <c r="AF2080" s="2">
        <v>24.867132867132867</v>
      </c>
      <c r="AG2080" s="2">
        <v>19.874125874125873</v>
      </c>
      <c r="AH2080" s="2">
        <v>4.9930069930069934</v>
      </c>
      <c r="AI2080" s="2">
        <v>59.91608391608392</v>
      </c>
      <c r="AJ2080" s="2">
        <v>15.216783216783213</v>
      </c>
    </row>
    <row r="2081" spans="1:36" x14ac:dyDescent="0.35">
      <c r="A2081" t="s">
        <v>686</v>
      </c>
      <c r="B2081" t="s">
        <v>402</v>
      </c>
      <c r="C2081" t="s">
        <v>785</v>
      </c>
      <c r="D2081" t="s">
        <v>403</v>
      </c>
      <c r="E2081" t="s">
        <v>404</v>
      </c>
      <c r="F2081">
        <v>2</v>
      </c>
      <c r="H2081">
        <v>-1</v>
      </c>
      <c r="I2081">
        <v>0</v>
      </c>
      <c r="J2081">
        <v>0</v>
      </c>
      <c r="K2081">
        <v>100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 t="s">
        <v>215</v>
      </c>
      <c r="V2081">
        <v>0</v>
      </c>
      <c r="W2081">
        <v>3</v>
      </c>
      <c r="X2081">
        <v>50</v>
      </c>
      <c r="Y2081" t="s">
        <v>512</v>
      </c>
      <c r="Z2081" s="9">
        <v>6.6</v>
      </c>
      <c r="AA2081">
        <v>30</v>
      </c>
      <c r="AB2081">
        <v>36.6</v>
      </c>
      <c r="AC2081">
        <v>350</v>
      </c>
      <c r="AD2081" t="s">
        <v>32</v>
      </c>
      <c r="AE2081">
        <v>0.309</v>
      </c>
      <c r="AF2081" s="2">
        <v>25.454545454545457</v>
      </c>
      <c r="AG2081" s="2">
        <v>20.265734265734267</v>
      </c>
      <c r="AH2081" s="2">
        <v>5.1888111888111892</v>
      </c>
      <c r="AI2081" s="2">
        <v>60.7972027972028</v>
      </c>
      <c r="AJ2081" s="2">
        <v>13.748251748251747</v>
      </c>
    </row>
    <row r="2082" spans="1:36" x14ac:dyDescent="0.35">
      <c r="A2082" t="s">
        <v>686</v>
      </c>
      <c r="B2082" t="s">
        <v>402</v>
      </c>
      <c r="C2082" t="s">
        <v>785</v>
      </c>
      <c r="D2082" t="s">
        <v>403</v>
      </c>
      <c r="E2082" t="s">
        <v>404</v>
      </c>
      <c r="F2082">
        <v>2</v>
      </c>
      <c r="H2082">
        <v>-1</v>
      </c>
      <c r="I2082">
        <v>0</v>
      </c>
      <c r="J2082">
        <v>0</v>
      </c>
      <c r="K2082">
        <v>100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 t="s">
        <v>215</v>
      </c>
      <c r="V2082">
        <v>0</v>
      </c>
      <c r="W2082">
        <v>5</v>
      </c>
      <c r="X2082">
        <v>50</v>
      </c>
      <c r="Y2082" t="s">
        <v>512</v>
      </c>
      <c r="Z2082" s="9">
        <v>6.6</v>
      </c>
      <c r="AA2082">
        <v>30</v>
      </c>
      <c r="AB2082">
        <v>36.6</v>
      </c>
      <c r="AC2082">
        <v>350</v>
      </c>
      <c r="AD2082" t="s">
        <v>32</v>
      </c>
      <c r="AE2082">
        <v>0.309</v>
      </c>
      <c r="AF2082" s="2">
        <v>24.867132867132867</v>
      </c>
      <c r="AG2082" s="2">
        <v>19.18881118881119</v>
      </c>
      <c r="AH2082" s="2">
        <v>5.6783216783216783</v>
      </c>
      <c r="AI2082" s="2">
        <v>62.46153846153846</v>
      </c>
      <c r="AJ2082" s="2">
        <v>12.671328671328673</v>
      </c>
    </row>
    <row r="2083" spans="1:36" x14ac:dyDescent="0.35">
      <c r="A2083" t="s">
        <v>686</v>
      </c>
      <c r="B2083" t="s">
        <v>402</v>
      </c>
      <c r="C2083" t="s">
        <v>785</v>
      </c>
      <c r="D2083" t="s">
        <v>403</v>
      </c>
      <c r="E2083" t="s">
        <v>404</v>
      </c>
      <c r="F2083">
        <v>2</v>
      </c>
      <c r="H2083">
        <v>-1</v>
      </c>
      <c r="I2083">
        <v>0</v>
      </c>
      <c r="J2083">
        <v>0</v>
      </c>
      <c r="K2083">
        <v>100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 t="s">
        <v>215</v>
      </c>
      <c r="V2083">
        <v>0</v>
      </c>
      <c r="W2083">
        <v>10</v>
      </c>
      <c r="X2083">
        <v>50</v>
      </c>
      <c r="Y2083" t="s">
        <v>512</v>
      </c>
      <c r="Z2083" s="9">
        <v>6.6</v>
      </c>
      <c r="AA2083">
        <v>30</v>
      </c>
      <c r="AB2083">
        <v>36.6</v>
      </c>
      <c r="AC2083">
        <v>350</v>
      </c>
      <c r="AD2083" t="s">
        <v>32</v>
      </c>
      <c r="AE2083">
        <v>0.309</v>
      </c>
      <c r="AF2083" s="2">
        <v>20.657342657342657</v>
      </c>
      <c r="AG2083" s="2">
        <v>12.727272727272727</v>
      </c>
      <c r="AH2083" s="2">
        <v>7.93006993006993</v>
      </c>
      <c r="AI2083" s="2">
        <v>68.629370629370626</v>
      </c>
      <c r="AJ2083" s="2">
        <v>10.71328671328672</v>
      </c>
    </row>
    <row r="2084" spans="1:36" x14ac:dyDescent="0.35">
      <c r="A2084" t="s">
        <v>686</v>
      </c>
      <c r="B2084" t="s">
        <v>402</v>
      </c>
      <c r="C2084" t="s">
        <v>785</v>
      </c>
      <c r="D2084" t="s">
        <v>403</v>
      </c>
      <c r="E2084" t="s">
        <v>404</v>
      </c>
      <c r="F2084">
        <v>2</v>
      </c>
      <c r="H2084">
        <v>-1</v>
      </c>
      <c r="I2084">
        <v>0</v>
      </c>
      <c r="J2084">
        <v>0</v>
      </c>
      <c r="K2084">
        <v>100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 t="s">
        <v>215</v>
      </c>
      <c r="V2084">
        <v>0</v>
      </c>
      <c r="W2084">
        <v>15</v>
      </c>
      <c r="X2084">
        <v>50</v>
      </c>
      <c r="Y2084" t="s">
        <v>512</v>
      </c>
      <c r="Z2084" s="9">
        <v>6.6</v>
      </c>
      <c r="AA2084">
        <v>30</v>
      </c>
      <c r="AB2084">
        <v>36.6</v>
      </c>
      <c r="AC2084">
        <v>350</v>
      </c>
      <c r="AD2084" t="s">
        <v>32</v>
      </c>
      <c r="AE2084">
        <v>0.309</v>
      </c>
      <c r="AF2084" s="2">
        <v>25.748251748251747</v>
      </c>
      <c r="AG2084" s="2">
        <v>9.9860139860139867</v>
      </c>
      <c r="AH2084" s="2">
        <v>15.762237762237762</v>
      </c>
      <c r="AI2084" s="2">
        <v>63.53846153846154</v>
      </c>
      <c r="AJ2084" s="2">
        <v>10.713286713286713</v>
      </c>
    </row>
    <row r="2085" spans="1:36" x14ac:dyDescent="0.35">
      <c r="A2085" t="s">
        <v>686</v>
      </c>
      <c r="B2085" t="s">
        <v>402</v>
      </c>
      <c r="C2085" t="s">
        <v>785</v>
      </c>
      <c r="D2085" t="s">
        <v>403</v>
      </c>
      <c r="E2085" t="s">
        <v>404</v>
      </c>
      <c r="F2085">
        <v>2</v>
      </c>
      <c r="H2085">
        <v>-1</v>
      </c>
      <c r="I2085">
        <v>0</v>
      </c>
      <c r="J2085">
        <v>0</v>
      </c>
      <c r="K2085">
        <v>100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 t="s">
        <v>215</v>
      </c>
      <c r="V2085">
        <v>0</v>
      </c>
      <c r="W2085">
        <v>3</v>
      </c>
      <c r="X2085">
        <v>150</v>
      </c>
      <c r="Y2085" t="s">
        <v>512</v>
      </c>
      <c r="Z2085" s="9">
        <v>3.2</v>
      </c>
      <c r="AA2085">
        <v>1</v>
      </c>
      <c r="AB2085">
        <v>4.2</v>
      </c>
      <c r="AC2085">
        <v>500</v>
      </c>
      <c r="AD2085" t="s">
        <v>32</v>
      </c>
      <c r="AE2085">
        <v>0.309</v>
      </c>
      <c r="AF2085" s="2">
        <v>28.583333333333336</v>
      </c>
      <c r="AG2085" s="2">
        <v>23.916666666666668</v>
      </c>
      <c r="AH2085" s="2">
        <v>4.666666666666667</v>
      </c>
      <c r="AI2085" s="2">
        <v>51.041666666666664</v>
      </c>
      <c r="AJ2085" s="2">
        <v>20.374999999999993</v>
      </c>
    </row>
    <row r="2086" spans="1:36" x14ac:dyDescent="0.35">
      <c r="A2086" t="s">
        <v>686</v>
      </c>
      <c r="B2086" t="s">
        <v>402</v>
      </c>
      <c r="C2086" t="s">
        <v>785</v>
      </c>
      <c r="D2086" t="s">
        <v>403</v>
      </c>
      <c r="E2086" t="s">
        <v>404</v>
      </c>
      <c r="F2086">
        <v>2</v>
      </c>
      <c r="H2086">
        <v>-1</v>
      </c>
      <c r="I2086">
        <v>0</v>
      </c>
      <c r="J2086">
        <v>0</v>
      </c>
      <c r="K2086">
        <v>100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 t="s">
        <v>215</v>
      </c>
      <c r="V2086">
        <v>0</v>
      </c>
      <c r="W2086">
        <v>5</v>
      </c>
      <c r="X2086">
        <v>150</v>
      </c>
      <c r="Y2086" t="s">
        <v>512</v>
      </c>
      <c r="Z2086" s="9">
        <v>3.2</v>
      </c>
      <c r="AA2086">
        <v>1</v>
      </c>
      <c r="AB2086">
        <v>4.2</v>
      </c>
      <c r="AC2086">
        <v>500</v>
      </c>
      <c r="AD2086" t="s">
        <v>32</v>
      </c>
      <c r="AE2086">
        <v>0.309</v>
      </c>
      <c r="AF2086" s="2">
        <v>29.555555555555557</v>
      </c>
      <c r="AG2086" s="2">
        <v>24.013888888888889</v>
      </c>
      <c r="AH2086" s="2">
        <v>5.541666666666667</v>
      </c>
      <c r="AI2086" s="2">
        <v>48.805555555555557</v>
      </c>
      <c r="AJ2086" s="2">
        <v>21.638888888888886</v>
      </c>
    </row>
    <row r="2087" spans="1:36" x14ac:dyDescent="0.35">
      <c r="A2087" t="s">
        <v>686</v>
      </c>
      <c r="B2087" t="s">
        <v>402</v>
      </c>
      <c r="C2087" t="s">
        <v>785</v>
      </c>
      <c r="D2087" t="s">
        <v>403</v>
      </c>
      <c r="E2087" t="s">
        <v>404</v>
      </c>
      <c r="F2087">
        <v>2</v>
      </c>
      <c r="H2087">
        <v>-1</v>
      </c>
      <c r="I2087">
        <v>0</v>
      </c>
      <c r="J2087">
        <v>0</v>
      </c>
      <c r="K2087">
        <v>100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 t="s">
        <v>215</v>
      </c>
      <c r="V2087">
        <v>0</v>
      </c>
      <c r="W2087">
        <v>10</v>
      </c>
      <c r="X2087">
        <v>150</v>
      </c>
      <c r="Y2087" t="s">
        <v>512</v>
      </c>
      <c r="Z2087" s="9">
        <v>3.2</v>
      </c>
      <c r="AA2087">
        <v>1</v>
      </c>
      <c r="AB2087">
        <v>4.2</v>
      </c>
      <c r="AC2087">
        <v>500</v>
      </c>
      <c r="AD2087" t="s">
        <v>32</v>
      </c>
      <c r="AE2087">
        <v>0.309</v>
      </c>
      <c r="AF2087" s="2">
        <v>28.777777777777779</v>
      </c>
      <c r="AG2087" s="2">
        <v>22.652777777777779</v>
      </c>
      <c r="AH2087" s="2">
        <v>6.125</v>
      </c>
      <c r="AI2087" s="2">
        <v>56.486111111111114</v>
      </c>
      <c r="AJ2087" s="2">
        <v>14.736111111111114</v>
      </c>
    </row>
    <row r="2088" spans="1:36" x14ac:dyDescent="0.35">
      <c r="A2088" t="s">
        <v>686</v>
      </c>
      <c r="B2088" t="s">
        <v>402</v>
      </c>
      <c r="C2088" t="s">
        <v>785</v>
      </c>
      <c r="D2088" t="s">
        <v>403</v>
      </c>
      <c r="E2088" t="s">
        <v>404</v>
      </c>
      <c r="F2088">
        <v>2</v>
      </c>
      <c r="H2088">
        <v>-1</v>
      </c>
      <c r="I2088">
        <v>0</v>
      </c>
      <c r="J2088">
        <v>0</v>
      </c>
      <c r="K2088">
        <v>100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 t="s">
        <v>215</v>
      </c>
      <c r="V2088">
        <v>0</v>
      </c>
      <c r="W2088">
        <v>15</v>
      </c>
      <c r="X2088">
        <v>150</v>
      </c>
      <c r="Y2088" t="s">
        <v>512</v>
      </c>
      <c r="Z2088" s="9">
        <v>3.2</v>
      </c>
      <c r="AA2088">
        <v>1</v>
      </c>
      <c r="AB2088">
        <v>4.2</v>
      </c>
      <c r="AC2088">
        <v>500</v>
      </c>
      <c r="AD2088" t="s">
        <v>32</v>
      </c>
      <c r="AE2088">
        <v>0.309</v>
      </c>
      <c r="AF2088" s="2">
        <v>31.5</v>
      </c>
      <c r="AG2088" s="2">
        <v>24.986111111111111</v>
      </c>
      <c r="AH2088" s="2">
        <v>6.5138888888888893</v>
      </c>
      <c r="AI2088" s="2">
        <v>52.986111111111114</v>
      </c>
      <c r="AJ2088" s="2">
        <v>15.513888888888886</v>
      </c>
    </row>
    <row r="2089" spans="1:36" x14ac:dyDescent="0.35">
      <c r="A2089" t="s">
        <v>686</v>
      </c>
      <c r="B2089" t="s">
        <v>402</v>
      </c>
      <c r="C2089" t="s">
        <v>785</v>
      </c>
      <c r="D2089" t="s">
        <v>403</v>
      </c>
      <c r="E2089" t="s">
        <v>404</v>
      </c>
      <c r="F2089">
        <v>2</v>
      </c>
      <c r="H2089">
        <v>-1</v>
      </c>
      <c r="I2089">
        <v>0</v>
      </c>
      <c r="J2089">
        <v>0</v>
      </c>
      <c r="K2089">
        <v>100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 t="s">
        <v>215</v>
      </c>
      <c r="V2089">
        <v>0</v>
      </c>
      <c r="W2089">
        <v>5</v>
      </c>
      <c r="X2089">
        <v>50</v>
      </c>
      <c r="Y2089" t="s">
        <v>512</v>
      </c>
      <c r="Z2089" s="9">
        <v>4.5999999999999996</v>
      </c>
      <c r="AA2089">
        <v>3</v>
      </c>
      <c r="AB2089">
        <v>7.6</v>
      </c>
      <c r="AC2089">
        <v>250</v>
      </c>
      <c r="AD2089" t="s">
        <v>32</v>
      </c>
      <c r="AE2089">
        <v>0.309</v>
      </c>
      <c r="AF2089" s="2">
        <v>94.267479495145125</v>
      </c>
      <c r="AG2089" s="2">
        <v>2.2114047287899861</v>
      </c>
      <c r="AH2089" s="2">
        <v>92.056074766355138</v>
      </c>
      <c r="AI2089" s="2">
        <v>4.4635193133047206</v>
      </c>
      <c r="AJ2089" s="2">
        <v>1.2690011915501547</v>
      </c>
    </row>
    <row r="2090" spans="1:36" x14ac:dyDescent="0.35">
      <c r="A2090" t="s">
        <v>686</v>
      </c>
      <c r="B2090" t="s">
        <v>402</v>
      </c>
      <c r="C2090" t="s">
        <v>785</v>
      </c>
      <c r="D2090" t="s">
        <v>403</v>
      </c>
      <c r="E2090" t="s">
        <v>404</v>
      </c>
      <c r="F2090">
        <v>2</v>
      </c>
      <c r="H2090">
        <v>-1</v>
      </c>
      <c r="I2090">
        <v>0</v>
      </c>
      <c r="J2090">
        <v>0</v>
      </c>
      <c r="K2090">
        <v>100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 t="s">
        <v>215</v>
      </c>
      <c r="V2090">
        <v>0</v>
      </c>
      <c r="W2090">
        <v>5</v>
      </c>
      <c r="X2090">
        <v>50</v>
      </c>
      <c r="Y2090" t="s">
        <v>512</v>
      </c>
      <c r="Z2090" s="9">
        <v>4.5999999999999996</v>
      </c>
      <c r="AA2090">
        <v>5</v>
      </c>
      <c r="AB2090">
        <v>9.6</v>
      </c>
      <c r="AC2090">
        <v>250</v>
      </c>
      <c r="AD2090" t="s">
        <v>32</v>
      </c>
      <c r="AE2090">
        <v>0.309</v>
      </c>
      <c r="AF2090" s="2">
        <v>94.612411665561794</v>
      </c>
      <c r="AG2090" s="2">
        <v>2.7121001390820587</v>
      </c>
      <c r="AH2090" s="2">
        <v>91.90031152647974</v>
      </c>
      <c r="AI2090" s="2">
        <v>1.9456366237482117</v>
      </c>
      <c r="AJ2090" s="2">
        <v>3.4419517106899944</v>
      </c>
    </row>
    <row r="2091" spans="1:36" x14ac:dyDescent="0.35">
      <c r="A2091" t="s">
        <v>686</v>
      </c>
      <c r="B2091" t="s">
        <v>402</v>
      </c>
      <c r="C2091" t="s">
        <v>785</v>
      </c>
      <c r="D2091" t="s">
        <v>403</v>
      </c>
      <c r="E2091" t="s">
        <v>404</v>
      </c>
      <c r="F2091">
        <v>2</v>
      </c>
      <c r="H2091">
        <v>-1</v>
      </c>
      <c r="I2091">
        <v>0</v>
      </c>
      <c r="J2091">
        <v>0</v>
      </c>
      <c r="K2091">
        <v>100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 t="s">
        <v>215</v>
      </c>
      <c r="V2091">
        <v>0</v>
      </c>
      <c r="W2091">
        <v>5</v>
      </c>
      <c r="X2091">
        <v>50</v>
      </c>
      <c r="Y2091" t="s">
        <v>512</v>
      </c>
      <c r="Z2091" s="9">
        <v>4.5999999999999996</v>
      </c>
      <c r="AA2091">
        <v>10</v>
      </c>
      <c r="AB2091">
        <v>14.6</v>
      </c>
      <c r="AC2091">
        <v>250</v>
      </c>
      <c r="AD2091" t="s">
        <v>32</v>
      </c>
      <c r="AE2091">
        <v>0.309</v>
      </c>
      <c r="AF2091" s="2">
        <v>92.640349394928052</v>
      </c>
      <c r="AG2091" s="2">
        <v>2.9207232267037555</v>
      </c>
      <c r="AH2091" s="2">
        <v>89.719626168224295</v>
      </c>
      <c r="AI2091" s="2">
        <v>4.6924177396280404</v>
      </c>
      <c r="AJ2091" s="2">
        <v>2.6672328654439079</v>
      </c>
    </row>
    <row r="2092" spans="1:36" x14ac:dyDescent="0.35">
      <c r="A2092" t="s">
        <v>686</v>
      </c>
      <c r="B2092" t="s">
        <v>402</v>
      </c>
      <c r="C2092" t="s">
        <v>785</v>
      </c>
      <c r="D2092" t="s">
        <v>403</v>
      </c>
      <c r="E2092" t="s">
        <v>404</v>
      </c>
      <c r="F2092">
        <v>2</v>
      </c>
      <c r="H2092">
        <v>-1</v>
      </c>
      <c r="I2092">
        <v>0</v>
      </c>
      <c r="J2092">
        <v>0</v>
      </c>
      <c r="K2092">
        <v>100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 t="s">
        <v>215</v>
      </c>
      <c r="V2092">
        <v>0</v>
      </c>
      <c r="W2092">
        <v>5</v>
      </c>
      <c r="X2092">
        <v>50</v>
      </c>
      <c r="Y2092" t="s">
        <v>512</v>
      </c>
      <c r="Z2092" s="9">
        <v>4.5999999999999996</v>
      </c>
      <c r="AA2092">
        <v>30</v>
      </c>
      <c r="AB2092">
        <v>34.6</v>
      </c>
      <c r="AC2092">
        <v>250</v>
      </c>
      <c r="AD2092" t="s">
        <v>32</v>
      </c>
      <c r="AE2092">
        <v>0.309</v>
      </c>
      <c r="AF2092" s="2">
        <v>88.64336500591422</v>
      </c>
      <c r="AG2092" s="2">
        <v>3.1293463143254523</v>
      </c>
      <c r="AH2092" s="2">
        <v>85.514018691588774</v>
      </c>
      <c r="AI2092" s="2">
        <v>5.0357653791130188</v>
      </c>
      <c r="AJ2092" s="2">
        <v>6.3208696149727617</v>
      </c>
    </row>
    <row r="2093" spans="1:36" x14ac:dyDescent="0.35">
      <c r="A2093" t="s">
        <v>686</v>
      </c>
      <c r="B2093" t="s">
        <v>402</v>
      </c>
      <c r="C2093" t="s">
        <v>785</v>
      </c>
      <c r="D2093" t="s">
        <v>403</v>
      </c>
      <c r="E2093" t="s">
        <v>404</v>
      </c>
      <c r="F2093">
        <v>2</v>
      </c>
      <c r="H2093">
        <v>-1</v>
      </c>
      <c r="I2093">
        <v>0</v>
      </c>
      <c r="J2093">
        <v>0</v>
      </c>
      <c r="K2093">
        <v>100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 t="s">
        <v>215</v>
      </c>
      <c r="V2093">
        <v>0</v>
      </c>
      <c r="W2093">
        <v>5</v>
      </c>
      <c r="X2093">
        <v>50</v>
      </c>
      <c r="Y2093" t="s">
        <v>512</v>
      </c>
      <c r="Z2093" s="9">
        <v>4.5999999999999996</v>
      </c>
      <c r="AA2093">
        <v>100</v>
      </c>
      <c r="AB2093">
        <v>104.6</v>
      </c>
      <c r="AC2093">
        <v>250</v>
      </c>
      <c r="AD2093" t="s">
        <v>32</v>
      </c>
      <c r="AE2093">
        <v>0.309</v>
      </c>
      <c r="AF2093" s="2">
        <v>85.250109402553733</v>
      </c>
      <c r="AG2093" s="2">
        <v>5.9666203059805287</v>
      </c>
      <c r="AH2093" s="2">
        <v>79.283489096573206</v>
      </c>
      <c r="AI2093" s="2">
        <v>6.9814020028612305</v>
      </c>
      <c r="AJ2093" s="2">
        <v>7.7684885945850368</v>
      </c>
    </row>
    <row r="2094" spans="1:36" x14ac:dyDescent="0.35">
      <c r="A2094" t="s">
        <v>686</v>
      </c>
      <c r="B2094" t="s">
        <v>402</v>
      </c>
      <c r="C2094" t="s">
        <v>785</v>
      </c>
      <c r="D2094" t="s">
        <v>403</v>
      </c>
      <c r="E2094" t="s">
        <v>404</v>
      </c>
      <c r="F2094">
        <v>2</v>
      </c>
      <c r="H2094">
        <v>-1</v>
      </c>
      <c r="I2094">
        <v>0</v>
      </c>
      <c r="J2094">
        <v>0</v>
      </c>
      <c r="K2094">
        <v>100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 t="s">
        <v>215</v>
      </c>
      <c r="V2094">
        <v>0</v>
      </c>
      <c r="W2094">
        <v>5</v>
      </c>
      <c r="X2094">
        <v>150</v>
      </c>
      <c r="Y2094" t="s">
        <v>512</v>
      </c>
      <c r="Z2094" s="9">
        <v>2.5333333333333332</v>
      </c>
      <c r="AA2094">
        <v>1</v>
      </c>
      <c r="AB2094">
        <v>3.5333333333333332</v>
      </c>
      <c r="AC2094">
        <v>400</v>
      </c>
      <c r="AD2094" t="s">
        <v>32</v>
      </c>
      <c r="AE2094">
        <v>0.309</v>
      </c>
      <c r="AF2094" s="2">
        <v>79.876342618468883</v>
      </c>
      <c r="AG2094" s="2">
        <v>7.1349095966620313</v>
      </c>
      <c r="AH2094" s="2">
        <v>72.741433021806856</v>
      </c>
      <c r="AI2094" s="2">
        <v>17.052932761087266</v>
      </c>
      <c r="AJ2094" s="2">
        <v>3.0707246204438512</v>
      </c>
    </row>
    <row r="2095" spans="1:36" x14ac:dyDescent="0.35">
      <c r="A2095" t="s">
        <v>686</v>
      </c>
      <c r="B2095" t="s">
        <v>402</v>
      </c>
      <c r="C2095" t="s">
        <v>785</v>
      </c>
      <c r="D2095" t="s">
        <v>403</v>
      </c>
      <c r="E2095" t="s">
        <v>404</v>
      </c>
      <c r="F2095">
        <v>2</v>
      </c>
      <c r="H2095">
        <v>-1</v>
      </c>
      <c r="I2095">
        <v>0</v>
      </c>
      <c r="J2095">
        <v>0</v>
      </c>
      <c r="K2095">
        <v>100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 t="s">
        <v>215</v>
      </c>
      <c r="V2095">
        <v>0</v>
      </c>
      <c r="W2095">
        <v>5</v>
      </c>
      <c r="X2095">
        <v>150</v>
      </c>
      <c r="Y2095" t="s">
        <v>512</v>
      </c>
      <c r="Z2095" s="9">
        <v>2.5333333333333332</v>
      </c>
      <c r="AA2095">
        <v>3</v>
      </c>
      <c r="AB2095">
        <v>5.5333333333333332</v>
      </c>
      <c r="AC2095">
        <v>400</v>
      </c>
      <c r="AD2095" t="s">
        <v>32</v>
      </c>
      <c r="AE2095">
        <v>0.309</v>
      </c>
      <c r="AF2095" s="2">
        <v>39.01160750263216</v>
      </c>
      <c r="AG2095" s="2">
        <v>22.656467315716274</v>
      </c>
      <c r="AH2095" s="2">
        <v>16.355140186915886</v>
      </c>
      <c r="AI2095" s="2">
        <v>53.562231759656655</v>
      </c>
      <c r="AJ2095" s="2">
        <v>7.4261607377111858</v>
      </c>
    </row>
    <row r="2096" spans="1:36" x14ac:dyDescent="0.35">
      <c r="A2096" t="s">
        <v>686</v>
      </c>
      <c r="B2096" t="s">
        <v>402</v>
      </c>
      <c r="C2096" t="s">
        <v>785</v>
      </c>
      <c r="D2096" t="s">
        <v>403</v>
      </c>
      <c r="E2096" t="s">
        <v>404</v>
      </c>
      <c r="F2096">
        <v>2</v>
      </c>
      <c r="H2096">
        <v>-1</v>
      </c>
      <c r="I2096">
        <v>0</v>
      </c>
      <c r="J2096">
        <v>0</v>
      </c>
      <c r="K2096">
        <v>100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 t="s">
        <v>215</v>
      </c>
      <c r="V2096">
        <v>0</v>
      </c>
      <c r="W2096">
        <v>5</v>
      </c>
      <c r="X2096">
        <v>150</v>
      </c>
      <c r="Y2096" t="s">
        <v>512</v>
      </c>
      <c r="Z2096" s="9">
        <v>2.5333333333333332</v>
      </c>
      <c r="AA2096">
        <v>5</v>
      </c>
      <c r="AB2096">
        <v>7.5333333333333332</v>
      </c>
      <c r="AC2096">
        <v>400</v>
      </c>
      <c r="AD2096" t="s">
        <v>32</v>
      </c>
      <c r="AE2096">
        <v>0.309</v>
      </c>
      <c r="AF2096" s="2">
        <v>34.613884808859659</v>
      </c>
      <c r="AG2096" s="2">
        <v>19.193324061196108</v>
      </c>
      <c r="AH2096" s="2">
        <v>15.420560747663551</v>
      </c>
      <c r="AI2096" s="2">
        <v>62.031473533619454</v>
      </c>
      <c r="AJ2096" s="2">
        <v>3.3546416575208795</v>
      </c>
    </row>
    <row r="2097" spans="1:36" x14ac:dyDescent="0.35">
      <c r="A2097" t="s">
        <v>686</v>
      </c>
      <c r="B2097" t="s">
        <v>402</v>
      </c>
      <c r="C2097" t="s">
        <v>785</v>
      </c>
      <c r="D2097" t="s">
        <v>403</v>
      </c>
      <c r="E2097" t="s">
        <v>404</v>
      </c>
      <c r="F2097">
        <v>2</v>
      </c>
      <c r="H2097">
        <v>-1</v>
      </c>
      <c r="I2097">
        <v>0</v>
      </c>
      <c r="J2097">
        <v>0</v>
      </c>
      <c r="K2097">
        <v>100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 t="s">
        <v>215</v>
      </c>
      <c r="V2097">
        <v>0</v>
      </c>
      <c r="W2097">
        <v>5</v>
      </c>
      <c r="X2097">
        <v>150</v>
      </c>
      <c r="Y2097" t="s">
        <v>512</v>
      </c>
      <c r="Z2097" s="9">
        <v>2.5333333333333332</v>
      </c>
      <c r="AA2097">
        <v>8</v>
      </c>
      <c r="AB2097">
        <v>10.533333333333333</v>
      </c>
      <c r="AC2097">
        <v>400</v>
      </c>
      <c r="AD2097" t="s">
        <v>32</v>
      </c>
      <c r="AE2097">
        <v>0.309</v>
      </c>
      <c r="AF2097" s="2">
        <v>32.989441028773953</v>
      </c>
      <c r="AG2097" s="2">
        <v>18.191933240611963</v>
      </c>
      <c r="AH2097" s="2">
        <v>14.797507788161992</v>
      </c>
      <c r="AI2097" s="2">
        <v>64.892703862660937</v>
      </c>
      <c r="AJ2097" s="2">
        <v>2.1178551085651094</v>
      </c>
    </row>
    <row r="2098" spans="1:36" x14ac:dyDescent="0.35">
      <c r="A2098" t="s">
        <v>686</v>
      </c>
      <c r="B2098" t="s">
        <v>402</v>
      </c>
      <c r="C2098" t="s">
        <v>785</v>
      </c>
      <c r="D2098" t="s">
        <v>403</v>
      </c>
      <c r="E2098" t="s">
        <v>404</v>
      </c>
      <c r="F2098">
        <v>2</v>
      </c>
      <c r="H2098">
        <v>-1</v>
      </c>
      <c r="I2098">
        <v>0</v>
      </c>
      <c r="J2098">
        <v>0</v>
      </c>
      <c r="K2098">
        <v>100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 t="s">
        <v>215</v>
      </c>
      <c r="V2098">
        <v>0</v>
      </c>
      <c r="W2098">
        <v>5</v>
      </c>
      <c r="X2098">
        <v>150</v>
      </c>
      <c r="Y2098" t="s">
        <v>512</v>
      </c>
      <c r="Z2098" s="9">
        <v>2.5333333333333332</v>
      </c>
      <c r="AA2098">
        <v>10</v>
      </c>
      <c r="AB2098">
        <v>12.533333333333333</v>
      </c>
      <c r="AC2098">
        <v>400</v>
      </c>
      <c r="AD2098" t="s">
        <v>32</v>
      </c>
      <c r="AE2098">
        <v>0.309</v>
      </c>
      <c r="AF2098" s="2">
        <v>32.727958093405945</v>
      </c>
      <c r="AG2098" s="2">
        <v>17.774687065368568</v>
      </c>
      <c r="AH2098" s="2">
        <v>14.953271028037381</v>
      </c>
      <c r="AI2098" s="2">
        <v>65.808297567954213</v>
      </c>
      <c r="AJ2098" s="2">
        <v>1.4637443386398417</v>
      </c>
    </row>
    <row r="2099" spans="1:36" x14ac:dyDescent="0.35">
      <c r="A2099" t="s">
        <v>687</v>
      </c>
      <c r="B2099" t="s">
        <v>405</v>
      </c>
      <c r="C2099" t="s">
        <v>785</v>
      </c>
      <c r="D2099" t="s">
        <v>4</v>
      </c>
      <c r="E2099" t="s">
        <v>406</v>
      </c>
      <c r="F2099">
        <v>2</v>
      </c>
      <c r="G2099">
        <v>17.3</v>
      </c>
      <c r="H2099">
        <v>-1</v>
      </c>
      <c r="I2099">
        <v>0</v>
      </c>
      <c r="J2099">
        <v>100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 t="s">
        <v>215</v>
      </c>
      <c r="V2099">
        <v>0</v>
      </c>
      <c r="W2099">
        <v>5</v>
      </c>
      <c r="X2099">
        <v>50</v>
      </c>
      <c r="Y2099" t="s">
        <v>512</v>
      </c>
      <c r="Z2099" s="9">
        <v>6.6</v>
      </c>
      <c r="AA2099">
        <v>5.6</v>
      </c>
      <c r="AB2099">
        <v>12.2</v>
      </c>
      <c r="AC2099">
        <v>350</v>
      </c>
      <c r="AD2099" t="s">
        <v>32</v>
      </c>
      <c r="AE2099">
        <v>0.309</v>
      </c>
      <c r="AF2099" s="2">
        <v>22</v>
      </c>
      <c r="AG2099" s="2">
        <v>14</v>
      </c>
      <c r="AH2099" s="2">
        <v>8</v>
      </c>
      <c r="AI2099" s="2">
        <v>58</v>
      </c>
      <c r="AJ2099" s="2">
        <v>20</v>
      </c>
    </row>
    <row r="2100" spans="1:36" x14ac:dyDescent="0.35">
      <c r="A2100" t="s">
        <v>687</v>
      </c>
      <c r="B2100" t="s">
        <v>405</v>
      </c>
      <c r="C2100" t="s">
        <v>785</v>
      </c>
      <c r="D2100" t="s">
        <v>64</v>
      </c>
      <c r="E2100" t="s">
        <v>341</v>
      </c>
      <c r="F2100">
        <v>2</v>
      </c>
      <c r="G2100">
        <v>15</v>
      </c>
      <c r="H2100">
        <v>-1</v>
      </c>
      <c r="I2100">
        <v>0</v>
      </c>
      <c r="J2100">
        <v>0</v>
      </c>
      <c r="K2100">
        <v>100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 t="s">
        <v>215</v>
      </c>
      <c r="V2100">
        <v>0</v>
      </c>
      <c r="W2100">
        <v>5</v>
      </c>
      <c r="X2100">
        <v>50</v>
      </c>
      <c r="Y2100" t="s">
        <v>512</v>
      </c>
      <c r="Z2100" s="9">
        <v>6.6</v>
      </c>
      <c r="AA2100">
        <v>5.6</v>
      </c>
      <c r="AB2100">
        <v>12.2</v>
      </c>
      <c r="AC2100">
        <v>350</v>
      </c>
      <c r="AD2100" t="s">
        <v>32</v>
      </c>
      <c r="AE2100">
        <v>0.309</v>
      </c>
      <c r="AF2100" s="2">
        <v>21</v>
      </c>
      <c r="AG2100" s="2">
        <v>16</v>
      </c>
      <c r="AH2100" s="2">
        <v>5</v>
      </c>
      <c r="AI2100" s="2">
        <v>67</v>
      </c>
      <c r="AJ2100" s="2">
        <v>12</v>
      </c>
    </row>
    <row r="2101" spans="1:36" x14ac:dyDescent="0.35">
      <c r="A2101" t="s">
        <v>687</v>
      </c>
      <c r="B2101" t="s">
        <v>405</v>
      </c>
      <c r="C2101" t="s">
        <v>785</v>
      </c>
      <c r="D2101" t="s">
        <v>407</v>
      </c>
      <c r="E2101" t="s">
        <v>181</v>
      </c>
      <c r="F2101">
        <v>2</v>
      </c>
      <c r="H2101">
        <v>-1</v>
      </c>
      <c r="I2101">
        <v>0</v>
      </c>
      <c r="J2101">
        <v>0</v>
      </c>
      <c r="K2101">
        <v>100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 t="s">
        <v>215</v>
      </c>
      <c r="V2101">
        <v>0</v>
      </c>
      <c r="W2101">
        <v>5</v>
      </c>
      <c r="X2101">
        <v>50</v>
      </c>
      <c r="Y2101" t="s">
        <v>512</v>
      </c>
      <c r="Z2101" s="9">
        <v>6.6</v>
      </c>
      <c r="AA2101">
        <v>5.6</v>
      </c>
      <c r="AB2101">
        <v>12.2</v>
      </c>
      <c r="AC2101">
        <v>350</v>
      </c>
      <c r="AD2101" t="s">
        <v>32</v>
      </c>
      <c r="AE2101">
        <v>0.309</v>
      </c>
      <c r="AF2101" s="2">
        <v>24</v>
      </c>
      <c r="AG2101" s="2">
        <v>13</v>
      </c>
      <c r="AH2101" s="2">
        <v>11</v>
      </c>
      <c r="AI2101" s="2">
        <v>58</v>
      </c>
      <c r="AJ2101" s="2">
        <v>18</v>
      </c>
    </row>
    <row r="2102" spans="1:36" x14ac:dyDescent="0.35">
      <c r="A2102" t="s">
        <v>687</v>
      </c>
      <c r="B2102" t="s">
        <v>405</v>
      </c>
      <c r="C2102" t="s">
        <v>785</v>
      </c>
      <c r="D2102" t="s">
        <v>408</v>
      </c>
      <c r="E2102" t="s">
        <v>409</v>
      </c>
      <c r="F2102">
        <v>2</v>
      </c>
      <c r="H2102">
        <v>-1</v>
      </c>
      <c r="I2102">
        <v>0</v>
      </c>
      <c r="J2102">
        <v>0</v>
      </c>
      <c r="K2102">
        <v>100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 t="s">
        <v>215</v>
      </c>
      <c r="V2102">
        <v>0</v>
      </c>
      <c r="W2102">
        <v>5</v>
      </c>
      <c r="X2102">
        <v>50</v>
      </c>
      <c r="Y2102" t="s">
        <v>512</v>
      </c>
      <c r="Z2102" s="9">
        <v>6.6</v>
      </c>
      <c r="AA2102">
        <v>5.6</v>
      </c>
      <c r="AB2102">
        <v>12.2</v>
      </c>
      <c r="AC2102">
        <v>350</v>
      </c>
      <c r="AD2102" t="s">
        <v>32</v>
      </c>
      <c r="AE2102">
        <v>0.309</v>
      </c>
      <c r="AF2102" s="2">
        <v>23</v>
      </c>
      <c r="AG2102" s="2">
        <v>14</v>
      </c>
      <c r="AH2102" s="2">
        <v>9</v>
      </c>
      <c r="AI2102" s="2">
        <v>63</v>
      </c>
      <c r="AJ2102" s="2">
        <v>14</v>
      </c>
    </row>
    <row r="2103" spans="1:36" x14ac:dyDescent="0.35">
      <c r="A2103" t="s">
        <v>687</v>
      </c>
      <c r="B2103" t="s">
        <v>405</v>
      </c>
      <c r="C2103" t="s">
        <v>785</v>
      </c>
      <c r="D2103" t="s">
        <v>403</v>
      </c>
      <c r="E2103" t="s">
        <v>404</v>
      </c>
      <c r="F2103">
        <v>2</v>
      </c>
      <c r="H2103">
        <v>-1</v>
      </c>
      <c r="I2103">
        <v>0</v>
      </c>
      <c r="J2103">
        <v>0</v>
      </c>
      <c r="K2103">
        <v>100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 t="s">
        <v>215</v>
      </c>
      <c r="V2103">
        <v>0</v>
      </c>
      <c r="W2103">
        <v>5</v>
      </c>
      <c r="X2103">
        <v>50</v>
      </c>
      <c r="Y2103" t="s">
        <v>512</v>
      </c>
      <c r="Z2103" s="9">
        <v>6.6</v>
      </c>
      <c r="AA2103">
        <v>5.6</v>
      </c>
      <c r="AB2103">
        <v>12.2</v>
      </c>
      <c r="AC2103">
        <v>350</v>
      </c>
      <c r="AD2103" t="s">
        <v>32</v>
      </c>
      <c r="AE2103">
        <v>0.309</v>
      </c>
      <c r="AF2103" s="2">
        <v>24</v>
      </c>
      <c r="AG2103" s="2">
        <v>15</v>
      </c>
      <c r="AH2103" s="2">
        <v>9</v>
      </c>
      <c r="AI2103" s="2">
        <v>57</v>
      </c>
      <c r="AJ2103" s="2">
        <v>19</v>
      </c>
    </row>
    <row r="2104" spans="1:36" x14ac:dyDescent="0.35">
      <c r="A2104" t="s">
        <v>687</v>
      </c>
      <c r="B2104" t="s">
        <v>405</v>
      </c>
      <c r="C2104" t="s">
        <v>785</v>
      </c>
      <c r="D2104" t="s">
        <v>410</v>
      </c>
      <c r="E2104" t="s">
        <v>411</v>
      </c>
      <c r="F2104">
        <v>2</v>
      </c>
      <c r="H2104">
        <v>-1</v>
      </c>
      <c r="I2104">
        <v>0</v>
      </c>
      <c r="J2104">
        <v>0</v>
      </c>
      <c r="K2104">
        <v>100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 t="s">
        <v>215</v>
      </c>
      <c r="V2104">
        <v>0</v>
      </c>
      <c r="W2104">
        <v>5</v>
      </c>
      <c r="X2104">
        <v>50</v>
      </c>
      <c r="Y2104" t="s">
        <v>512</v>
      </c>
      <c r="Z2104" s="9">
        <v>6.6</v>
      </c>
      <c r="AA2104">
        <v>5.6</v>
      </c>
      <c r="AB2104">
        <v>12.2</v>
      </c>
      <c r="AC2104">
        <v>350</v>
      </c>
      <c r="AD2104" t="s">
        <v>32</v>
      </c>
      <c r="AE2104">
        <v>0.309</v>
      </c>
      <c r="AF2104" s="2">
        <v>19</v>
      </c>
      <c r="AG2104" s="2">
        <v>12</v>
      </c>
      <c r="AH2104" s="2">
        <v>7</v>
      </c>
      <c r="AI2104" s="2">
        <v>68</v>
      </c>
      <c r="AJ2104" s="2">
        <v>13</v>
      </c>
    </row>
    <row r="2105" spans="1:36" x14ac:dyDescent="0.35">
      <c r="A2105" t="s">
        <v>687</v>
      </c>
      <c r="B2105" t="s">
        <v>405</v>
      </c>
      <c r="C2105" t="s">
        <v>785</v>
      </c>
      <c r="D2105" t="s">
        <v>4</v>
      </c>
      <c r="E2105" t="s">
        <v>406</v>
      </c>
      <c r="F2105">
        <v>2</v>
      </c>
      <c r="G2105">
        <v>17.3</v>
      </c>
      <c r="H2105">
        <v>-1</v>
      </c>
      <c r="I2105">
        <v>0</v>
      </c>
      <c r="J2105">
        <v>100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 t="s">
        <v>215</v>
      </c>
      <c r="V2105">
        <v>0</v>
      </c>
      <c r="W2105">
        <v>5</v>
      </c>
      <c r="X2105">
        <v>50</v>
      </c>
      <c r="Y2105" t="s">
        <v>512</v>
      </c>
      <c r="Z2105" s="9">
        <v>6.6</v>
      </c>
      <c r="AA2105">
        <v>31.6</v>
      </c>
      <c r="AB2105">
        <v>38.200000000000003</v>
      </c>
      <c r="AC2105">
        <v>350</v>
      </c>
      <c r="AD2105" t="s">
        <v>32</v>
      </c>
      <c r="AE2105">
        <v>0.309</v>
      </c>
      <c r="AF2105" s="2">
        <v>25</v>
      </c>
      <c r="AG2105" s="2">
        <v>19</v>
      </c>
      <c r="AH2105" s="2">
        <v>6</v>
      </c>
      <c r="AI2105" s="2">
        <v>66</v>
      </c>
      <c r="AJ2105" s="2">
        <v>9</v>
      </c>
    </row>
    <row r="2106" spans="1:36" x14ac:dyDescent="0.35">
      <c r="A2106" t="s">
        <v>687</v>
      </c>
      <c r="B2106" t="s">
        <v>405</v>
      </c>
      <c r="C2106" t="s">
        <v>785</v>
      </c>
      <c r="D2106" t="s">
        <v>64</v>
      </c>
      <c r="E2106" t="s">
        <v>341</v>
      </c>
      <c r="F2106">
        <v>2</v>
      </c>
      <c r="G2106">
        <v>15</v>
      </c>
      <c r="H2106">
        <v>-1</v>
      </c>
      <c r="I2106">
        <v>0</v>
      </c>
      <c r="J2106">
        <v>0</v>
      </c>
      <c r="K2106">
        <v>100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 t="s">
        <v>215</v>
      </c>
      <c r="V2106">
        <v>0</v>
      </c>
      <c r="W2106">
        <v>5</v>
      </c>
      <c r="X2106">
        <v>50</v>
      </c>
      <c r="Y2106" t="s">
        <v>512</v>
      </c>
      <c r="Z2106" s="9">
        <v>6.6</v>
      </c>
      <c r="AA2106">
        <v>31.6</v>
      </c>
      <c r="AB2106">
        <v>38.200000000000003</v>
      </c>
      <c r="AC2106">
        <v>350</v>
      </c>
      <c r="AD2106" t="s">
        <v>32</v>
      </c>
      <c r="AE2106">
        <v>0.309</v>
      </c>
      <c r="AF2106" s="2">
        <v>23</v>
      </c>
      <c r="AG2106" s="2">
        <v>20</v>
      </c>
      <c r="AH2106" s="2">
        <v>3</v>
      </c>
      <c r="AI2106" s="2">
        <v>71</v>
      </c>
      <c r="AJ2106" s="2">
        <v>6</v>
      </c>
    </row>
    <row r="2107" spans="1:36" x14ac:dyDescent="0.35">
      <c r="A2107" t="s">
        <v>687</v>
      </c>
      <c r="B2107" t="s">
        <v>405</v>
      </c>
      <c r="C2107" t="s">
        <v>785</v>
      </c>
      <c r="D2107" t="s">
        <v>407</v>
      </c>
      <c r="E2107" t="s">
        <v>181</v>
      </c>
      <c r="F2107">
        <v>2</v>
      </c>
      <c r="H2107">
        <v>-1</v>
      </c>
      <c r="I2107">
        <v>0</v>
      </c>
      <c r="J2107">
        <v>0</v>
      </c>
      <c r="K2107">
        <v>100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 t="s">
        <v>215</v>
      </c>
      <c r="V2107">
        <v>0</v>
      </c>
      <c r="W2107">
        <v>5</v>
      </c>
      <c r="X2107">
        <v>50</v>
      </c>
      <c r="Y2107" t="s">
        <v>512</v>
      </c>
      <c r="Z2107" s="9">
        <v>6.6</v>
      </c>
      <c r="AA2107">
        <v>31.6</v>
      </c>
      <c r="AB2107">
        <v>38.200000000000003</v>
      </c>
      <c r="AC2107">
        <v>350</v>
      </c>
      <c r="AD2107" t="s">
        <v>32</v>
      </c>
      <c r="AE2107">
        <v>0.309</v>
      </c>
      <c r="AF2107" s="2">
        <v>24</v>
      </c>
      <c r="AG2107" s="2">
        <v>19</v>
      </c>
      <c r="AH2107" s="2">
        <v>5</v>
      </c>
      <c r="AI2107" s="2">
        <v>64</v>
      </c>
      <c r="AJ2107" s="2">
        <v>12</v>
      </c>
    </row>
    <row r="2108" spans="1:36" x14ac:dyDescent="0.35">
      <c r="A2108" t="s">
        <v>687</v>
      </c>
      <c r="B2108" t="s">
        <v>405</v>
      </c>
      <c r="C2108" t="s">
        <v>785</v>
      </c>
      <c r="D2108" t="s">
        <v>408</v>
      </c>
      <c r="E2108" t="s">
        <v>409</v>
      </c>
      <c r="F2108">
        <v>2</v>
      </c>
      <c r="H2108">
        <v>-1</v>
      </c>
      <c r="I2108">
        <v>0</v>
      </c>
      <c r="J2108">
        <v>0</v>
      </c>
      <c r="K2108">
        <v>100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 t="s">
        <v>215</v>
      </c>
      <c r="V2108">
        <v>0</v>
      </c>
      <c r="W2108">
        <v>5</v>
      </c>
      <c r="X2108">
        <v>50</v>
      </c>
      <c r="Y2108" t="s">
        <v>512</v>
      </c>
      <c r="Z2108" s="9">
        <v>6.6</v>
      </c>
      <c r="AA2108">
        <v>31.6</v>
      </c>
      <c r="AB2108">
        <v>38.200000000000003</v>
      </c>
      <c r="AC2108">
        <v>350</v>
      </c>
      <c r="AD2108" t="s">
        <v>32</v>
      </c>
      <c r="AE2108">
        <v>0.309</v>
      </c>
      <c r="AF2108" s="2">
        <v>24</v>
      </c>
      <c r="AG2108" s="2">
        <v>18</v>
      </c>
      <c r="AH2108" s="2">
        <v>6</v>
      </c>
      <c r="AI2108" s="2">
        <v>64</v>
      </c>
      <c r="AJ2108" s="2">
        <v>12</v>
      </c>
    </row>
    <row r="2109" spans="1:36" x14ac:dyDescent="0.35">
      <c r="A2109" t="s">
        <v>687</v>
      </c>
      <c r="B2109" t="s">
        <v>405</v>
      </c>
      <c r="C2109" t="s">
        <v>785</v>
      </c>
      <c r="D2109" t="s">
        <v>403</v>
      </c>
      <c r="E2109" t="s">
        <v>404</v>
      </c>
      <c r="F2109">
        <v>2</v>
      </c>
      <c r="H2109">
        <v>-1</v>
      </c>
      <c r="I2109">
        <v>0</v>
      </c>
      <c r="J2109">
        <v>0</v>
      </c>
      <c r="K2109">
        <v>100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 t="s">
        <v>215</v>
      </c>
      <c r="V2109">
        <v>0</v>
      </c>
      <c r="W2109">
        <v>5</v>
      </c>
      <c r="X2109">
        <v>50</v>
      </c>
      <c r="Y2109" t="s">
        <v>512</v>
      </c>
      <c r="Z2109" s="9">
        <v>6.6</v>
      </c>
      <c r="AA2109">
        <v>31.6</v>
      </c>
      <c r="AB2109">
        <v>38.200000000000003</v>
      </c>
      <c r="AC2109">
        <v>350</v>
      </c>
      <c r="AD2109" t="s">
        <v>32</v>
      </c>
      <c r="AE2109">
        <v>0.309</v>
      </c>
      <c r="AF2109" s="2">
        <v>25</v>
      </c>
      <c r="AG2109" s="2">
        <v>19</v>
      </c>
      <c r="AH2109" s="2">
        <v>6</v>
      </c>
      <c r="AI2109" s="2">
        <v>64</v>
      </c>
      <c r="AJ2109" s="2">
        <v>11</v>
      </c>
    </row>
    <row r="2110" spans="1:36" x14ac:dyDescent="0.35">
      <c r="A2110" t="s">
        <v>687</v>
      </c>
      <c r="B2110" t="s">
        <v>405</v>
      </c>
      <c r="C2110" t="s">
        <v>785</v>
      </c>
      <c r="D2110" t="s">
        <v>410</v>
      </c>
      <c r="E2110" t="s">
        <v>411</v>
      </c>
      <c r="F2110">
        <v>2</v>
      </c>
      <c r="H2110">
        <v>-1</v>
      </c>
      <c r="I2110">
        <v>0</v>
      </c>
      <c r="J2110">
        <v>0</v>
      </c>
      <c r="K2110">
        <v>100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 t="s">
        <v>215</v>
      </c>
      <c r="V2110">
        <v>0</v>
      </c>
      <c r="W2110">
        <v>5</v>
      </c>
      <c r="X2110">
        <v>50</v>
      </c>
      <c r="Y2110" t="s">
        <v>512</v>
      </c>
      <c r="Z2110" s="9">
        <v>6.6</v>
      </c>
      <c r="AA2110">
        <v>31.6</v>
      </c>
      <c r="AB2110">
        <v>38.200000000000003</v>
      </c>
      <c r="AC2110">
        <v>350</v>
      </c>
      <c r="AD2110" t="s">
        <v>32</v>
      </c>
      <c r="AE2110">
        <v>0.309</v>
      </c>
      <c r="AF2110" s="2">
        <v>19</v>
      </c>
      <c r="AG2110" s="2">
        <v>13</v>
      </c>
      <c r="AH2110" s="2">
        <v>6</v>
      </c>
      <c r="AI2110" s="2">
        <v>73</v>
      </c>
      <c r="AJ2110" s="2">
        <v>8</v>
      </c>
    </row>
    <row r="2111" spans="1:36" x14ac:dyDescent="0.35">
      <c r="A2111" t="s">
        <v>687</v>
      </c>
      <c r="B2111" t="s">
        <v>405</v>
      </c>
      <c r="C2111" t="s">
        <v>785</v>
      </c>
      <c r="D2111" t="s">
        <v>4</v>
      </c>
      <c r="E2111" t="s">
        <v>406</v>
      </c>
      <c r="F2111">
        <v>2</v>
      </c>
      <c r="G2111">
        <v>17.3</v>
      </c>
      <c r="H2111">
        <v>-1</v>
      </c>
      <c r="I2111">
        <v>0</v>
      </c>
      <c r="J2111">
        <v>100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 t="s">
        <v>222</v>
      </c>
      <c r="V2111">
        <v>5</v>
      </c>
      <c r="W2111">
        <v>5</v>
      </c>
      <c r="X2111">
        <v>50</v>
      </c>
      <c r="Y2111" t="s">
        <v>512</v>
      </c>
      <c r="Z2111" s="9">
        <v>6.6</v>
      </c>
      <c r="AA2111">
        <v>5.6</v>
      </c>
      <c r="AB2111">
        <v>12.2</v>
      </c>
      <c r="AC2111">
        <v>350</v>
      </c>
      <c r="AD2111" t="s">
        <v>32</v>
      </c>
      <c r="AE2111">
        <v>0.309</v>
      </c>
      <c r="AF2111" s="2">
        <v>21</v>
      </c>
      <c r="AG2111" s="2">
        <v>20</v>
      </c>
      <c r="AH2111" s="2">
        <v>1</v>
      </c>
      <c r="AI2111" s="2">
        <v>52</v>
      </c>
      <c r="AJ2111" s="2">
        <v>27</v>
      </c>
    </row>
    <row r="2112" spans="1:36" x14ac:dyDescent="0.35">
      <c r="A2112" t="s">
        <v>687</v>
      </c>
      <c r="B2112" t="s">
        <v>405</v>
      </c>
      <c r="C2112" t="s">
        <v>785</v>
      </c>
      <c r="D2112" t="s">
        <v>64</v>
      </c>
      <c r="E2112" t="s">
        <v>341</v>
      </c>
      <c r="F2112">
        <v>2</v>
      </c>
      <c r="G2112">
        <v>15</v>
      </c>
      <c r="H2112">
        <v>-1</v>
      </c>
      <c r="I2112">
        <v>0</v>
      </c>
      <c r="J2112">
        <v>0</v>
      </c>
      <c r="K2112">
        <v>100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 t="s">
        <v>222</v>
      </c>
      <c r="V2112">
        <v>5</v>
      </c>
      <c r="W2112">
        <v>5</v>
      </c>
      <c r="X2112">
        <v>50</v>
      </c>
      <c r="Y2112" t="s">
        <v>512</v>
      </c>
      <c r="Z2112" s="9">
        <v>6.6</v>
      </c>
      <c r="AA2112">
        <v>5.6</v>
      </c>
      <c r="AB2112">
        <v>12.2</v>
      </c>
      <c r="AC2112">
        <v>350</v>
      </c>
      <c r="AD2112" t="s">
        <v>32</v>
      </c>
      <c r="AE2112">
        <v>0.309</v>
      </c>
      <c r="AF2112" s="2">
        <v>26</v>
      </c>
      <c r="AG2112" s="2">
        <v>22</v>
      </c>
      <c r="AH2112" s="2">
        <v>4</v>
      </c>
      <c r="AI2112" s="2">
        <v>60</v>
      </c>
      <c r="AJ2112" s="2">
        <v>14</v>
      </c>
    </row>
    <row r="2113" spans="1:36" x14ac:dyDescent="0.35">
      <c r="A2113" t="s">
        <v>687</v>
      </c>
      <c r="B2113" t="s">
        <v>405</v>
      </c>
      <c r="C2113" t="s">
        <v>785</v>
      </c>
      <c r="D2113" t="s">
        <v>407</v>
      </c>
      <c r="E2113" t="s">
        <v>181</v>
      </c>
      <c r="F2113">
        <v>2</v>
      </c>
      <c r="H2113">
        <v>-1</v>
      </c>
      <c r="I2113">
        <v>0</v>
      </c>
      <c r="J2113">
        <v>0</v>
      </c>
      <c r="K2113">
        <v>100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 t="s">
        <v>222</v>
      </c>
      <c r="V2113">
        <v>5</v>
      </c>
      <c r="W2113">
        <v>5</v>
      </c>
      <c r="X2113">
        <v>50</v>
      </c>
      <c r="Y2113" t="s">
        <v>512</v>
      </c>
      <c r="Z2113" s="9">
        <v>6.6</v>
      </c>
      <c r="AA2113">
        <v>5.6</v>
      </c>
      <c r="AB2113">
        <v>12.2</v>
      </c>
      <c r="AC2113">
        <v>350</v>
      </c>
      <c r="AD2113" t="s">
        <v>32</v>
      </c>
      <c r="AE2113">
        <v>0.309</v>
      </c>
      <c r="AF2113" s="2">
        <v>21</v>
      </c>
      <c r="AG2113" s="2">
        <v>19</v>
      </c>
      <c r="AH2113" s="2">
        <v>2</v>
      </c>
      <c r="AI2113" s="2">
        <v>54</v>
      </c>
      <c r="AJ2113" s="2">
        <v>25</v>
      </c>
    </row>
    <row r="2114" spans="1:36" x14ac:dyDescent="0.35">
      <c r="A2114" t="s">
        <v>687</v>
      </c>
      <c r="B2114" t="s">
        <v>405</v>
      </c>
      <c r="C2114" t="s">
        <v>785</v>
      </c>
      <c r="D2114" t="s">
        <v>408</v>
      </c>
      <c r="E2114" t="s">
        <v>409</v>
      </c>
      <c r="F2114">
        <v>2</v>
      </c>
      <c r="H2114">
        <v>-1</v>
      </c>
      <c r="I2114">
        <v>0</v>
      </c>
      <c r="J2114">
        <v>0</v>
      </c>
      <c r="K2114">
        <v>100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 t="s">
        <v>222</v>
      </c>
      <c r="V2114">
        <v>5</v>
      </c>
      <c r="W2114">
        <v>5</v>
      </c>
      <c r="X2114">
        <v>50</v>
      </c>
      <c r="Y2114" t="s">
        <v>512</v>
      </c>
      <c r="Z2114" s="9">
        <v>6.6</v>
      </c>
      <c r="AA2114">
        <v>5.6</v>
      </c>
      <c r="AB2114">
        <v>12.2</v>
      </c>
      <c r="AC2114">
        <v>350</v>
      </c>
      <c r="AD2114" t="s">
        <v>32</v>
      </c>
      <c r="AE2114">
        <v>0.309</v>
      </c>
      <c r="AF2114" s="2">
        <v>22</v>
      </c>
      <c r="AG2114" s="2">
        <v>21</v>
      </c>
      <c r="AH2114" s="2">
        <v>1</v>
      </c>
      <c r="AI2114" s="2">
        <v>50</v>
      </c>
      <c r="AJ2114" s="2">
        <v>28</v>
      </c>
    </row>
    <row r="2115" spans="1:36" x14ac:dyDescent="0.35">
      <c r="A2115" t="s">
        <v>687</v>
      </c>
      <c r="B2115" t="s">
        <v>405</v>
      </c>
      <c r="C2115" t="s">
        <v>785</v>
      </c>
      <c r="D2115" t="s">
        <v>403</v>
      </c>
      <c r="E2115" t="s">
        <v>404</v>
      </c>
      <c r="F2115">
        <v>2</v>
      </c>
      <c r="H2115">
        <v>-1</v>
      </c>
      <c r="I2115">
        <v>0</v>
      </c>
      <c r="J2115">
        <v>0</v>
      </c>
      <c r="K2115">
        <v>100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 t="s">
        <v>222</v>
      </c>
      <c r="V2115">
        <v>5</v>
      </c>
      <c r="W2115">
        <v>5</v>
      </c>
      <c r="X2115">
        <v>50</v>
      </c>
      <c r="Y2115" t="s">
        <v>512</v>
      </c>
      <c r="Z2115" s="9">
        <v>6.6</v>
      </c>
      <c r="AA2115">
        <v>5.6</v>
      </c>
      <c r="AB2115">
        <v>12.2</v>
      </c>
      <c r="AC2115">
        <v>350</v>
      </c>
      <c r="AD2115" t="s">
        <v>32</v>
      </c>
      <c r="AE2115">
        <v>0.309</v>
      </c>
      <c r="AF2115" s="2">
        <v>17</v>
      </c>
      <c r="AG2115" s="2">
        <v>8</v>
      </c>
      <c r="AH2115" s="2">
        <v>9</v>
      </c>
      <c r="AI2115" s="2">
        <v>54</v>
      </c>
      <c r="AJ2115" s="2">
        <v>29</v>
      </c>
    </row>
    <row r="2116" spans="1:36" x14ac:dyDescent="0.35">
      <c r="A2116" t="s">
        <v>687</v>
      </c>
      <c r="B2116" t="s">
        <v>405</v>
      </c>
      <c r="C2116" t="s">
        <v>785</v>
      </c>
      <c r="D2116" t="s">
        <v>410</v>
      </c>
      <c r="E2116" t="s">
        <v>411</v>
      </c>
      <c r="F2116">
        <v>2</v>
      </c>
      <c r="H2116">
        <v>-1</v>
      </c>
      <c r="I2116">
        <v>0</v>
      </c>
      <c r="J2116">
        <v>0</v>
      </c>
      <c r="K2116">
        <v>100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 t="s">
        <v>222</v>
      </c>
      <c r="V2116">
        <v>5</v>
      </c>
      <c r="W2116">
        <v>5</v>
      </c>
      <c r="X2116">
        <v>50</v>
      </c>
      <c r="Y2116" t="s">
        <v>512</v>
      </c>
      <c r="Z2116" s="9">
        <v>6.6</v>
      </c>
      <c r="AA2116">
        <v>5.6</v>
      </c>
      <c r="AB2116">
        <v>12.2</v>
      </c>
      <c r="AC2116">
        <v>350</v>
      </c>
      <c r="AD2116" t="s">
        <v>32</v>
      </c>
      <c r="AE2116">
        <v>0.309</v>
      </c>
      <c r="AF2116" s="2">
        <v>17</v>
      </c>
      <c r="AG2116" s="2">
        <v>11</v>
      </c>
      <c r="AH2116" s="2">
        <v>6</v>
      </c>
      <c r="AI2116" s="2">
        <v>61</v>
      </c>
      <c r="AJ2116" s="2">
        <v>22</v>
      </c>
    </row>
    <row r="2117" spans="1:36" x14ac:dyDescent="0.35">
      <c r="A2117" t="s">
        <v>687</v>
      </c>
      <c r="B2117" t="s">
        <v>405</v>
      </c>
      <c r="C2117" t="s">
        <v>785</v>
      </c>
      <c r="D2117" t="s">
        <v>4</v>
      </c>
      <c r="E2117" t="s">
        <v>406</v>
      </c>
      <c r="F2117">
        <v>2</v>
      </c>
      <c r="G2117">
        <v>17.3</v>
      </c>
      <c r="H2117">
        <v>-1</v>
      </c>
      <c r="I2117">
        <v>0</v>
      </c>
      <c r="J2117">
        <v>100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 t="s">
        <v>222</v>
      </c>
      <c r="V2117">
        <v>5</v>
      </c>
      <c r="W2117">
        <v>5</v>
      </c>
      <c r="X2117">
        <v>50</v>
      </c>
      <c r="Y2117" t="s">
        <v>512</v>
      </c>
      <c r="Z2117" s="9">
        <v>6.6</v>
      </c>
      <c r="AA2117">
        <v>31.6</v>
      </c>
      <c r="AB2117">
        <v>38.200000000000003</v>
      </c>
      <c r="AC2117">
        <v>350</v>
      </c>
      <c r="AD2117" t="s">
        <v>32</v>
      </c>
      <c r="AE2117">
        <v>0.309</v>
      </c>
      <c r="AF2117" s="2">
        <v>26</v>
      </c>
      <c r="AG2117" s="2">
        <v>24</v>
      </c>
      <c r="AH2117" s="2">
        <v>2</v>
      </c>
      <c r="AI2117" s="2">
        <v>55</v>
      </c>
      <c r="AJ2117" s="2">
        <v>19</v>
      </c>
    </row>
    <row r="2118" spans="1:36" x14ac:dyDescent="0.35">
      <c r="A2118" t="s">
        <v>687</v>
      </c>
      <c r="B2118" t="s">
        <v>405</v>
      </c>
      <c r="C2118" t="s">
        <v>785</v>
      </c>
      <c r="D2118" t="s">
        <v>64</v>
      </c>
      <c r="E2118" t="s">
        <v>341</v>
      </c>
      <c r="F2118">
        <v>2</v>
      </c>
      <c r="G2118">
        <v>15</v>
      </c>
      <c r="H2118">
        <v>-1</v>
      </c>
      <c r="I2118">
        <v>0</v>
      </c>
      <c r="J2118">
        <v>0</v>
      </c>
      <c r="K2118">
        <v>100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 t="s">
        <v>222</v>
      </c>
      <c r="V2118">
        <v>5</v>
      </c>
      <c r="W2118">
        <v>5</v>
      </c>
      <c r="X2118">
        <v>50</v>
      </c>
      <c r="Y2118" t="s">
        <v>512</v>
      </c>
      <c r="Z2118" s="9">
        <v>6.6</v>
      </c>
      <c r="AA2118">
        <v>31.6</v>
      </c>
      <c r="AB2118">
        <v>38.200000000000003</v>
      </c>
      <c r="AC2118">
        <v>350</v>
      </c>
      <c r="AD2118" t="s">
        <v>32</v>
      </c>
      <c r="AE2118">
        <v>0.309</v>
      </c>
      <c r="AF2118" s="2">
        <v>19</v>
      </c>
      <c r="AG2118" s="2">
        <v>17</v>
      </c>
      <c r="AH2118" s="2">
        <v>2</v>
      </c>
      <c r="AI2118" s="2">
        <v>56</v>
      </c>
      <c r="AJ2118" s="2">
        <v>25</v>
      </c>
    </row>
    <row r="2119" spans="1:36" x14ac:dyDescent="0.35">
      <c r="A2119" t="s">
        <v>687</v>
      </c>
      <c r="B2119" t="s">
        <v>405</v>
      </c>
      <c r="C2119" t="s">
        <v>785</v>
      </c>
      <c r="D2119" t="s">
        <v>407</v>
      </c>
      <c r="E2119" t="s">
        <v>181</v>
      </c>
      <c r="F2119">
        <v>2</v>
      </c>
      <c r="H2119">
        <v>-1</v>
      </c>
      <c r="I2119">
        <v>0</v>
      </c>
      <c r="J2119">
        <v>0</v>
      </c>
      <c r="K2119">
        <v>100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 t="s">
        <v>222</v>
      </c>
      <c r="V2119">
        <v>5</v>
      </c>
      <c r="W2119">
        <v>5</v>
      </c>
      <c r="X2119">
        <v>50</v>
      </c>
      <c r="Y2119" t="s">
        <v>512</v>
      </c>
      <c r="Z2119" s="9">
        <v>6.6</v>
      </c>
      <c r="AA2119">
        <v>31.6</v>
      </c>
      <c r="AB2119">
        <v>38.200000000000003</v>
      </c>
      <c r="AC2119">
        <v>350</v>
      </c>
      <c r="AD2119" t="s">
        <v>32</v>
      </c>
      <c r="AE2119">
        <v>0.309</v>
      </c>
      <c r="AF2119" s="2">
        <v>25</v>
      </c>
      <c r="AG2119" s="2">
        <v>24</v>
      </c>
      <c r="AH2119" s="2">
        <v>1</v>
      </c>
      <c r="AI2119" s="2">
        <v>56</v>
      </c>
      <c r="AJ2119" s="2">
        <v>19</v>
      </c>
    </row>
    <row r="2120" spans="1:36" x14ac:dyDescent="0.35">
      <c r="A2120" t="s">
        <v>687</v>
      </c>
      <c r="B2120" t="s">
        <v>405</v>
      </c>
      <c r="C2120" t="s">
        <v>785</v>
      </c>
      <c r="D2120" t="s">
        <v>408</v>
      </c>
      <c r="E2120" t="s">
        <v>409</v>
      </c>
      <c r="F2120">
        <v>2</v>
      </c>
      <c r="H2120">
        <v>-1</v>
      </c>
      <c r="I2120">
        <v>0</v>
      </c>
      <c r="J2120">
        <v>0</v>
      </c>
      <c r="K2120">
        <v>100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 t="s">
        <v>222</v>
      </c>
      <c r="V2120">
        <v>5</v>
      </c>
      <c r="W2120">
        <v>5</v>
      </c>
      <c r="X2120">
        <v>50</v>
      </c>
      <c r="Y2120" t="s">
        <v>512</v>
      </c>
      <c r="Z2120" s="9">
        <v>6.6</v>
      </c>
      <c r="AA2120">
        <v>31.6</v>
      </c>
      <c r="AB2120">
        <v>38.200000000000003</v>
      </c>
      <c r="AC2120">
        <v>350</v>
      </c>
      <c r="AD2120" t="s">
        <v>32</v>
      </c>
      <c r="AE2120">
        <v>0.309</v>
      </c>
      <c r="AF2120" s="2">
        <v>20</v>
      </c>
      <c r="AG2120" s="2">
        <v>19</v>
      </c>
      <c r="AH2120" s="2">
        <v>1</v>
      </c>
      <c r="AI2120" s="2">
        <v>58</v>
      </c>
      <c r="AJ2120" s="2">
        <v>22</v>
      </c>
    </row>
    <row r="2121" spans="1:36" x14ac:dyDescent="0.35">
      <c r="A2121" t="s">
        <v>687</v>
      </c>
      <c r="B2121" t="s">
        <v>405</v>
      </c>
      <c r="C2121" t="s">
        <v>785</v>
      </c>
      <c r="D2121" t="s">
        <v>403</v>
      </c>
      <c r="E2121" t="s">
        <v>404</v>
      </c>
      <c r="F2121">
        <v>2</v>
      </c>
      <c r="H2121">
        <v>-1</v>
      </c>
      <c r="I2121">
        <v>0</v>
      </c>
      <c r="J2121">
        <v>0</v>
      </c>
      <c r="K2121">
        <v>100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 t="s">
        <v>222</v>
      </c>
      <c r="V2121">
        <v>5</v>
      </c>
      <c r="W2121">
        <v>5</v>
      </c>
      <c r="X2121">
        <v>50</v>
      </c>
      <c r="Y2121" t="s">
        <v>512</v>
      </c>
      <c r="Z2121" s="9">
        <v>6.6</v>
      </c>
      <c r="AA2121">
        <v>31.6</v>
      </c>
      <c r="AB2121">
        <v>38.200000000000003</v>
      </c>
      <c r="AC2121">
        <v>350</v>
      </c>
      <c r="AD2121" t="s">
        <v>32</v>
      </c>
      <c r="AE2121">
        <v>0.309</v>
      </c>
      <c r="AF2121" s="2">
        <v>22</v>
      </c>
      <c r="AG2121" s="2">
        <v>19</v>
      </c>
      <c r="AH2121" s="2">
        <v>3</v>
      </c>
      <c r="AI2121" s="2">
        <v>42</v>
      </c>
      <c r="AJ2121" s="2">
        <v>36</v>
      </c>
    </row>
    <row r="2122" spans="1:36" x14ac:dyDescent="0.35">
      <c r="A2122" t="s">
        <v>687</v>
      </c>
      <c r="B2122" t="s">
        <v>405</v>
      </c>
      <c r="C2122" t="s">
        <v>785</v>
      </c>
      <c r="D2122" t="s">
        <v>410</v>
      </c>
      <c r="E2122" t="s">
        <v>411</v>
      </c>
      <c r="F2122">
        <v>2</v>
      </c>
      <c r="H2122">
        <v>-1</v>
      </c>
      <c r="I2122">
        <v>0</v>
      </c>
      <c r="J2122">
        <v>0</v>
      </c>
      <c r="K2122">
        <v>100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 t="s">
        <v>222</v>
      </c>
      <c r="V2122">
        <v>5</v>
      </c>
      <c r="W2122">
        <v>5</v>
      </c>
      <c r="X2122">
        <v>50</v>
      </c>
      <c r="Y2122" t="s">
        <v>512</v>
      </c>
      <c r="Z2122" s="9">
        <v>6.6</v>
      </c>
      <c r="AA2122">
        <v>31.6</v>
      </c>
      <c r="AB2122">
        <v>38.200000000000003</v>
      </c>
      <c r="AC2122">
        <v>350</v>
      </c>
      <c r="AD2122" t="s">
        <v>32</v>
      </c>
      <c r="AE2122">
        <v>0.309</v>
      </c>
      <c r="AF2122" s="2">
        <v>16</v>
      </c>
      <c r="AG2122" s="2">
        <v>13</v>
      </c>
      <c r="AH2122" s="2">
        <v>3</v>
      </c>
      <c r="AI2122" s="2">
        <v>61</v>
      </c>
      <c r="AJ2122" s="2">
        <v>23</v>
      </c>
    </row>
    <row r="2123" spans="1:36" x14ac:dyDescent="0.35">
      <c r="A2123" t="s">
        <v>687</v>
      </c>
      <c r="B2123" t="s">
        <v>405</v>
      </c>
      <c r="C2123" t="s">
        <v>785</v>
      </c>
      <c r="D2123" t="s">
        <v>4</v>
      </c>
      <c r="E2123" t="s">
        <v>406</v>
      </c>
      <c r="F2123">
        <v>2</v>
      </c>
      <c r="G2123">
        <v>17.3</v>
      </c>
      <c r="H2123">
        <v>-1</v>
      </c>
      <c r="I2123">
        <v>0</v>
      </c>
      <c r="J2123">
        <v>95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5</v>
      </c>
      <c r="T2123">
        <v>0</v>
      </c>
      <c r="U2123" t="s">
        <v>412</v>
      </c>
      <c r="V2123">
        <v>5</v>
      </c>
      <c r="W2123">
        <v>5</v>
      </c>
      <c r="X2123">
        <v>50</v>
      </c>
      <c r="Y2123" t="s">
        <v>512</v>
      </c>
      <c r="Z2123" s="9">
        <v>6.6</v>
      </c>
      <c r="AA2123">
        <v>5.6</v>
      </c>
      <c r="AB2123">
        <v>12.2</v>
      </c>
      <c r="AC2123">
        <v>350</v>
      </c>
      <c r="AD2123" t="s">
        <v>32</v>
      </c>
      <c r="AE2123">
        <v>0.309</v>
      </c>
      <c r="AF2123" s="2">
        <v>21</v>
      </c>
      <c r="AG2123" s="2">
        <v>14</v>
      </c>
      <c r="AH2123" s="2">
        <v>7</v>
      </c>
      <c r="AI2123" s="2">
        <v>62</v>
      </c>
      <c r="AJ2123" s="2">
        <v>17</v>
      </c>
    </row>
    <row r="2124" spans="1:36" x14ac:dyDescent="0.35">
      <c r="A2124" t="s">
        <v>687</v>
      </c>
      <c r="B2124" t="s">
        <v>405</v>
      </c>
      <c r="C2124" t="s">
        <v>785</v>
      </c>
      <c r="D2124" t="s">
        <v>64</v>
      </c>
      <c r="E2124" t="s">
        <v>341</v>
      </c>
      <c r="F2124">
        <v>2</v>
      </c>
      <c r="G2124">
        <v>15</v>
      </c>
      <c r="H2124">
        <v>-1</v>
      </c>
      <c r="I2124">
        <v>0</v>
      </c>
      <c r="J2124">
        <v>0</v>
      </c>
      <c r="K2124">
        <v>95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5</v>
      </c>
      <c r="T2124">
        <v>0</v>
      </c>
      <c r="U2124" t="s">
        <v>412</v>
      </c>
      <c r="V2124">
        <v>5</v>
      </c>
      <c r="W2124">
        <v>5</v>
      </c>
      <c r="X2124">
        <v>50</v>
      </c>
      <c r="Y2124" t="s">
        <v>512</v>
      </c>
      <c r="Z2124" s="9">
        <v>6.6</v>
      </c>
      <c r="AA2124">
        <v>5.6</v>
      </c>
      <c r="AB2124">
        <v>12.2</v>
      </c>
      <c r="AC2124">
        <v>350</v>
      </c>
      <c r="AD2124" t="s">
        <v>32</v>
      </c>
      <c r="AE2124">
        <v>0.309</v>
      </c>
      <c r="AF2124" s="2">
        <v>16</v>
      </c>
      <c r="AG2124" s="2">
        <v>12</v>
      </c>
      <c r="AH2124" s="2">
        <v>4</v>
      </c>
      <c r="AI2124" s="2">
        <v>69</v>
      </c>
      <c r="AJ2124" s="2">
        <v>15</v>
      </c>
    </row>
    <row r="2125" spans="1:36" x14ac:dyDescent="0.35">
      <c r="A2125" t="s">
        <v>687</v>
      </c>
      <c r="B2125" t="s">
        <v>405</v>
      </c>
      <c r="C2125" t="s">
        <v>785</v>
      </c>
      <c r="D2125" t="s">
        <v>407</v>
      </c>
      <c r="E2125" t="s">
        <v>181</v>
      </c>
      <c r="F2125">
        <v>2</v>
      </c>
      <c r="H2125">
        <v>-1</v>
      </c>
      <c r="I2125">
        <v>0</v>
      </c>
      <c r="J2125">
        <v>0</v>
      </c>
      <c r="K2125">
        <v>95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5</v>
      </c>
      <c r="T2125">
        <v>0</v>
      </c>
      <c r="U2125" t="s">
        <v>412</v>
      </c>
      <c r="V2125">
        <v>5</v>
      </c>
      <c r="W2125">
        <v>5</v>
      </c>
      <c r="X2125">
        <v>50</v>
      </c>
      <c r="Y2125" t="s">
        <v>512</v>
      </c>
      <c r="Z2125" s="9">
        <v>6.6</v>
      </c>
      <c r="AA2125">
        <v>5.6</v>
      </c>
      <c r="AB2125">
        <v>12.2</v>
      </c>
      <c r="AC2125">
        <v>350</v>
      </c>
      <c r="AD2125" t="s">
        <v>32</v>
      </c>
      <c r="AE2125">
        <v>0.309</v>
      </c>
      <c r="AF2125" s="2">
        <v>19</v>
      </c>
      <c r="AG2125" s="2">
        <v>13</v>
      </c>
      <c r="AH2125" s="2">
        <v>6</v>
      </c>
      <c r="AI2125" s="2">
        <v>66</v>
      </c>
      <c r="AJ2125" s="2">
        <v>15</v>
      </c>
    </row>
    <row r="2126" spans="1:36" x14ac:dyDescent="0.35">
      <c r="A2126" t="s">
        <v>687</v>
      </c>
      <c r="B2126" t="s">
        <v>405</v>
      </c>
      <c r="C2126" t="s">
        <v>785</v>
      </c>
      <c r="D2126" t="s">
        <v>408</v>
      </c>
      <c r="E2126" t="s">
        <v>409</v>
      </c>
      <c r="F2126">
        <v>2</v>
      </c>
      <c r="H2126">
        <v>-1</v>
      </c>
      <c r="I2126">
        <v>0</v>
      </c>
      <c r="J2126">
        <v>0</v>
      </c>
      <c r="K2126">
        <v>95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5</v>
      </c>
      <c r="T2126">
        <v>0</v>
      </c>
      <c r="U2126" t="s">
        <v>412</v>
      </c>
      <c r="V2126">
        <v>5</v>
      </c>
      <c r="W2126">
        <v>5</v>
      </c>
      <c r="X2126">
        <v>50</v>
      </c>
      <c r="Y2126" t="s">
        <v>512</v>
      </c>
      <c r="Z2126" s="9">
        <v>6.6</v>
      </c>
      <c r="AA2126">
        <v>5.6</v>
      </c>
      <c r="AB2126">
        <v>12.2</v>
      </c>
      <c r="AC2126">
        <v>350</v>
      </c>
      <c r="AD2126" t="s">
        <v>32</v>
      </c>
      <c r="AE2126">
        <v>0.309</v>
      </c>
      <c r="AF2126" s="2">
        <v>13</v>
      </c>
      <c r="AG2126" s="2">
        <v>9</v>
      </c>
      <c r="AH2126" s="2">
        <v>4</v>
      </c>
      <c r="AI2126" s="2">
        <v>70</v>
      </c>
      <c r="AJ2126" s="2">
        <v>17</v>
      </c>
    </row>
    <row r="2127" spans="1:36" x14ac:dyDescent="0.35">
      <c r="A2127" t="s">
        <v>687</v>
      </c>
      <c r="B2127" t="s">
        <v>405</v>
      </c>
      <c r="C2127" t="s">
        <v>785</v>
      </c>
      <c r="D2127" t="s">
        <v>403</v>
      </c>
      <c r="E2127" t="s">
        <v>404</v>
      </c>
      <c r="F2127">
        <v>2</v>
      </c>
      <c r="H2127">
        <v>-1</v>
      </c>
      <c r="I2127">
        <v>0</v>
      </c>
      <c r="J2127">
        <v>0</v>
      </c>
      <c r="K2127">
        <v>95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5</v>
      </c>
      <c r="T2127">
        <v>0</v>
      </c>
      <c r="U2127" t="s">
        <v>412</v>
      </c>
      <c r="V2127">
        <v>5</v>
      </c>
      <c r="W2127">
        <v>5</v>
      </c>
      <c r="X2127">
        <v>50</v>
      </c>
      <c r="Y2127" t="s">
        <v>512</v>
      </c>
      <c r="Z2127" s="9">
        <v>6.6</v>
      </c>
      <c r="AA2127">
        <v>5.6</v>
      </c>
      <c r="AB2127">
        <v>12.2</v>
      </c>
      <c r="AC2127">
        <v>350</v>
      </c>
      <c r="AD2127" t="s">
        <v>32</v>
      </c>
      <c r="AE2127">
        <v>0.309</v>
      </c>
      <c r="AF2127" s="2">
        <v>24</v>
      </c>
      <c r="AG2127" s="2">
        <v>14</v>
      </c>
      <c r="AH2127" s="2">
        <v>10</v>
      </c>
      <c r="AI2127" s="2">
        <v>56</v>
      </c>
      <c r="AJ2127" s="2">
        <v>20</v>
      </c>
    </row>
    <row r="2128" spans="1:36" x14ac:dyDescent="0.35">
      <c r="A2128" t="s">
        <v>687</v>
      </c>
      <c r="B2128" t="s">
        <v>405</v>
      </c>
      <c r="C2128" t="s">
        <v>785</v>
      </c>
      <c r="D2128" t="s">
        <v>410</v>
      </c>
      <c r="E2128" t="s">
        <v>411</v>
      </c>
      <c r="F2128">
        <v>2</v>
      </c>
      <c r="H2128">
        <v>-1</v>
      </c>
      <c r="I2128">
        <v>0</v>
      </c>
      <c r="J2128">
        <v>0</v>
      </c>
      <c r="K2128">
        <v>95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5</v>
      </c>
      <c r="T2128">
        <v>0</v>
      </c>
      <c r="U2128" t="s">
        <v>412</v>
      </c>
      <c r="V2128">
        <v>5</v>
      </c>
      <c r="W2128">
        <v>5</v>
      </c>
      <c r="X2128">
        <v>50</v>
      </c>
      <c r="Y2128" t="s">
        <v>512</v>
      </c>
      <c r="Z2128" s="9">
        <v>6.6</v>
      </c>
      <c r="AA2128">
        <v>5.6</v>
      </c>
      <c r="AB2128">
        <v>12.2</v>
      </c>
      <c r="AC2128">
        <v>350</v>
      </c>
      <c r="AD2128" t="s">
        <v>32</v>
      </c>
      <c r="AE2128">
        <v>0.309</v>
      </c>
      <c r="AF2128" s="2">
        <v>15</v>
      </c>
      <c r="AG2128" s="2">
        <v>11</v>
      </c>
      <c r="AH2128" s="2">
        <v>4</v>
      </c>
      <c r="AI2128" s="2">
        <v>75</v>
      </c>
      <c r="AJ2128" s="2">
        <v>10</v>
      </c>
    </row>
    <row r="2129" spans="1:36" x14ac:dyDescent="0.35">
      <c r="A2129" t="s">
        <v>687</v>
      </c>
      <c r="B2129" t="s">
        <v>405</v>
      </c>
      <c r="C2129" t="s">
        <v>785</v>
      </c>
      <c r="D2129" t="s">
        <v>4</v>
      </c>
      <c r="E2129" t="s">
        <v>406</v>
      </c>
      <c r="F2129">
        <v>2</v>
      </c>
      <c r="G2129">
        <v>17.3</v>
      </c>
      <c r="H2129">
        <v>-1</v>
      </c>
      <c r="I2129">
        <v>0</v>
      </c>
      <c r="J2129">
        <v>95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5</v>
      </c>
      <c r="T2129">
        <v>0</v>
      </c>
      <c r="U2129" t="s">
        <v>412</v>
      </c>
      <c r="V2129">
        <v>5</v>
      </c>
      <c r="W2129">
        <v>5</v>
      </c>
      <c r="X2129">
        <v>50</v>
      </c>
      <c r="Y2129" t="s">
        <v>512</v>
      </c>
      <c r="Z2129" s="9">
        <v>6.6</v>
      </c>
      <c r="AA2129">
        <v>31.6</v>
      </c>
      <c r="AB2129">
        <v>38.200000000000003</v>
      </c>
      <c r="AC2129">
        <v>350</v>
      </c>
      <c r="AD2129" t="s">
        <v>32</v>
      </c>
      <c r="AE2129">
        <v>0.309</v>
      </c>
      <c r="AF2129" s="2">
        <v>23</v>
      </c>
      <c r="AG2129" s="2">
        <v>16</v>
      </c>
      <c r="AH2129" s="2">
        <v>7</v>
      </c>
      <c r="AI2129" s="2">
        <v>69</v>
      </c>
      <c r="AJ2129" s="2">
        <v>8</v>
      </c>
    </row>
    <row r="2130" spans="1:36" x14ac:dyDescent="0.35">
      <c r="A2130" t="s">
        <v>687</v>
      </c>
      <c r="B2130" t="s">
        <v>405</v>
      </c>
      <c r="C2130" t="s">
        <v>785</v>
      </c>
      <c r="D2130" t="s">
        <v>64</v>
      </c>
      <c r="E2130" t="s">
        <v>341</v>
      </c>
      <c r="F2130">
        <v>2</v>
      </c>
      <c r="G2130">
        <v>15</v>
      </c>
      <c r="H2130">
        <v>-1</v>
      </c>
      <c r="I2130">
        <v>0</v>
      </c>
      <c r="J2130">
        <v>0</v>
      </c>
      <c r="K2130">
        <v>95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5</v>
      </c>
      <c r="T2130">
        <v>0</v>
      </c>
      <c r="U2130" t="s">
        <v>412</v>
      </c>
      <c r="V2130">
        <v>5</v>
      </c>
      <c r="W2130">
        <v>5</v>
      </c>
      <c r="X2130">
        <v>50</v>
      </c>
      <c r="Y2130" t="s">
        <v>512</v>
      </c>
      <c r="Z2130" s="9">
        <v>6.6</v>
      </c>
      <c r="AA2130">
        <v>31.6</v>
      </c>
      <c r="AB2130">
        <v>38.200000000000003</v>
      </c>
      <c r="AC2130">
        <v>350</v>
      </c>
      <c r="AD2130" t="s">
        <v>32</v>
      </c>
      <c r="AE2130">
        <v>0.309</v>
      </c>
      <c r="AF2130" s="2">
        <v>25</v>
      </c>
      <c r="AG2130" s="2">
        <v>16</v>
      </c>
      <c r="AH2130" s="2">
        <v>9</v>
      </c>
      <c r="AI2130" s="2">
        <v>66</v>
      </c>
      <c r="AJ2130" s="2">
        <v>9</v>
      </c>
    </row>
    <row r="2131" spans="1:36" x14ac:dyDescent="0.35">
      <c r="A2131" t="s">
        <v>687</v>
      </c>
      <c r="B2131" t="s">
        <v>405</v>
      </c>
      <c r="C2131" t="s">
        <v>785</v>
      </c>
      <c r="D2131" t="s">
        <v>407</v>
      </c>
      <c r="E2131" t="s">
        <v>181</v>
      </c>
      <c r="F2131">
        <v>2</v>
      </c>
      <c r="H2131">
        <v>-1</v>
      </c>
      <c r="I2131">
        <v>0</v>
      </c>
      <c r="J2131">
        <v>0</v>
      </c>
      <c r="K2131">
        <v>95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5</v>
      </c>
      <c r="T2131">
        <v>0</v>
      </c>
      <c r="U2131" t="s">
        <v>412</v>
      </c>
      <c r="V2131">
        <v>5</v>
      </c>
      <c r="W2131">
        <v>5</v>
      </c>
      <c r="X2131">
        <v>50</v>
      </c>
      <c r="Y2131" t="s">
        <v>512</v>
      </c>
      <c r="Z2131" s="9">
        <v>6.6</v>
      </c>
      <c r="AA2131">
        <v>31.6</v>
      </c>
      <c r="AB2131">
        <v>38.200000000000003</v>
      </c>
      <c r="AC2131">
        <v>350</v>
      </c>
      <c r="AD2131" t="s">
        <v>32</v>
      </c>
      <c r="AE2131">
        <v>0.309</v>
      </c>
      <c r="AF2131" s="2">
        <v>26</v>
      </c>
      <c r="AG2131" s="2">
        <v>19</v>
      </c>
      <c r="AH2131" s="2">
        <v>7</v>
      </c>
      <c r="AI2131" s="2">
        <v>63</v>
      </c>
      <c r="AJ2131" s="2">
        <v>11</v>
      </c>
    </row>
    <row r="2132" spans="1:36" x14ac:dyDescent="0.35">
      <c r="A2132" t="s">
        <v>687</v>
      </c>
      <c r="B2132" t="s">
        <v>405</v>
      </c>
      <c r="C2132" t="s">
        <v>785</v>
      </c>
      <c r="D2132" t="s">
        <v>408</v>
      </c>
      <c r="E2132" t="s">
        <v>409</v>
      </c>
      <c r="F2132">
        <v>2</v>
      </c>
      <c r="H2132">
        <v>-1</v>
      </c>
      <c r="I2132">
        <v>0</v>
      </c>
      <c r="J2132">
        <v>0</v>
      </c>
      <c r="K2132">
        <v>95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5</v>
      </c>
      <c r="T2132">
        <v>0</v>
      </c>
      <c r="U2132" t="s">
        <v>412</v>
      </c>
      <c r="V2132">
        <v>5</v>
      </c>
      <c r="W2132">
        <v>5</v>
      </c>
      <c r="X2132">
        <v>50</v>
      </c>
      <c r="Y2132" t="s">
        <v>512</v>
      </c>
      <c r="Z2132" s="9">
        <v>6.6</v>
      </c>
      <c r="AA2132">
        <v>31.6</v>
      </c>
      <c r="AB2132">
        <v>38.200000000000003</v>
      </c>
      <c r="AC2132">
        <v>350</v>
      </c>
      <c r="AD2132" t="s">
        <v>32</v>
      </c>
      <c r="AE2132">
        <v>0.309</v>
      </c>
      <c r="AF2132" s="2">
        <v>26</v>
      </c>
      <c r="AG2132" s="2">
        <v>18</v>
      </c>
      <c r="AH2132" s="2">
        <v>8</v>
      </c>
      <c r="AI2132" s="2">
        <v>63</v>
      </c>
      <c r="AJ2132" s="2">
        <v>11</v>
      </c>
    </row>
    <row r="2133" spans="1:36" x14ac:dyDescent="0.35">
      <c r="A2133" t="s">
        <v>687</v>
      </c>
      <c r="B2133" t="s">
        <v>405</v>
      </c>
      <c r="C2133" t="s">
        <v>785</v>
      </c>
      <c r="D2133" t="s">
        <v>403</v>
      </c>
      <c r="E2133" t="s">
        <v>404</v>
      </c>
      <c r="F2133">
        <v>2</v>
      </c>
      <c r="H2133">
        <v>-1</v>
      </c>
      <c r="I2133">
        <v>0</v>
      </c>
      <c r="J2133">
        <v>0</v>
      </c>
      <c r="K2133">
        <v>95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5</v>
      </c>
      <c r="T2133">
        <v>0</v>
      </c>
      <c r="U2133" t="s">
        <v>412</v>
      </c>
      <c r="V2133">
        <v>5</v>
      </c>
      <c r="W2133">
        <v>5</v>
      </c>
      <c r="X2133">
        <v>50</v>
      </c>
      <c r="Y2133" t="s">
        <v>512</v>
      </c>
      <c r="Z2133" s="9">
        <v>6.6</v>
      </c>
      <c r="AA2133">
        <v>31.6</v>
      </c>
      <c r="AB2133">
        <v>38.200000000000003</v>
      </c>
      <c r="AC2133">
        <v>350</v>
      </c>
      <c r="AD2133" t="s">
        <v>32</v>
      </c>
      <c r="AE2133">
        <v>0.309</v>
      </c>
      <c r="AF2133" s="2">
        <v>20</v>
      </c>
      <c r="AG2133" s="2">
        <v>17</v>
      </c>
      <c r="AH2133" s="2">
        <v>3</v>
      </c>
      <c r="AI2133" s="2">
        <v>74</v>
      </c>
      <c r="AJ2133" s="2">
        <v>6</v>
      </c>
    </row>
    <row r="2134" spans="1:36" x14ac:dyDescent="0.35">
      <c r="A2134" t="s">
        <v>687</v>
      </c>
      <c r="B2134" t="s">
        <v>405</v>
      </c>
      <c r="C2134" t="s">
        <v>785</v>
      </c>
      <c r="D2134" t="s">
        <v>410</v>
      </c>
      <c r="E2134" t="s">
        <v>411</v>
      </c>
      <c r="F2134">
        <v>2</v>
      </c>
      <c r="H2134">
        <v>-1</v>
      </c>
      <c r="I2134">
        <v>0</v>
      </c>
      <c r="J2134">
        <v>0</v>
      </c>
      <c r="K2134">
        <v>95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5</v>
      </c>
      <c r="T2134">
        <v>0</v>
      </c>
      <c r="U2134" t="s">
        <v>412</v>
      </c>
      <c r="V2134">
        <v>5</v>
      </c>
      <c r="W2134">
        <v>5</v>
      </c>
      <c r="X2134">
        <v>50</v>
      </c>
      <c r="Y2134" t="s">
        <v>512</v>
      </c>
      <c r="Z2134" s="9">
        <v>6.6</v>
      </c>
      <c r="AA2134">
        <v>31.6</v>
      </c>
      <c r="AB2134">
        <v>38.200000000000003</v>
      </c>
      <c r="AC2134">
        <v>350</v>
      </c>
      <c r="AD2134" t="s">
        <v>32</v>
      </c>
      <c r="AE2134">
        <v>0.309</v>
      </c>
      <c r="AF2134" s="2">
        <v>22</v>
      </c>
      <c r="AG2134" s="2">
        <v>16</v>
      </c>
      <c r="AH2134" s="2">
        <v>6</v>
      </c>
      <c r="AI2134" s="2">
        <v>69</v>
      </c>
      <c r="AJ2134" s="2">
        <v>9</v>
      </c>
    </row>
    <row r="2135" spans="1:36" x14ac:dyDescent="0.35">
      <c r="A2135" t="s">
        <v>688</v>
      </c>
      <c r="B2135" t="s">
        <v>413</v>
      </c>
      <c r="C2135" t="s">
        <v>46</v>
      </c>
      <c r="D2135" t="s">
        <v>121</v>
      </c>
      <c r="E2135" t="s">
        <v>414</v>
      </c>
      <c r="F2135">
        <v>2</v>
      </c>
      <c r="G2135">
        <v>24.61</v>
      </c>
      <c r="H2135">
        <v>36.119999999999997</v>
      </c>
      <c r="I2135">
        <v>0</v>
      </c>
      <c r="J2135">
        <v>0</v>
      </c>
      <c r="K2135">
        <v>0</v>
      </c>
      <c r="L2135">
        <v>0</v>
      </c>
      <c r="M2135">
        <v>22.17</v>
      </c>
      <c r="N2135">
        <v>36.58</v>
      </c>
      <c r="O2135">
        <v>5.13</v>
      </c>
      <c r="P2135">
        <v>0</v>
      </c>
      <c r="Q2135">
        <v>0</v>
      </c>
      <c r="R2135">
        <v>0</v>
      </c>
      <c r="S2135">
        <v>0</v>
      </c>
      <c r="T2135">
        <v>0</v>
      </c>
      <c r="U2135" t="s">
        <v>215</v>
      </c>
      <c r="V2135">
        <v>0</v>
      </c>
      <c r="W2135">
        <v>5</v>
      </c>
      <c r="X2135">
        <v>5.3</v>
      </c>
      <c r="Y2135" t="s">
        <v>512</v>
      </c>
      <c r="Z2135" s="9">
        <v>24.528301886792455</v>
      </c>
      <c r="AA2135">
        <v>30</v>
      </c>
      <c r="AB2135">
        <v>54.528301886792455</v>
      </c>
      <c r="AC2135">
        <v>150</v>
      </c>
      <c r="AD2135" t="s">
        <v>32</v>
      </c>
      <c r="AE2135">
        <v>0.309</v>
      </c>
      <c r="AF2135" s="2">
        <v>45.04</v>
      </c>
      <c r="AG2135" s="2">
        <v>8.33</v>
      </c>
      <c r="AH2135" s="2">
        <v>36.71</v>
      </c>
    </row>
    <row r="2136" spans="1:36" x14ac:dyDescent="0.35">
      <c r="A2136" t="s">
        <v>688</v>
      </c>
      <c r="B2136" t="s">
        <v>413</v>
      </c>
      <c r="C2136" t="s">
        <v>46</v>
      </c>
      <c r="D2136" t="s">
        <v>121</v>
      </c>
      <c r="E2136" t="s">
        <v>414</v>
      </c>
      <c r="F2136">
        <v>2</v>
      </c>
      <c r="G2136">
        <v>24.61</v>
      </c>
      <c r="H2136">
        <v>36.119999999999997</v>
      </c>
      <c r="I2136">
        <v>0</v>
      </c>
      <c r="J2136">
        <v>0</v>
      </c>
      <c r="K2136">
        <v>0</v>
      </c>
      <c r="L2136">
        <v>0</v>
      </c>
      <c r="M2136">
        <v>22.17</v>
      </c>
      <c r="N2136">
        <v>36.58</v>
      </c>
      <c r="O2136">
        <v>5.13</v>
      </c>
      <c r="P2136">
        <v>0</v>
      </c>
      <c r="Q2136">
        <v>0</v>
      </c>
      <c r="R2136">
        <v>0</v>
      </c>
      <c r="S2136">
        <v>0</v>
      </c>
      <c r="T2136">
        <v>0</v>
      </c>
      <c r="U2136" t="s">
        <v>215</v>
      </c>
      <c r="V2136">
        <v>0</v>
      </c>
      <c r="W2136">
        <v>5</v>
      </c>
      <c r="X2136">
        <v>5.3</v>
      </c>
      <c r="Y2136" t="s">
        <v>512</v>
      </c>
      <c r="Z2136" s="9">
        <v>26.415094339622641</v>
      </c>
      <c r="AA2136">
        <v>30</v>
      </c>
      <c r="AB2136">
        <v>56.415094339622641</v>
      </c>
      <c r="AC2136">
        <v>160</v>
      </c>
      <c r="AD2136" t="s">
        <v>32</v>
      </c>
      <c r="AE2136">
        <v>0.309</v>
      </c>
      <c r="AF2136" s="2">
        <v>50.07</v>
      </c>
      <c r="AG2136" s="2">
        <v>15.83</v>
      </c>
      <c r="AH2136" s="2">
        <v>34.24</v>
      </c>
    </row>
    <row r="2137" spans="1:36" x14ac:dyDescent="0.35">
      <c r="A2137" t="s">
        <v>688</v>
      </c>
      <c r="B2137" t="s">
        <v>413</v>
      </c>
      <c r="C2137" t="s">
        <v>46</v>
      </c>
      <c r="D2137" t="s">
        <v>121</v>
      </c>
      <c r="E2137" t="s">
        <v>414</v>
      </c>
      <c r="F2137">
        <v>2</v>
      </c>
      <c r="G2137">
        <v>24.61</v>
      </c>
      <c r="H2137">
        <v>36.119999999999997</v>
      </c>
      <c r="I2137">
        <v>0</v>
      </c>
      <c r="J2137">
        <v>0</v>
      </c>
      <c r="K2137">
        <v>0</v>
      </c>
      <c r="L2137">
        <v>0</v>
      </c>
      <c r="M2137">
        <v>22.17</v>
      </c>
      <c r="N2137">
        <v>36.58</v>
      </c>
      <c r="O2137">
        <v>5.13</v>
      </c>
      <c r="P2137">
        <v>0</v>
      </c>
      <c r="Q2137">
        <v>0</v>
      </c>
      <c r="R2137">
        <v>0</v>
      </c>
      <c r="S2137">
        <v>0</v>
      </c>
      <c r="T2137">
        <v>0</v>
      </c>
      <c r="U2137" t="s">
        <v>215</v>
      </c>
      <c r="V2137">
        <v>0</v>
      </c>
      <c r="W2137">
        <v>5</v>
      </c>
      <c r="X2137">
        <v>5.3</v>
      </c>
      <c r="Y2137" t="s">
        <v>512</v>
      </c>
      <c r="Z2137" s="9">
        <v>28.30188679245283</v>
      </c>
      <c r="AA2137">
        <v>30</v>
      </c>
      <c r="AB2137">
        <v>58.301886792452834</v>
      </c>
      <c r="AC2137">
        <v>170</v>
      </c>
      <c r="AD2137" t="s">
        <v>32</v>
      </c>
      <c r="AE2137">
        <v>0.309</v>
      </c>
      <c r="AF2137" s="2">
        <v>56.85</v>
      </c>
      <c r="AG2137" s="2">
        <v>31.59</v>
      </c>
      <c r="AH2137" s="2">
        <v>25.26</v>
      </c>
    </row>
    <row r="2138" spans="1:36" x14ac:dyDescent="0.35">
      <c r="A2138" t="s">
        <v>688</v>
      </c>
      <c r="B2138" t="s">
        <v>413</v>
      </c>
      <c r="C2138" t="s">
        <v>46</v>
      </c>
      <c r="D2138" t="s">
        <v>121</v>
      </c>
      <c r="E2138" t="s">
        <v>414</v>
      </c>
      <c r="F2138">
        <v>2</v>
      </c>
      <c r="G2138">
        <v>24.61</v>
      </c>
      <c r="H2138">
        <v>36.119999999999997</v>
      </c>
      <c r="I2138">
        <v>0</v>
      </c>
      <c r="J2138">
        <v>0</v>
      </c>
      <c r="K2138">
        <v>0</v>
      </c>
      <c r="L2138">
        <v>0</v>
      </c>
      <c r="M2138">
        <v>22.17</v>
      </c>
      <c r="N2138">
        <v>36.58</v>
      </c>
      <c r="O2138">
        <v>5.13</v>
      </c>
      <c r="P2138">
        <v>0</v>
      </c>
      <c r="Q2138">
        <v>0</v>
      </c>
      <c r="R2138">
        <v>0</v>
      </c>
      <c r="S2138">
        <v>0</v>
      </c>
      <c r="T2138">
        <v>0</v>
      </c>
      <c r="U2138" t="s">
        <v>215</v>
      </c>
      <c r="V2138">
        <v>0</v>
      </c>
      <c r="W2138">
        <v>5</v>
      </c>
      <c r="X2138">
        <v>5.3</v>
      </c>
      <c r="Y2138" t="s">
        <v>512</v>
      </c>
      <c r="Z2138" s="9">
        <v>30.188679245283019</v>
      </c>
      <c r="AA2138">
        <v>30</v>
      </c>
      <c r="AB2138">
        <v>60.188679245283019</v>
      </c>
      <c r="AC2138">
        <v>180</v>
      </c>
      <c r="AD2138" t="s">
        <v>32</v>
      </c>
      <c r="AE2138">
        <v>0.309</v>
      </c>
      <c r="AF2138" s="2">
        <v>55.489999999999995</v>
      </c>
      <c r="AG2138" s="2">
        <v>32.51</v>
      </c>
      <c r="AH2138" s="2">
        <v>22.98</v>
      </c>
    </row>
    <row r="2139" spans="1:36" x14ac:dyDescent="0.35">
      <c r="A2139" t="s">
        <v>688</v>
      </c>
      <c r="B2139" t="s">
        <v>413</v>
      </c>
      <c r="C2139" t="s">
        <v>46</v>
      </c>
      <c r="D2139" t="s">
        <v>121</v>
      </c>
      <c r="E2139" t="s">
        <v>414</v>
      </c>
      <c r="F2139">
        <v>2</v>
      </c>
      <c r="G2139">
        <v>24.61</v>
      </c>
      <c r="H2139">
        <v>36.119999999999997</v>
      </c>
      <c r="I2139">
        <v>0</v>
      </c>
      <c r="J2139">
        <v>0</v>
      </c>
      <c r="K2139">
        <v>0</v>
      </c>
      <c r="L2139">
        <v>0</v>
      </c>
      <c r="M2139">
        <v>22.17</v>
      </c>
      <c r="N2139">
        <v>36.58</v>
      </c>
      <c r="O2139">
        <v>5.13</v>
      </c>
      <c r="P2139">
        <v>0</v>
      </c>
      <c r="Q2139">
        <v>0</v>
      </c>
      <c r="R2139">
        <v>0</v>
      </c>
      <c r="S2139">
        <v>0</v>
      </c>
      <c r="T2139">
        <v>0</v>
      </c>
      <c r="U2139" t="s">
        <v>215</v>
      </c>
      <c r="V2139">
        <v>0</v>
      </c>
      <c r="W2139">
        <v>5</v>
      </c>
      <c r="X2139">
        <v>5.3</v>
      </c>
      <c r="Y2139" t="s">
        <v>512</v>
      </c>
      <c r="Z2139" s="9">
        <v>32.075471698113212</v>
      </c>
      <c r="AA2139">
        <v>30</v>
      </c>
      <c r="AB2139">
        <v>62.075471698113212</v>
      </c>
      <c r="AC2139">
        <v>190</v>
      </c>
      <c r="AD2139" t="s">
        <v>32</v>
      </c>
      <c r="AE2139">
        <v>0.309</v>
      </c>
      <c r="AF2139" s="2">
        <v>57.46</v>
      </c>
      <c r="AG2139" s="2">
        <v>35.96</v>
      </c>
      <c r="AH2139" s="2">
        <v>21.5</v>
      </c>
    </row>
    <row r="2140" spans="1:36" x14ac:dyDescent="0.35">
      <c r="A2140" t="s">
        <v>688</v>
      </c>
      <c r="B2140" t="s">
        <v>413</v>
      </c>
      <c r="C2140" t="s">
        <v>46</v>
      </c>
      <c r="D2140" t="s">
        <v>121</v>
      </c>
      <c r="E2140" t="s">
        <v>414</v>
      </c>
      <c r="F2140">
        <v>2</v>
      </c>
      <c r="G2140">
        <v>24.61</v>
      </c>
      <c r="H2140">
        <v>36.119999999999997</v>
      </c>
      <c r="I2140">
        <v>0</v>
      </c>
      <c r="J2140">
        <v>0</v>
      </c>
      <c r="K2140">
        <v>0</v>
      </c>
      <c r="L2140">
        <v>0</v>
      </c>
      <c r="M2140">
        <v>22.17</v>
      </c>
      <c r="N2140">
        <v>36.58</v>
      </c>
      <c r="O2140">
        <v>5.13</v>
      </c>
      <c r="P2140">
        <v>0</v>
      </c>
      <c r="Q2140">
        <v>0</v>
      </c>
      <c r="R2140">
        <v>0</v>
      </c>
      <c r="S2140">
        <v>0</v>
      </c>
      <c r="T2140">
        <v>0</v>
      </c>
      <c r="U2140" t="s">
        <v>215</v>
      </c>
      <c r="V2140">
        <v>0</v>
      </c>
      <c r="W2140">
        <v>5</v>
      </c>
      <c r="X2140">
        <v>5.3</v>
      </c>
      <c r="Y2140" t="s">
        <v>512</v>
      </c>
      <c r="Z2140" s="9">
        <v>33.962264150943398</v>
      </c>
      <c r="AA2140">
        <v>30</v>
      </c>
      <c r="AB2140">
        <v>63.962264150943398</v>
      </c>
      <c r="AC2140">
        <v>200</v>
      </c>
      <c r="AD2140" t="s">
        <v>32</v>
      </c>
      <c r="AE2140">
        <v>0.309</v>
      </c>
      <c r="AF2140" s="2">
        <v>56.39</v>
      </c>
      <c r="AG2140" s="2">
        <v>38.369999999999997</v>
      </c>
      <c r="AH2140" s="2">
        <v>18.02</v>
      </c>
    </row>
    <row r="2141" spans="1:36" x14ac:dyDescent="0.35">
      <c r="A2141" t="s">
        <v>688</v>
      </c>
      <c r="B2141" t="s">
        <v>413</v>
      </c>
      <c r="C2141" t="s">
        <v>46</v>
      </c>
      <c r="D2141" t="s">
        <v>121</v>
      </c>
      <c r="E2141" t="s">
        <v>414</v>
      </c>
      <c r="F2141">
        <v>2</v>
      </c>
      <c r="G2141">
        <v>24.61</v>
      </c>
      <c r="H2141">
        <v>36.119999999999997</v>
      </c>
      <c r="I2141">
        <v>0</v>
      </c>
      <c r="J2141">
        <v>0</v>
      </c>
      <c r="K2141">
        <v>0</v>
      </c>
      <c r="L2141">
        <v>0</v>
      </c>
      <c r="M2141">
        <v>22.17</v>
      </c>
      <c r="N2141">
        <v>36.58</v>
      </c>
      <c r="O2141">
        <v>5.13</v>
      </c>
      <c r="P2141">
        <v>0</v>
      </c>
      <c r="Q2141">
        <v>0</v>
      </c>
      <c r="R2141">
        <v>0</v>
      </c>
      <c r="S2141">
        <v>0</v>
      </c>
      <c r="T2141">
        <v>0</v>
      </c>
      <c r="U2141" t="s">
        <v>215</v>
      </c>
      <c r="V2141">
        <v>0</v>
      </c>
      <c r="W2141">
        <v>5</v>
      </c>
      <c r="X2141">
        <v>5.3</v>
      </c>
      <c r="Y2141" t="s">
        <v>512</v>
      </c>
      <c r="Z2141" s="9">
        <v>38.679245283018872</v>
      </c>
      <c r="AA2141">
        <v>30</v>
      </c>
      <c r="AB2141">
        <v>68.679245283018872</v>
      </c>
      <c r="AC2141">
        <v>225</v>
      </c>
      <c r="AD2141" t="s">
        <v>32</v>
      </c>
      <c r="AE2141">
        <v>0.309</v>
      </c>
      <c r="AF2141" s="2">
        <v>59.440000000000005</v>
      </c>
      <c r="AG2141" s="2">
        <v>43.45</v>
      </c>
      <c r="AH2141" s="2">
        <v>15.99</v>
      </c>
    </row>
    <row r="2142" spans="1:36" x14ac:dyDescent="0.35">
      <c r="A2142" t="s">
        <v>688</v>
      </c>
      <c r="B2142" t="s">
        <v>413</v>
      </c>
      <c r="C2142" t="s">
        <v>46</v>
      </c>
      <c r="D2142" t="s">
        <v>121</v>
      </c>
      <c r="E2142" t="s">
        <v>414</v>
      </c>
      <c r="F2142">
        <v>2</v>
      </c>
      <c r="G2142">
        <v>24.61</v>
      </c>
      <c r="H2142">
        <v>36.119999999999997</v>
      </c>
      <c r="I2142">
        <v>0</v>
      </c>
      <c r="J2142">
        <v>0</v>
      </c>
      <c r="K2142">
        <v>0</v>
      </c>
      <c r="L2142">
        <v>0</v>
      </c>
      <c r="M2142">
        <v>22.17</v>
      </c>
      <c r="N2142">
        <v>36.58</v>
      </c>
      <c r="O2142">
        <v>5.13</v>
      </c>
      <c r="P2142">
        <v>0</v>
      </c>
      <c r="Q2142">
        <v>0</v>
      </c>
      <c r="R2142">
        <v>0</v>
      </c>
      <c r="S2142">
        <v>0</v>
      </c>
      <c r="T2142">
        <v>0</v>
      </c>
      <c r="U2142" t="s">
        <v>215</v>
      </c>
      <c r="V2142">
        <v>0</v>
      </c>
      <c r="W2142">
        <v>5</v>
      </c>
      <c r="X2142">
        <v>5.3</v>
      </c>
      <c r="Y2142" t="s">
        <v>512</v>
      </c>
      <c r="Z2142" s="9">
        <v>43.39622641509434</v>
      </c>
      <c r="AA2142">
        <v>30</v>
      </c>
      <c r="AB2142">
        <v>73.396226415094333</v>
      </c>
      <c r="AC2142">
        <v>250</v>
      </c>
      <c r="AD2142" t="s">
        <v>32</v>
      </c>
      <c r="AE2142">
        <v>0.309</v>
      </c>
      <c r="AF2142" s="2">
        <v>64.210000000000008</v>
      </c>
      <c r="AG2142" s="2">
        <v>48.2</v>
      </c>
      <c r="AH2142" s="2">
        <v>16.010000000000002</v>
      </c>
    </row>
    <row r="2143" spans="1:36" x14ac:dyDescent="0.35">
      <c r="A2143" t="s">
        <v>688</v>
      </c>
      <c r="B2143" t="s">
        <v>413</v>
      </c>
      <c r="C2143" t="s">
        <v>46</v>
      </c>
      <c r="D2143" t="s">
        <v>121</v>
      </c>
      <c r="E2143" t="s">
        <v>414</v>
      </c>
      <c r="F2143">
        <v>2</v>
      </c>
      <c r="G2143">
        <v>24.61</v>
      </c>
      <c r="H2143">
        <v>36.119999999999997</v>
      </c>
      <c r="I2143">
        <v>0</v>
      </c>
      <c r="J2143">
        <v>0</v>
      </c>
      <c r="K2143">
        <v>0</v>
      </c>
      <c r="L2143">
        <v>0</v>
      </c>
      <c r="M2143">
        <v>22.17</v>
      </c>
      <c r="N2143">
        <v>36.58</v>
      </c>
      <c r="O2143">
        <v>5.13</v>
      </c>
      <c r="P2143">
        <v>0</v>
      </c>
      <c r="Q2143">
        <v>0</v>
      </c>
      <c r="R2143">
        <v>0</v>
      </c>
      <c r="S2143">
        <v>0</v>
      </c>
      <c r="T2143">
        <v>0</v>
      </c>
      <c r="U2143" t="s">
        <v>215</v>
      </c>
      <c r="V2143">
        <v>0</v>
      </c>
      <c r="W2143">
        <v>5</v>
      </c>
      <c r="X2143">
        <v>5.3</v>
      </c>
      <c r="Y2143" t="s">
        <v>512</v>
      </c>
      <c r="Z2143" s="9">
        <v>48.113207547169814</v>
      </c>
      <c r="AA2143">
        <v>30</v>
      </c>
      <c r="AB2143">
        <v>78.113207547169822</v>
      </c>
      <c r="AC2143">
        <v>275</v>
      </c>
      <c r="AD2143" t="s">
        <v>32</v>
      </c>
      <c r="AE2143">
        <v>0.309</v>
      </c>
      <c r="AF2143" s="2">
        <v>63.36</v>
      </c>
      <c r="AG2143" s="2">
        <v>49.27</v>
      </c>
      <c r="AH2143" s="2">
        <v>14.09</v>
      </c>
    </row>
    <row r="2144" spans="1:36" x14ac:dyDescent="0.35">
      <c r="A2144" t="s">
        <v>688</v>
      </c>
      <c r="B2144" t="s">
        <v>413</v>
      </c>
      <c r="C2144" t="s">
        <v>46</v>
      </c>
      <c r="D2144" t="s">
        <v>121</v>
      </c>
      <c r="E2144" t="s">
        <v>414</v>
      </c>
      <c r="F2144">
        <v>2</v>
      </c>
      <c r="G2144">
        <v>24.61</v>
      </c>
      <c r="H2144">
        <v>36.119999999999997</v>
      </c>
      <c r="I2144">
        <v>0</v>
      </c>
      <c r="J2144">
        <v>0</v>
      </c>
      <c r="K2144">
        <v>0</v>
      </c>
      <c r="L2144">
        <v>0</v>
      </c>
      <c r="M2144">
        <v>22.17</v>
      </c>
      <c r="N2144">
        <v>36.58</v>
      </c>
      <c r="O2144">
        <v>5.13</v>
      </c>
      <c r="P2144">
        <v>0</v>
      </c>
      <c r="Q2144">
        <v>0</v>
      </c>
      <c r="R2144">
        <v>0</v>
      </c>
      <c r="S2144">
        <v>0</v>
      </c>
      <c r="T2144">
        <v>0</v>
      </c>
      <c r="U2144" t="s">
        <v>215</v>
      </c>
      <c r="V2144">
        <v>0</v>
      </c>
      <c r="W2144">
        <v>5</v>
      </c>
      <c r="X2144">
        <v>5.3</v>
      </c>
      <c r="Y2144" t="s">
        <v>512</v>
      </c>
      <c r="Z2144" s="9">
        <v>52.830188679245282</v>
      </c>
      <c r="AA2144">
        <v>30</v>
      </c>
      <c r="AB2144">
        <v>82.830188679245282</v>
      </c>
      <c r="AC2144">
        <v>300</v>
      </c>
      <c r="AD2144" t="s">
        <v>32</v>
      </c>
      <c r="AE2144">
        <v>0.309</v>
      </c>
      <c r="AF2144" s="2">
        <v>63.81</v>
      </c>
      <c r="AG2144" s="2">
        <v>50.6</v>
      </c>
      <c r="AH2144" s="2">
        <v>13.21</v>
      </c>
    </row>
    <row r="2145" spans="1:36" x14ac:dyDescent="0.35">
      <c r="A2145" t="s">
        <v>689</v>
      </c>
      <c r="B2145" t="s">
        <v>415</v>
      </c>
      <c r="C2145" t="s">
        <v>785</v>
      </c>
      <c r="D2145" t="s">
        <v>182</v>
      </c>
      <c r="E2145" t="s">
        <v>416</v>
      </c>
      <c r="F2145">
        <v>2</v>
      </c>
      <c r="G2145">
        <v>21.2</v>
      </c>
      <c r="H2145">
        <v>-1</v>
      </c>
      <c r="I2145">
        <v>0</v>
      </c>
      <c r="J2145">
        <v>0</v>
      </c>
      <c r="K2145">
        <v>0</v>
      </c>
      <c r="L2145">
        <v>24</v>
      </c>
      <c r="M2145">
        <v>76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 t="s">
        <v>215</v>
      </c>
      <c r="V2145">
        <v>0</v>
      </c>
      <c r="W2145">
        <v>15</v>
      </c>
      <c r="X2145">
        <v>100</v>
      </c>
      <c r="Y2145" t="s">
        <v>512</v>
      </c>
      <c r="Z2145" s="9">
        <v>1.8</v>
      </c>
      <c r="AA2145">
        <v>0</v>
      </c>
      <c r="AB2145">
        <v>1.8</v>
      </c>
      <c r="AC2145">
        <v>200</v>
      </c>
      <c r="AD2145" t="s">
        <v>32</v>
      </c>
      <c r="AE2145">
        <v>0.309</v>
      </c>
      <c r="AF2145" s="2">
        <v>86.479494746132005</v>
      </c>
      <c r="AG2145" s="2">
        <v>4.7524752475247523</v>
      </c>
      <c r="AH2145" s="2">
        <v>81.727019498607248</v>
      </c>
      <c r="AI2145" s="2">
        <v>0</v>
      </c>
      <c r="AJ2145" s="2">
        <v>13.520505253867995</v>
      </c>
    </row>
    <row r="2146" spans="1:36" x14ac:dyDescent="0.35">
      <c r="A2146" t="s">
        <v>689</v>
      </c>
      <c r="B2146" t="s">
        <v>415</v>
      </c>
      <c r="C2146" t="s">
        <v>785</v>
      </c>
      <c r="D2146" t="s">
        <v>182</v>
      </c>
      <c r="E2146" t="s">
        <v>416</v>
      </c>
      <c r="F2146">
        <v>2</v>
      </c>
      <c r="G2146">
        <v>21.2</v>
      </c>
      <c r="H2146">
        <v>-1</v>
      </c>
      <c r="I2146">
        <v>0</v>
      </c>
      <c r="J2146">
        <v>0</v>
      </c>
      <c r="K2146">
        <v>0</v>
      </c>
      <c r="L2146">
        <v>24</v>
      </c>
      <c r="M2146">
        <v>76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 t="s">
        <v>215</v>
      </c>
      <c r="V2146">
        <v>0</v>
      </c>
      <c r="W2146">
        <v>15</v>
      </c>
      <c r="X2146">
        <v>100</v>
      </c>
      <c r="Y2146" t="s">
        <v>512</v>
      </c>
      <c r="Z2146" s="9">
        <v>1.8</v>
      </c>
      <c r="AA2146">
        <v>10</v>
      </c>
      <c r="AB2146">
        <v>11.8</v>
      </c>
      <c r="AC2146">
        <v>200</v>
      </c>
      <c r="AD2146" t="s">
        <v>32</v>
      </c>
      <c r="AE2146">
        <v>0.309</v>
      </c>
      <c r="AF2146" s="2">
        <v>62.757163738657987</v>
      </c>
      <c r="AG2146" s="2">
        <v>7.6039603960396036</v>
      </c>
      <c r="AH2146" s="2">
        <v>55.153203342618383</v>
      </c>
      <c r="AI2146" s="2">
        <v>0</v>
      </c>
      <c r="AJ2146" s="2">
        <v>37.242836261342013</v>
      </c>
    </row>
    <row r="2147" spans="1:36" x14ac:dyDescent="0.35">
      <c r="A2147" t="s">
        <v>689</v>
      </c>
      <c r="B2147" t="s">
        <v>415</v>
      </c>
      <c r="C2147" t="s">
        <v>785</v>
      </c>
      <c r="D2147" t="s">
        <v>182</v>
      </c>
      <c r="E2147" t="s">
        <v>416</v>
      </c>
      <c r="F2147">
        <v>2</v>
      </c>
      <c r="G2147">
        <v>21.2</v>
      </c>
      <c r="H2147">
        <v>-1</v>
      </c>
      <c r="I2147">
        <v>0</v>
      </c>
      <c r="J2147">
        <v>0</v>
      </c>
      <c r="K2147">
        <v>0</v>
      </c>
      <c r="L2147">
        <v>24</v>
      </c>
      <c r="M2147">
        <v>76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 t="s">
        <v>215</v>
      </c>
      <c r="V2147">
        <v>0</v>
      </c>
      <c r="W2147">
        <v>15</v>
      </c>
      <c r="X2147">
        <v>100</v>
      </c>
      <c r="Y2147" t="s">
        <v>512</v>
      </c>
      <c r="Z2147" s="9">
        <v>1.8</v>
      </c>
      <c r="AA2147">
        <v>20</v>
      </c>
      <c r="AB2147">
        <v>21.8</v>
      </c>
      <c r="AC2147">
        <v>200</v>
      </c>
      <c r="AD2147" t="s">
        <v>32</v>
      </c>
      <c r="AE2147">
        <v>0.309</v>
      </c>
      <c r="AF2147" s="2">
        <v>38.611875672246896</v>
      </c>
      <c r="AG2147" s="2">
        <v>9.0297029702970306</v>
      </c>
      <c r="AH2147" s="2">
        <v>29.582172701949862</v>
      </c>
      <c r="AI2147" s="2">
        <v>0.5252525252525253</v>
      </c>
      <c r="AJ2147" s="2">
        <v>60.862871802500578</v>
      </c>
    </row>
    <row r="2148" spans="1:36" x14ac:dyDescent="0.35">
      <c r="A2148" t="s">
        <v>689</v>
      </c>
      <c r="B2148" t="s">
        <v>415</v>
      </c>
      <c r="C2148" t="s">
        <v>785</v>
      </c>
      <c r="D2148" t="s">
        <v>182</v>
      </c>
      <c r="E2148" t="s">
        <v>416</v>
      </c>
      <c r="F2148">
        <v>2</v>
      </c>
      <c r="G2148">
        <v>21.2</v>
      </c>
      <c r="H2148">
        <v>-1</v>
      </c>
      <c r="I2148">
        <v>0</v>
      </c>
      <c r="J2148">
        <v>0</v>
      </c>
      <c r="K2148">
        <v>0</v>
      </c>
      <c r="L2148">
        <v>24</v>
      </c>
      <c r="M2148">
        <v>76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 t="s">
        <v>215</v>
      </c>
      <c r="V2148">
        <v>0</v>
      </c>
      <c r="W2148">
        <v>15</v>
      </c>
      <c r="X2148">
        <v>100</v>
      </c>
      <c r="Y2148" t="s">
        <v>512</v>
      </c>
      <c r="Z2148" s="9">
        <v>1.8</v>
      </c>
      <c r="AA2148">
        <v>30</v>
      </c>
      <c r="AB2148">
        <v>31.8</v>
      </c>
      <c r="AC2148">
        <v>200</v>
      </c>
      <c r="AD2148" t="s">
        <v>32</v>
      </c>
      <c r="AE2148">
        <v>0.309</v>
      </c>
      <c r="AF2148" s="2">
        <v>31.136876361730881</v>
      </c>
      <c r="AG2148" s="2">
        <v>12.752475247524753</v>
      </c>
      <c r="AH2148" s="2">
        <v>18.384401114206128</v>
      </c>
      <c r="AI2148" s="2">
        <v>1.0505050505050506</v>
      </c>
      <c r="AJ2148" s="2">
        <v>67.812618587764064</v>
      </c>
    </row>
    <row r="2149" spans="1:36" x14ac:dyDescent="0.35">
      <c r="A2149" t="s">
        <v>689</v>
      </c>
      <c r="B2149" t="s">
        <v>415</v>
      </c>
      <c r="C2149" t="s">
        <v>785</v>
      </c>
      <c r="D2149" t="s">
        <v>182</v>
      </c>
      <c r="E2149" t="s">
        <v>416</v>
      </c>
      <c r="F2149">
        <v>2</v>
      </c>
      <c r="G2149">
        <v>21.2</v>
      </c>
      <c r="H2149">
        <v>-1</v>
      </c>
      <c r="I2149">
        <v>0</v>
      </c>
      <c r="J2149">
        <v>0</v>
      </c>
      <c r="K2149">
        <v>0</v>
      </c>
      <c r="L2149">
        <v>24</v>
      </c>
      <c r="M2149">
        <v>76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 t="s">
        <v>215</v>
      </c>
      <c r="V2149">
        <v>0</v>
      </c>
      <c r="W2149">
        <v>15</v>
      </c>
      <c r="X2149">
        <v>100</v>
      </c>
      <c r="Y2149" t="s">
        <v>512</v>
      </c>
      <c r="Z2149" s="9">
        <v>1.8</v>
      </c>
      <c r="AA2149">
        <v>40</v>
      </c>
      <c r="AB2149">
        <v>41.8</v>
      </c>
      <c r="AC2149">
        <v>200</v>
      </c>
      <c r="AD2149" t="s">
        <v>32</v>
      </c>
      <c r="AE2149">
        <v>0.309</v>
      </c>
      <c r="AF2149" s="2">
        <v>27.311839819079403</v>
      </c>
      <c r="AG2149" s="2">
        <v>15.445544554455445</v>
      </c>
      <c r="AH2149" s="2">
        <v>11.866295264623956</v>
      </c>
      <c r="AI2149" s="2">
        <v>1.494949494949495</v>
      </c>
      <c r="AJ2149" s="2">
        <v>71.193210685971096</v>
      </c>
    </row>
    <row r="2150" spans="1:36" x14ac:dyDescent="0.35">
      <c r="A2150" t="s">
        <v>689</v>
      </c>
      <c r="B2150" t="s">
        <v>415</v>
      </c>
      <c r="C2150" t="s">
        <v>785</v>
      </c>
      <c r="D2150" t="s">
        <v>182</v>
      </c>
      <c r="E2150" t="s">
        <v>416</v>
      </c>
      <c r="F2150">
        <v>2</v>
      </c>
      <c r="G2150">
        <v>21.2</v>
      </c>
      <c r="H2150">
        <v>-1</v>
      </c>
      <c r="I2150">
        <v>0</v>
      </c>
      <c r="J2150">
        <v>0</v>
      </c>
      <c r="K2150">
        <v>0</v>
      </c>
      <c r="L2150">
        <v>24</v>
      </c>
      <c r="M2150">
        <v>76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 t="s">
        <v>215</v>
      </c>
      <c r="V2150">
        <v>0</v>
      </c>
      <c r="W2150">
        <v>15</v>
      </c>
      <c r="X2150">
        <v>100</v>
      </c>
      <c r="Y2150" t="s">
        <v>512</v>
      </c>
      <c r="Z2150" s="9">
        <v>1.8</v>
      </c>
      <c r="AA2150">
        <v>50</v>
      </c>
      <c r="AB2150">
        <v>51.8</v>
      </c>
      <c r="AC2150">
        <v>200</v>
      </c>
      <c r="AD2150" t="s">
        <v>32</v>
      </c>
      <c r="AE2150">
        <v>0.309</v>
      </c>
      <c r="AF2150" s="2">
        <v>27.797346865605782</v>
      </c>
      <c r="AG2150" s="2">
        <v>18.772277227722771</v>
      </c>
      <c r="AH2150" s="2">
        <v>9.0250696378830089</v>
      </c>
      <c r="AI2150" s="2">
        <v>2.9090909090909092</v>
      </c>
      <c r="AJ2150" s="2">
        <v>69.293562225303305</v>
      </c>
    </row>
    <row r="2151" spans="1:36" x14ac:dyDescent="0.35">
      <c r="A2151" t="s">
        <v>689</v>
      </c>
      <c r="B2151" t="s">
        <v>415</v>
      </c>
      <c r="C2151" t="s">
        <v>785</v>
      </c>
      <c r="D2151" t="s">
        <v>182</v>
      </c>
      <c r="E2151" t="s">
        <v>416</v>
      </c>
      <c r="F2151">
        <v>2</v>
      </c>
      <c r="G2151">
        <v>21.2</v>
      </c>
      <c r="H2151">
        <v>-1</v>
      </c>
      <c r="I2151">
        <v>0</v>
      </c>
      <c r="J2151">
        <v>0</v>
      </c>
      <c r="K2151">
        <v>0</v>
      </c>
      <c r="L2151">
        <v>24</v>
      </c>
      <c r="M2151">
        <v>76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 t="s">
        <v>215</v>
      </c>
      <c r="V2151">
        <v>0</v>
      </c>
      <c r="W2151">
        <v>15</v>
      </c>
      <c r="X2151">
        <v>100</v>
      </c>
      <c r="Y2151" t="s">
        <v>512</v>
      </c>
      <c r="Z2151" s="9">
        <v>1.8</v>
      </c>
      <c r="AA2151">
        <v>60</v>
      </c>
      <c r="AB2151">
        <v>61.8</v>
      </c>
      <c r="AC2151">
        <v>200</v>
      </c>
      <c r="AD2151" t="s">
        <v>32</v>
      </c>
      <c r="AE2151">
        <v>0.309</v>
      </c>
      <c r="AF2151" s="2">
        <v>27.48205962657547</v>
      </c>
      <c r="AG2151" s="2">
        <v>21.465346534653467</v>
      </c>
      <c r="AH2151" s="2">
        <v>6.0167130919220053</v>
      </c>
      <c r="AI2151" s="2">
        <v>3.0303030303030307</v>
      </c>
      <c r="AJ2151" s="2">
        <v>69.487637343121492</v>
      </c>
    </row>
    <row r="2152" spans="1:36" x14ac:dyDescent="0.35">
      <c r="A2152" t="s">
        <v>689</v>
      </c>
      <c r="B2152" t="s">
        <v>415</v>
      </c>
      <c r="C2152" t="s">
        <v>785</v>
      </c>
      <c r="D2152" t="s">
        <v>182</v>
      </c>
      <c r="E2152" t="s">
        <v>416</v>
      </c>
      <c r="F2152">
        <v>2</v>
      </c>
      <c r="G2152">
        <v>21.2</v>
      </c>
      <c r="H2152">
        <v>-1</v>
      </c>
      <c r="I2152">
        <v>0</v>
      </c>
      <c r="J2152">
        <v>0</v>
      </c>
      <c r="K2152">
        <v>0</v>
      </c>
      <c r="L2152">
        <v>24</v>
      </c>
      <c r="M2152">
        <v>76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 t="s">
        <v>215</v>
      </c>
      <c r="V2152">
        <v>0</v>
      </c>
      <c r="W2152">
        <v>15</v>
      </c>
      <c r="X2152">
        <v>100</v>
      </c>
      <c r="Y2152" t="s">
        <v>512</v>
      </c>
      <c r="Z2152" s="9">
        <v>2.2999999999999998</v>
      </c>
      <c r="AA2152">
        <v>0</v>
      </c>
      <c r="AB2152">
        <v>2.2999999999999998</v>
      </c>
      <c r="AC2152">
        <v>250</v>
      </c>
      <c r="AD2152" t="s">
        <v>32</v>
      </c>
      <c r="AE2152">
        <v>0.309</v>
      </c>
      <c r="AF2152" s="2">
        <v>81.684988554565763</v>
      </c>
      <c r="AG2152" s="2">
        <v>3.8019801980198018</v>
      </c>
      <c r="AH2152" s="2">
        <v>77.883008356545957</v>
      </c>
      <c r="AI2152" s="2">
        <v>0</v>
      </c>
      <c r="AJ2152" s="2">
        <v>18.315011445434237</v>
      </c>
    </row>
    <row r="2153" spans="1:36" x14ac:dyDescent="0.35">
      <c r="A2153" t="s">
        <v>689</v>
      </c>
      <c r="B2153" t="s">
        <v>415</v>
      </c>
      <c r="C2153" t="s">
        <v>785</v>
      </c>
      <c r="D2153" t="s">
        <v>182</v>
      </c>
      <c r="E2153" t="s">
        <v>416</v>
      </c>
      <c r="F2153">
        <v>2</v>
      </c>
      <c r="G2153">
        <v>21.2</v>
      </c>
      <c r="H2153">
        <v>-1</v>
      </c>
      <c r="I2153">
        <v>0</v>
      </c>
      <c r="J2153">
        <v>0</v>
      </c>
      <c r="K2153">
        <v>0</v>
      </c>
      <c r="L2153">
        <v>24</v>
      </c>
      <c r="M2153">
        <v>76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 t="s">
        <v>215</v>
      </c>
      <c r="V2153">
        <v>0</v>
      </c>
      <c r="W2153">
        <v>15</v>
      </c>
      <c r="X2153">
        <v>100</v>
      </c>
      <c r="Y2153" t="s">
        <v>512</v>
      </c>
      <c r="Z2153" s="9">
        <v>2.2999999999999998</v>
      </c>
      <c r="AA2153">
        <v>10</v>
      </c>
      <c r="AB2153">
        <v>12.3</v>
      </c>
      <c r="AC2153">
        <v>250</v>
      </c>
      <c r="AD2153" t="s">
        <v>32</v>
      </c>
      <c r="AE2153">
        <v>0.309</v>
      </c>
      <c r="AF2153" s="2">
        <v>59.908767478419158</v>
      </c>
      <c r="AG2153" s="2">
        <v>10.772277227722773</v>
      </c>
      <c r="AH2153" s="2">
        <v>49.136490250696383</v>
      </c>
      <c r="AI2153" s="2">
        <v>0.44444444444444448</v>
      </c>
      <c r="AJ2153" s="2">
        <v>39.646788077136399</v>
      </c>
    </row>
    <row r="2154" spans="1:36" x14ac:dyDescent="0.35">
      <c r="A2154" t="s">
        <v>689</v>
      </c>
      <c r="B2154" t="s">
        <v>415</v>
      </c>
      <c r="C2154" t="s">
        <v>785</v>
      </c>
      <c r="D2154" t="s">
        <v>182</v>
      </c>
      <c r="E2154" t="s">
        <v>416</v>
      </c>
      <c r="F2154">
        <v>2</v>
      </c>
      <c r="G2154">
        <v>21.2</v>
      </c>
      <c r="H2154">
        <v>-1</v>
      </c>
      <c r="I2154">
        <v>0</v>
      </c>
      <c r="J2154">
        <v>0</v>
      </c>
      <c r="K2154">
        <v>0</v>
      </c>
      <c r="L2154">
        <v>24</v>
      </c>
      <c r="M2154">
        <v>76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 t="s">
        <v>215</v>
      </c>
      <c r="V2154">
        <v>0</v>
      </c>
      <c r="W2154">
        <v>15</v>
      </c>
      <c r="X2154">
        <v>100</v>
      </c>
      <c r="Y2154" t="s">
        <v>512</v>
      </c>
      <c r="Z2154" s="9">
        <v>2.2999999999999998</v>
      </c>
      <c r="AA2154">
        <v>20</v>
      </c>
      <c r="AB2154">
        <v>22.3</v>
      </c>
      <c r="AC2154">
        <v>250</v>
      </c>
      <c r="AD2154" t="s">
        <v>32</v>
      </c>
      <c r="AE2154">
        <v>0.309</v>
      </c>
      <c r="AF2154" s="2">
        <v>40.999145039852174</v>
      </c>
      <c r="AG2154" s="2">
        <v>15.762376237623762</v>
      </c>
      <c r="AH2154" s="2">
        <v>25.236768802228411</v>
      </c>
      <c r="AI2154" s="2">
        <v>0.96969696969696972</v>
      </c>
      <c r="AJ2154" s="2">
        <v>58.031157990450858</v>
      </c>
    </row>
    <row r="2155" spans="1:36" x14ac:dyDescent="0.35">
      <c r="A2155" t="s">
        <v>689</v>
      </c>
      <c r="B2155" t="s">
        <v>415</v>
      </c>
      <c r="C2155" t="s">
        <v>785</v>
      </c>
      <c r="D2155" t="s">
        <v>182</v>
      </c>
      <c r="E2155" t="s">
        <v>416</v>
      </c>
      <c r="F2155">
        <v>2</v>
      </c>
      <c r="G2155">
        <v>21.2</v>
      </c>
      <c r="H2155">
        <v>-1</v>
      </c>
      <c r="I2155">
        <v>0</v>
      </c>
      <c r="J2155">
        <v>0</v>
      </c>
      <c r="K2155">
        <v>0</v>
      </c>
      <c r="L2155">
        <v>24</v>
      </c>
      <c r="M2155">
        <v>76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 t="s">
        <v>215</v>
      </c>
      <c r="V2155">
        <v>0</v>
      </c>
      <c r="W2155">
        <v>15</v>
      </c>
      <c r="X2155">
        <v>100</v>
      </c>
      <c r="Y2155" t="s">
        <v>512</v>
      </c>
      <c r="Z2155" s="9">
        <v>2.2999999999999998</v>
      </c>
      <c r="AA2155">
        <v>30</v>
      </c>
      <c r="AB2155">
        <v>32.299999999999997</v>
      </c>
      <c r="AC2155">
        <v>250</v>
      </c>
      <c r="AD2155" t="s">
        <v>32</v>
      </c>
      <c r="AE2155">
        <v>0.309</v>
      </c>
      <c r="AF2155" s="2">
        <v>35.695303235058887</v>
      </c>
      <c r="AG2155" s="2">
        <v>16.475247524752476</v>
      </c>
      <c r="AH2155" s="2">
        <v>19.220055710306408</v>
      </c>
      <c r="AI2155" s="2">
        <v>1.5757575757575759</v>
      </c>
      <c r="AJ2155" s="2">
        <v>62.728939189183535</v>
      </c>
    </row>
    <row r="2156" spans="1:36" x14ac:dyDescent="0.35">
      <c r="A2156" t="s">
        <v>689</v>
      </c>
      <c r="B2156" t="s">
        <v>415</v>
      </c>
      <c r="C2156" t="s">
        <v>785</v>
      </c>
      <c r="D2156" t="s">
        <v>182</v>
      </c>
      <c r="E2156" t="s">
        <v>416</v>
      </c>
      <c r="F2156">
        <v>2</v>
      </c>
      <c r="G2156">
        <v>21.2</v>
      </c>
      <c r="H2156">
        <v>-1</v>
      </c>
      <c r="I2156">
        <v>0</v>
      </c>
      <c r="J2156">
        <v>0</v>
      </c>
      <c r="K2156">
        <v>0</v>
      </c>
      <c r="L2156">
        <v>24</v>
      </c>
      <c r="M2156">
        <v>76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 t="s">
        <v>215</v>
      </c>
      <c r="V2156">
        <v>0</v>
      </c>
      <c r="W2156">
        <v>15</v>
      </c>
      <c r="X2156">
        <v>100</v>
      </c>
      <c r="Y2156" t="s">
        <v>512</v>
      </c>
      <c r="Z2156" s="9">
        <v>2.2999999999999998</v>
      </c>
      <c r="AA2156">
        <v>40</v>
      </c>
      <c r="AB2156">
        <v>42.3</v>
      </c>
      <c r="AC2156">
        <v>250</v>
      </c>
      <c r="AD2156" t="s">
        <v>32</v>
      </c>
      <c r="AE2156">
        <v>0.309</v>
      </c>
      <c r="AF2156" s="2">
        <v>34.667916930968865</v>
      </c>
      <c r="AG2156" s="2">
        <v>19.96039603960396</v>
      </c>
      <c r="AH2156" s="2">
        <v>14.707520891364902</v>
      </c>
      <c r="AI2156" s="2">
        <v>2.1414141414141414</v>
      </c>
      <c r="AJ2156" s="2">
        <v>63.190668927617004</v>
      </c>
    </row>
    <row r="2157" spans="1:36" x14ac:dyDescent="0.35">
      <c r="A2157" t="s">
        <v>689</v>
      </c>
      <c r="B2157" t="s">
        <v>415</v>
      </c>
      <c r="C2157" t="s">
        <v>785</v>
      </c>
      <c r="D2157" t="s">
        <v>182</v>
      </c>
      <c r="E2157" t="s">
        <v>416</v>
      </c>
      <c r="F2157">
        <v>2</v>
      </c>
      <c r="G2157">
        <v>21.2</v>
      </c>
      <c r="H2157">
        <v>-1</v>
      </c>
      <c r="I2157">
        <v>0</v>
      </c>
      <c r="J2157">
        <v>0</v>
      </c>
      <c r="K2157">
        <v>0</v>
      </c>
      <c r="L2157">
        <v>24</v>
      </c>
      <c r="M2157">
        <v>76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 t="s">
        <v>215</v>
      </c>
      <c r="V2157">
        <v>0</v>
      </c>
      <c r="W2157">
        <v>15</v>
      </c>
      <c r="X2157">
        <v>100</v>
      </c>
      <c r="Y2157" t="s">
        <v>512</v>
      </c>
      <c r="Z2157" s="9">
        <v>2.2999999999999998</v>
      </c>
      <c r="AA2157">
        <v>50</v>
      </c>
      <c r="AB2157">
        <v>52.3</v>
      </c>
      <c r="AC2157">
        <v>250</v>
      </c>
      <c r="AD2157" t="s">
        <v>32</v>
      </c>
      <c r="AE2157">
        <v>0.309</v>
      </c>
      <c r="AF2157" s="2">
        <v>33.886869466890978</v>
      </c>
      <c r="AG2157" s="2">
        <v>23.524752475247524</v>
      </c>
      <c r="AH2157" s="2">
        <v>10.362116991643454</v>
      </c>
      <c r="AI2157" s="2">
        <v>5.5757575757575761</v>
      </c>
      <c r="AJ2157" s="2">
        <v>60.537372957351451</v>
      </c>
    </row>
    <row r="2158" spans="1:36" x14ac:dyDescent="0.35">
      <c r="A2158" t="s">
        <v>689</v>
      </c>
      <c r="B2158" t="s">
        <v>415</v>
      </c>
      <c r="C2158" t="s">
        <v>785</v>
      </c>
      <c r="D2158" t="s">
        <v>182</v>
      </c>
      <c r="E2158" t="s">
        <v>416</v>
      </c>
      <c r="F2158">
        <v>2</v>
      </c>
      <c r="G2158">
        <v>21.2</v>
      </c>
      <c r="H2158">
        <v>-1</v>
      </c>
      <c r="I2158">
        <v>0</v>
      </c>
      <c r="J2158">
        <v>0</v>
      </c>
      <c r="K2158">
        <v>0</v>
      </c>
      <c r="L2158">
        <v>24</v>
      </c>
      <c r="M2158">
        <v>76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 t="s">
        <v>215</v>
      </c>
      <c r="V2158">
        <v>0</v>
      </c>
      <c r="W2158">
        <v>15</v>
      </c>
      <c r="X2158">
        <v>100</v>
      </c>
      <c r="Y2158" t="s">
        <v>512</v>
      </c>
      <c r="Z2158" s="9">
        <v>2.2999999999999998</v>
      </c>
      <c r="AA2158">
        <v>60</v>
      </c>
      <c r="AB2158">
        <v>62.3</v>
      </c>
      <c r="AC2158">
        <v>250</v>
      </c>
      <c r="AD2158" t="s">
        <v>32</v>
      </c>
      <c r="AE2158">
        <v>0.309</v>
      </c>
      <c r="AF2158" s="2">
        <v>33.158112468628481</v>
      </c>
      <c r="AG2158" s="2">
        <v>26.138613861386141</v>
      </c>
      <c r="AH2158" s="2">
        <v>7.0194986072423395</v>
      </c>
      <c r="AI2158" s="2">
        <v>8.0404040404040416</v>
      </c>
      <c r="AJ2158" s="2">
        <v>58.801483490967485</v>
      </c>
    </row>
    <row r="2159" spans="1:36" x14ac:dyDescent="0.35">
      <c r="A2159" t="s">
        <v>689</v>
      </c>
      <c r="B2159" t="s">
        <v>415</v>
      </c>
      <c r="C2159" t="s">
        <v>785</v>
      </c>
      <c r="D2159" t="s">
        <v>182</v>
      </c>
      <c r="E2159" t="s">
        <v>416</v>
      </c>
      <c r="F2159">
        <v>2</v>
      </c>
      <c r="G2159">
        <v>21.2</v>
      </c>
      <c r="H2159">
        <v>-1</v>
      </c>
      <c r="I2159">
        <v>0</v>
      </c>
      <c r="J2159">
        <v>0</v>
      </c>
      <c r="K2159">
        <v>0</v>
      </c>
      <c r="L2159">
        <v>24</v>
      </c>
      <c r="M2159">
        <v>76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 t="s">
        <v>215</v>
      </c>
      <c r="V2159">
        <v>0</v>
      </c>
      <c r="W2159">
        <v>15</v>
      </c>
      <c r="X2159">
        <v>100</v>
      </c>
      <c r="Y2159" t="s">
        <v>512</v>
      </c>
      <c r="Z2159" s="9">
        <v>2.8</v>
      </c>
      <c r="AA2159">
        <v>0</v>
      </c>
      <c r="AB2159">
        <v>2.8</v>
      </c>
      <c r="AC2159">
        <v>300</v>
      </c>
      <c r="AD2159" t="s">
        <v>32</v>
      </c>
      <c r="AE2159">
        <v>0.309</v>
      </c>
      <c r="AF2159" s="2">
        <v>80.456383242781101</v>
      </c>
      <c r="AG2159" s="2">
        <v>9.4257425742574252</v>
      </c>
      <c r="AH2159" s="2">
        <v>71.030640668523674</v>
      </c>
      <c r="AI2159" s="2">
        <v>0</v>
      </c>
      <c r="AJ2159" s="2">
        <v>19.543616757218899</v>
      </c>
    </row>
    <row r="2160" spans="1:36" x14ac:dyDescent="0.35">
      <c r="A2160" t="s">
        <v>689</v>
      </c>
      <c r="B2160" t="s">
        <v>415</v>
      </c>
      <c r="C2160" t="s">
        <v>785</v>
      </c>
      <c r="D2160" t="s">
        <v>182</v>
      </c>
      <c r="E2160" t="s">
        <v>416</v>
      </c>
      <c r="F2160">
        <v>2</v>
      </c>
      <c r="G2160">
        <v>21.2</v>
      </c>
      <c r="H2160">
        <v>-1</v>
      </c>
      <c r="I2160">
        <v>0</v>
      </c>
      <c r="J2160">
        <v>0</v>
      </c>
      <c r="K2160">
        <v>0</v>
      </c>
      <c r="L2160">
        <v>24</v>
      </c>
      <c r="M2160">
        <v>76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 t="s">
        <v>215</v>
      </c>
      <c r="V2160">
        <v>0</v>
      </c>
      <c r="W2160">
        <v>15</v>
      </c>
      <c r="X2160">
        <v>100</v>
      </c>
      <c r="Y2160" t="s">
        <v>512</v>
      </c>
      <c r="Z2160" s="9">
        <v>2.8</v>
      </c>
      <c r="AA2160">
        <v>10</v>
      </c>
      <c r="AB2160">
        <v>12.8</v>
      </c>
      <c r="AC2160">
        <v>300</v>
      </c>
      <c r="AD2160" t="s">
        <v>32</v>
      </c>
      <c r="AE2160">
        <v>0.309</v>
      </c>
      <c r="AF2160" s="2">
        <v>48.784577622107619</v>
      </c>
      <c r="AG2160" s="2">
        <v>17.029702970297031</v>
      </c>
      <c r="AH2160" s="2">
        <v>31.754874651810585</v>
      </c>
      <c r="AI2160" s="2">
        <v>1.1717171717171717</v>
      </c>
      <c r="AJ2160" s="2">
        <v>50.043705206175211</v>
      </c>
    </row>
    <row r="2161" spans="1:36" x14ac:dyDescent="0.35">
      <c r="A2161" t="s">
        <v>689</v>
      </c>
      <c r="B2161" t="s">
        <v>415</v>
      </c>
      <c r="C2161" t="s">
        <v>785</v>
      </c>
      <c r="D2161" t="s">
        <v>182</v>
      </c>
      <c r="E2161" t="s">
        <v>416</v>
      </c>
      <c r="F2161">
        <v>2</v>
      </c>
      <c r="G2161">
        <v>21.2</v>
      </c>
      <c r="H2161">
        <v>-1</v>
      </c>
      <c r="I2161">
        <v>0</v>
      </c>
      <c r="J2161">
        <v>0</v>
      </c>
      <c r="K2161">
        <v>0</v>
      </c>
      <c r="L2161">
        <v>24</v>
      </c>
      <c r="M2161">
        <v>76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 t="s">
        <v>215</v>
      </c>
      <c r="V2161">
        <v>0</v>
      </c>
      <c r="W2161">
        <v>15</v>
      </c>
      <c r="X2161">
        <v>100</v>
      </c>
      <c r="Y2161" t="s">
        <v>512</v>
      </c>
      <c r="Z2161" s="9">
        <v>2.8</v>
      </c>
      <c r="AA2161">
        <v>20</v>
      </c>
      <c r="AB2161">
        <v>22.8</v>
      </c>
      <c r="AC2161">
        <v>300</v>
      </c>
      <c r="AD2161" t="s">
        <v>32</v>
      </c>
      <c r="AE2161">
        <v>0.309</v>
      </c>
      <c r="AF2161" s="2">
        <v>43.185195399762819</v>
      </c>
      <c r="AG2161" s="2">
        <v>24.633663366336634</v>
      </c>
      <c r="AH2161" s="2">
        <v>18.551532033426184</v>
      </c>
      <c r="AI2161" s="2">
        <v>2.3030303030303032</v>
      </c>
      <c r="AJ2161" s="2">
        <v>54.511774297206877</v>
      </c>
    </row>
    <row r="2162" spans="1:36" x14ac:dyDescent="0.35">
      <c r="A2162" t="s">
        <v>689</v>
      </c>
      <c r="B2162" t="s">
        <v>415</v>
      </c>
      <c r="C2162" t="s">
        <v>785</v>
      </c>
      <c r="D2162" t="s">
        <v>182</v>
      </c>
      <c r="E2162" t="s">
        <v>416</v>
      </c>
      <c r="F2162">
        <v>2</v>
      </c>
      <c r="G2162">
        <v>21.2</v>
      </c>
      <c r="H2162">
        <v>-1</v>
      </c>
      <c r="I2162">
        <v>0</v>
      </c>
      <c r="J2162">
        <v>0</v>
      </c>
      <c r="K2162">
        <v>0</v>
      </c>
      <c r="L2162">
        <v>24</v>
      </c>
      <c r="M2162">
        <v>76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 t="s">
        <v>215</v>
      </c>
      <c r="V2162">
        <v>0</v>
      </c>
      <c r="W2162">
        <v>15</v>
      </c>
      <c r="X2162">
        <v>100</v>
      </c>
      <c r="Y2162" t="s">
        <v>512</v>
      </c>
      <c r="Z2162" s="9">
        <v>2.8</v>
      </c>
      <c r="AA2162">
        <v>30</v>
      </c>
      <c r="AB2162">
        <v>32.799999999999997</v>
      </c>
      <c r="AC2162">
        <v>300</v>
      </c>
      <c r="AD2162" t="s">
        <v>32</v>
      </c>
      <c r="AE2162">
        <v>0.309</v>
      </c>
      <c r="AF2162" s="2">
        <v>35.786315121762868</v>
      </c>
      <c r="AG2162" s="2">
        <v>22.415841584158414</v>
      </c>
      <c r="AH2162" s="2">
        <v>13.370473537604457</v>
      </c>
      <c r="AI2162" s="2">
        <v>4.8888888888888893</v>
      </c>
      <c r="AJ2162" s="2">
        <v>59.324795989348246</v>
      </c>
    </row>
    <row r="2163" spans="1:36" x14ac:dyDescent="0.35">
      <c r="A2163" t="s">
        <v>689</v>
      </c>
      <c r="B2163" t="s">
        <v>415</v>
      </c>
      <c r="C2163" t="s">
        <v>785</v>
      </c>
      <c r="D2163" t="s">
        <v>182</v>
      </c>
      <c r="E2163" t="s">
        <v>416</v>
      </c>
      <c r="F2163">
        <v>2</v>
      </c>
      <c r="G2163">
        <v>21.2</v>
      </c>
      <c r="H2163">
        <v>-1</v>
      </c>
      <c r="I2163">
        <v>0</v>
      </c>
      <c r="J2163">
        <v>0</v>
      </c>
      <c r="K2163">
        <v>0</v>
      </c>
      <c r="L2163">
        <v>24</v>
      </c>
      <c r="M2163">
        <v>76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 t="s">
        <v>215</v>
      </c>
      <c r="V2163">
        <v>0</v>
      </c>
      <c r="W2163">
        <v>15</v>
      </c>
      <c r="X2163">
        <v>100</v>
      </c>
      <c r="Y2163" t="s">
        <v>512</v>
      </c>
      <c r="Z2163" s="9">
        <v>2.8</v>
      </c>
      <c r="AA2163">
        <v>40</v>
      </c>
      <c r="AB2163">
        <v>42.8</v>
      </c>
      <c r="AC2163">
        <v>300</v>
      </c>
      <c r="AD2163" t="s">
        <v>32</v>
      </c>
      <c r="AE2163">
        <v>0.309</v>
      </c>
      <c r="AF2163" s="2">
        <v>32.366033260707688</v>
      </c>
      <c r="AG2163" s="2">
        <v>25.346534653465348</v>
      </c>
      <c r="AH2163" s="2">
        <v>7.0194986072423395</v>
      </c>
      <c r="AI2163" s="2">
        <v>7.3535353535353538</v>
      </c>
      <c r="AJ2163" s="2">
        <v>60.280431385756948</v>
      </c>
    </row>
    <row r="2164" spans="1:36" x14ac:dyDescent="0.35">
      <c r="A2164" t="s">
        <v>689</v>
      </c>
      <c r="B2164" t="s">
        <v>415</v>
      </c>
      <c r="C2164" t="s">
        <v>785</v>
      </c>
      <c r="D2164" t="s">
        <v>182</v>
      </c>
      <c r="E2164" t="s">
        <v>416</v>
      </c>
      <c r="F2164">
        <v>2</v>
      </c>
      <c r="G2164">
        <v>21.2</v>
      </c>
      <c r="H2164">
        <v>-1</v>
      </c>
      <c r="I2164">
        <v>0</v>
      </c>
      <c r="J2164">
        <v>0</v>
      </c>
      <c r="K2164">
        <v>0</v>
      </c>
      <c r="L2164">
        <v>24</v>
      </c>
      <c r="M2164">
        <v>76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 t="s">
        <v>215</v>
      </c>
      <c r="V2164">
        <v>0</v>
      </c>
      <c r="W2164">
        <v>15</v>
      </c>
      <c r="X2164">
        <v>100</v>
      </c>
      <c r="Y2164" t="s">
        <v>512</v>
      </c>
      <c r="Z2164" s="9">
        <v>2.8</v>
      </c>
      <c r="AA2164">
        <v>50</v>
      </c>
      <c r="AB2164">
        <v>52.8</v>
      </c>
      <c r="AC2164">
        <v>300</v>
      </c>
      <c r="AD2164" t="s">
        <v>32</v>
      </c>
      <c r="AE2164">
        <v>0.309</v>
      </c>
      <c r="AF2164" s="2">
        <v>34.795333572354451</v>
      </c>
      <c r="AG2164" s="2">
        <v>28.277227722772277</v>
      </c>
      <c r="AH2164" s="2">
        <v>6.5181058495821729</v>
      </c>
      <c r="AI2164" s="2">
        <v>9.8181818181818183</v>
      </c>
      <c r="AJ2164" s="2">
        <v>55.386484609463729</v>
      </c>
    </row>
    <row r="2165" spans="1:36" x14ac:dyDescent="0.35">
      <c r="A2165" t="s">
        <v>689</v>
      </c>
      <c r="B2165" t="s">
        <v>415</v>
      </c>
      <c r="C2165" t="s">
        <v>785</v>
      </c>
      <c r="D2165" t="s">
        <v>182</v>
      </c>
      <c r="E2165" t="s">
        <v>416</v>
      </c>
      <c r="F2165">
        <v>2</v>
      </c>
      <c r="G2165">
        <v>21.2</v>
      </c>
      <c r="H2165">
        <v>-1</v>
      </c>
      <c r="I2165">
        <v>0</v>
      </c>
      <c r="J2165">
        <v>0</v>
      </c>
      <c r="K2165">
        <v>0</v>
      </c>
      <c r="L2165">
        <v>24</v>
      </c>
      <c r="M2165">
        <v>76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 t="s">
        <v>215</v>
      </c>
      <c r="V2165">
        <v>0</v>
      </c>
      <c r="W2165">
        <v>15</v>
      </c>
      <c r="X2165">
        <v>100</v>
      </c>
      <c r="Y2165" t="s">
        <v>512</v>
      </c>
      <c r="Z2165" s="9">
        <v>2.8</v>
      </c>
      <c r="AA2165">
        <v>60</v>
      </c>
      <c r="AB2165">
        <v>62.8</v>
      </c>
      <c r="AC2165">
        <v>300</v>
      </c>
      <c r="AD2165" t="s">
        <v>32</v>
      </c>
      <c r="AE2165">
        <v>0.309</v>
      </c>
      <c r="AF2165" s="2">
        <v>35.843238919992274</v>
      </c>
      <c r="AG2165" s="2">
        <v>30.495049504950494</v>
      </c>
      <c r="AH2165" s="2">
        <v>5.3481894150417828</v>
      </c>
      <c r="AI2165" s="2">
        <v>14.181818181818183</v>
      </c>
      <c r="AJ2165" s="2">
        <v>49.974942898189539</v>
      </c>
    </row>
    <row r="2166" spans="1:36" x14ac:dyDescent="0.35">
      <c r="A2166" t="s">
        <v>689</v>
      </c>
      <c r="B2166" t="s">
        <v>415</v>
      </c>
      <c r="C2166" t="s">
        <v>785</v>
      </c>
      <c r="D2166" t="s">
        <v>182</v>
      </c>
      <c r="E2166" t="s">
        <v>416</v>
      </c>
      <c r="F2166">
        <v>2</v>
      </c>
      <c r="G2166">
        <v>21.2</v>
      </c>
      <c r="H2166">
        <v>-1</v>
      </c>
      <c r="I2166">
        <v>0</v>
      </c>
      <c r="J2166">
        <v>0</v>
      </c>
      <c r="K2166">
        <v>0</v>
      </c>
      <c r="L2166">
        <v>24</v>
      </c>
      <c r="M2166">
        <v>76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 t="s">
        <v>215</v>
      </c>
      <c r="V2166">
        <v>0</v>
      </c>
      <c r="W2166">
        <v>15</v>
      </c>
      <c r="X2166">
        <v>100</v>
      </c>
      <c r="Y2166" t="s">
        <v>512</v>
      </c>
      <c r="Z2166" s="9">
        <v>3.3</v>
      </c>
      <c r="AA2166">
        <v>0</v>
      </c>
      <c r="AB2166">
        <v>3.3</v>
      </c>
      <c r="AC2166">
        <v>350</v>
      </c>
      <c r="AD2166" t="s">
        <v>32</v>
      </c>
      <c r="AE2166">
        <v>0.309</v>
      </c>
      <c r="AF2166" s="2">
        <v>77.183485479467166</v>
      </c>
      <c r="AG2166" s="2">
        <v>8.1584158415841586</v>
      </c>
      <c r="AH2166" s="2">
        <v>69.025069637883007</v>
      </c>
      <c r="AI2166" s="2">
        <v>0</v>
      </c>
      <c r="AJ2166" s="2">
        <v>22.816514520532834</v>
      </c>
    </row>
    <row r="2167" spans="1:36" x14ac:dyDescent="0.35">
      <c r="A2167" t="s">
        <v>689</v>
      </c>
      <c r="B2167" t="s">
        <v>415</v>
      </c>
      <c r="C2167" t="s">
        <v>785</v>
      </c>
      <c r="D2167" t="s">
        <v>182</v>
      </c>
      <c r="E2167" t="s">
        <v>416</v>
      </c>
      <c r="F2167">
        <v>2</v>
      </c>
      <c r="G2167">
        <v>21.2</v>
      </c>
      <c r="H2167">
        <v>-1</v>
      </c>
      <c r="I2167">
        <v>0</v>
      </c>
      <c r="J2167">
        <v>0</v>
      </c>
      <c r="K2167">
        <v>0</v>
      </c>
      <c r="L2167">
        <v>24</v>
      </c>
      <c r="M2167">
        <v>76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 t="s">
        <v>215</v>
      </c>
      <c r="V2167">
        <v>0</v>
      </c>
      <c r="W2167">
        <v>15</v>
      </c>
      <c r="X2167">
        <v>100</v>
      </c>
      <c r="Y2167" t="s">
        <v>512</v>
      </c>
      <c r="Z2167" s="9">
        <v>3.3</v>
      </c>
      <c r="AA2167">
        <v>10</v>
      </c>
      <c r="AB2167">
        <v>13.3</v>
      </c>
      <c r="AC2167">
        <v>350</v>
      </c>
      <c r="AD2167" t="s">
        <v>32</v>
      </c>
      <c r="AE2167">
        <v>0.309</v>
      </c>
      <c r="AF2167" s="2">
        <v>49.334951322430292</v>
      </c>
      <c r="AG2167" s="2">
        <v>26.772277227722771</v>
      </c>
      <c r="AH2167" s="2">
        <v>22.562674094707521</v>
      </c>
      <c r="AI2167" s="2">
        <v>1.3737373737373739</v>
      </c>
      <c r="AJ2167" s="2">
        <v>49.29131130383233</v>
      </c>
    </row>
    <row r="2168" spans="1:36" x14ac:dyDescent="0.35">
      <c r="A2168" t="s">
        <v>689</v>
      </c>
      <c r="B2168" t="s">
        <v>415</v>
      </c>
      <c r="C2168" t="s">
        <v>785</v>
      </c>
      <c r="D2168" t="s">
        <v>182</v>
      </c>
      <c r="E2168" t="s">
        <v>416</v>
      </c>
      <c r="F2168">
        <v>2</v>
      </c>
      <c r="G2168">
        <v>21.2</v>
      </c>
      <c r="H2168">
        <v>-1</v>
      </c>
      <c r="I2168">
        <v>0</v>
      </c>
      <c r="J2168">
        <v>0</v>
      </c>
      <c r="K2168">
        <v>0</v>
      </c>
      <c r="L2168">
        <v>24</v>
      </c>
      <c r="M2168">
        <v>76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 t="s">
        <v>215</v>
      </c>
      <c r="V2168">
        <v>0</v>
      </c>
      <c r="W2168">
        <v>15</v>
      </c>
      <c r="X2168">
        <v>100</v>
      </c>
      <c r="Y2168" t="s">
        <v>512</v>
      </c>
      <c r="Z2168" s="9">
        <v>3.3</v>
      </c>
      <c r="AA2168">
        <v>20</v>
      </c>
      <c r="AB2168">
        <v>23.3</v>
      </c>
      <c r="AC2168">
        <v>350</v>
      </c>
      <c r="AD2168" t="s">
        <v>32</v>
      </c>
      <c r="AE2168">
        <v>0.309</v>
      </c>
      <c r="AF2168" s="2">
        <v>38.276620976860919</v>
      </c>
      <c r="AG2168" s="2">
        <v>24.237623762376238</v>
      </c>
      <c r="AH2168" s="2">
        <v>14.038997214484679</v>
      </c>
      <c r="AI2168" s="2">
        <v>4.7676767676767682</v>
      </c>
      <c r="AJ2168" s="2">
        <v>56.955702255462313</v>
      </c>
    </row>
    <row r="2169" spans="1:36" x14ac:dyDescent="0.35">
      <c r="A2169" t="s">
        <v>689</v>
      </c>
      <c r="B2169" t="s">
        <v>415</v>
      </c>
      <c r="C2169" t="s">
        <v>785</v>
      </c>
      <c r="D2169" t="s">
        <v>182</v>
      </c>
      <c r="E2169" t="s">
        <v>416</v>
      </c>
      <c r="F2169">
        <v>2</v>
      </c>
      <c r="G2169">
        <v>21.2</v>
      </c>
      <c r="H2169">
        <v>-1</v>
      </c>
      <c r="I2169">
        <v>0</v>
      </c>
      <c r="J2169">
        <v>0</v>
      </c>
      <c r="K2169">
        <v>0</v>
      </c>
      <c r="L2169">
        <v>24</v>
      </c>
      <c r="M2169">
        <v>76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 t="s">
        <v>215</v>
      </c>
      <c r="V2169">
        <v>0</v>
      </c>
      <c r="W2169">
        <v>15</v>
      </c>
      <c r="X2169">
        <v>100</v>
      </c>
      <c r="Y2169" t="s">
        <v>512</v>
      </c>
      <c r="Z2169" s="9">
        <v>3.3</v>
      </c>
      <c r="AA2169">
        <v>30</v>
      </c>
      <c r="AB2169">
        <v>33.299999999999997</v>
      </c>
      <c r="AC2169">
        <v>350</v>
      </c>
      <c r="AD2169" t="s">
        <v>32</v>
      </c>
      <c r="AE2169">
        <v>0.309</v>
      </c>
      <c r="AF2169" s="2">
        <v>32.726440332055489</v>
      </c>
      <c r="AG2169" s="2">
        <v>24.871287128712872</v>
      </c>
      <c r="AH2169" s="2">
        <v>7.8551532033426188</v>
      </c>
      <c r="AI2169" s="2">
        <v>6.3838383838383841</v>
      </c>
      <c r="AJ2169" s="2">
        <v>60.88972128410613</v>
      </c>
    </row>
    <row r="2170" spans="1:36" x14ac:dyDescent="0.35">
      <c r="A2170" t="s">
        <v>689</v>
      </c>
      <c r="B2170" t="s">
        <v>415</v>
      </c>
      <c r="C2170" t="s">
        <v>785</v>
      </c>
      <c r="D2170" t="s">
        <v>182</v>
      </c>
      <c r="E2170" t="s">
        <v>416</v>
      </c>
      <c r="F2170">
        <v>2</v>
      </c>
      <c r="G2170">
        <v>21.2</v>
      </c>
      <c r="H2170">
        <v>-1</v>
      </c>
      <c r="I2170">
        <v>0</v>
      </c>
      <c r="J2170">
        <v>0</v>
      </c>
      <c r="K2170">
        <v>0</v>
      </c>
      <c r="L2170">
        <v>24</v>
      </c>
      <c r="M2170">
        <v>76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 t="s">
        <v>215</v>
      </c>
      <c r="V2170">
        <v>0</v>
      </c>
      <c r="W2170">
        <v>15</v>
      </c>
      <c r="X2170">
        <v>100</v>
      </c>
      <c r="Y2170" t="s">
        <v>512</v>
      </c>
      <c r="Z2170" s="9">
        <v>3.3</v>
      </c>
      <c r="AA2170">
        <v>40</v>
      </c>
      <c r="AB2170">
        <v>43.3</v>
      </c>
      <c r="AC2170">
        <v>350</v>
      </c>
      <c r="AD2170" t="s">
        <v>32</v>
      </c>
      <c r="AE2170">
        <v>0.309</v>
      </c>
      <c r="AF2170" s="2">
        <v>32.401665793320284</v>
      </c>
      <c r="AG2170" s="2">
        <v>26.21782178217822</v>
      </c>
      <c r="AH2170" s="2">
        <v>6.1838440111420612</v>
      </c>
      <c r="AI2170" s="2">
        <v>9.7777777777777786</v>
      </c>
      <c r="AJ2170" s="2">
        <v>57.820556428901931</v>
      </c>
    </row>
    <row r="2171" spans="1:36" x14ac:dyDescent="0.35">
      <c r="A2171" t="s">
        <v>689</v>
      </c>
      <c r="B2171" t="s">
        <v>415</v>
      </c>
      <c r="C2171" t="s">
        <v>785</v>
      </c>
      <c r="D2171" t="s">
        <v>182</v>
      </c>
      <c r="E2171" t="s">
        <v>416</v>
      </c>
      <c r="F2171">
        <v>2</v>
      </c>
      <c r="G2171">
        <v>21.2</v>
      </c>
      <c r="H2171">
        <v>-1</v>
      </c>
      <c r="I2171">
        <v>0</v>
      </c>
      <c r="J2171">
        <v>0</v>
      </c>
      <c r="K2171">
        <v>0</v>
      </c>
      <c r="L2171">
        <v>24</v>
      </c>
      <c r="M2171">
        <v>76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 t="s">
        <v>215</v>
      </c>
      <c r="V2171">
        <v>0</v>
      </c>
      <c r="W2171">
        <v>15</v>
      </c>
      <c r="X2171">
        <v>100</v>
      </c>
      <c r="Y2171" t="s">
        <v>512</v>
      </c>
      <c r="Z2171" s="9">
        <v>3.3</v>
      </c>
      <c r="AA2171">
        <v>50</v>
      </c>
      <c r="AB2171">
        <v>53.3</v>
      </c>
      <c r="AC2171">
        <v>350</v>
      </c>
      <c r="AD2171" t="s">
        <v>32</v>
      </c>
      <c r="AE2171">
        <v>0.309</v>
      </c>
      <c r="AF2171" s="2">
        <v>35.025786701232796</v>
      </c>
      <c r="AG2171" s="2">
        <v>31.683168316831683</v>
      </c>
      <c r="AH2171" s="2">
        <v>3.3426183844011144</v>
      </c>
      <c r="AI2171" s="2">
        <v>13.414141414141415</v>
      </c>
      <c r="AJ2171" s="2">
        <v>51.560071884625799</v>
      </c>
    </row>
    <row r="2172" spans="1:36" x14ac:dyDescent="0.35">
      <c r="A2172" t="s">
        <v>689</v>
      </c>
      <c r="B2172" t="s">
        <v>415</v>
      </c>
      <c r="C2172" t="s">
        <v>785</v>
      </c>
      <c r="D2172" t="s">
        <v>182</v>
      </c>
      <c r="E2172" t="s">
        <v>416</v>
      </c>
      <c r="F2172">
        <v>2</v>
      </c>
      <c r="G2172">
        <v>21.2</v>
      </c>
      <c r="H2172">
        <v>-1</v>
      </c>
      <c r="I2172">
        <v>0</v>
      </c>
      <c r="J2172">
        <v>0</v>
      </c>
      <c r="K2172">
        <v>0</v>
      </c>
      <c r="L2172">
        <v>24</v>
      </c>
      <c r="M2172">
        <v>76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 t="s">
        <v>215</v>
      </c>
      <c r="V2172">
        <v>0</v>
      </c>
      <c r="W2172">
        <v>15</v>
      </c>
      <c r="X2172">
        <v>100</v>
      </c>
      <c r="Y2172" t="s">
        <v>512</v>
      </c>
      <c r="Z2172" s="9">
        <v>3.3</v>
      </c>
      <c r="AA2172">
        <v>60</v>
      </c>
      <c r="AB2172">
        <v>63.3</v>
      </c>
      <c r="AC2172">
        <v>350</v>
      </c>
      <c r="AD2172" t="s">
        <v>32</v>
      </c>
      <c r="AE2172">
        <v>0.309</v>
      </c>
      <c r="AF2172" s="2">
        <v>36.011914283350343</v>
      </c>
      <c r="AG2172" s="2">
        <v>33.504950495049506</v>
      </c>
      <c r="AH2172" s="2">
        <v>2.5069637883008355</v>
      </c>
      <c r="AI2172" s="2">
        <v>20</v>
      </c>
      <c r="AJ2172" s="2">
        <v>43.988085716649657</v>
      </c>
    </row>
    <row r="2173" spans="1:36" x14ac:dyDescent="0.35">
      <c r="A2173" t="s">
        <v>578</v>
      </c>
      <c r="B2173" t="s">
        <v>417</v>
      </c>
      <c r="C2173" t="s">
        <v>20</v>
      </c>
      <c r="D2173" t="s">
        <v>418</v>
      </c>
      <c r="E2173" t="s">
        <v>419</v>
      </c>
      <c r="F2173">
        <v>2</v>
      </c>
      <c r="H2173">
        <v>-1</v>
      </c>
      <c r="I2173">
        <v>0</v>
      </c>
      <c r="J2173">
        <v>0</v>
      </c>
      <c r="K2173">
        <v>0</v>
      </c>
      <c r="L2173">
        <v>0.16999999999999793</v>
      </c>
      <c r="M2173">
        <v>39.56</v>
      </c>
      <c r="N2173">
        <v>58.68</v>
      </c>
      <c r="O2173">
        <v>1.59</v>
      </c>
      <c r="P2173">
        <v>0</v>
      </c>
      <c r="Q2173">
        <v>0</v>
      </c>
      <c r="R2173">
        <v>0</v>
      </c>
      <c r="S2173">
        <v>0</v>
      </c>
      <c r="T2173">
        <v>0</v>
      </c>
      <c r="U2173" t="s">
        <v>215</v>
      </c>
      <c r="V2173">
        <v>0</v>
      </c>
      <c r="W2173">
        <v>10</v>
      </c>
      <c r="X2173">
        <v>100</v>
      </c>
      <c r="Y2173" t="s">
        <v>512</v>
      </c>
      <c r="Z2173" s="9">
        <v>2.1</v>
      </c>
      <c r="AA2173">
        <v>60</v>
      </c>
      <c r="AB2173">
        <v>62.1</v>
      </c>
      <c r="AC2173">
        <v>230</v>
      </c>
      <c r="AD2173" t="s">
        <v>32</v>
      </c>
      <c r="AE2173">
        <v>0.309</v>
      </c>
      <c r="AF2173" s="2">
        <v>59.897172236503856</v>
      </c>
      <c r="AG2173" s="2">
        <v>40.488431876606683</v>
      </c>
      <c r="AH2173" s="2">
        <v>19.408740359897173</v>
      </c>
      <c r="AI2173" s="2">
        <v>12.210796915167094</v>
      </c>
      <c r="AJ2173" s="2">
        <v>27.89203084832905</v>
      </c>
    </row>
    <row r="2174" spans="1:36" x14ac:dyDescent="0.35">
      <c r="A2174" t="s">
        <v>578</v>
      </c>
      <c r="B2174" t="s">
        <v>417</v>
      </c>
      <c r="C2174" t="s">
        <v>20</v>
      </c>
      <c r="D2174" t="s">
        <v>418</v>
      </c>
      <c r="E2174" t="s">
        <v>419</v>
      </c>
      <c r="F2174">
        <v>2</v>
      </c>
      <c r="H2174">
        <v>-1</v>
      </c>
      <c r="I2174">
        <v>0</v>
      </c>
      <c r="J2174">
        <v>0</v>
      </c>
      <c r="K2174">
        <v>0</v>
      </c>
      <c r="L2174">
        <v>0.16999999999999793</v>
      </c>
      <c r="M2174">
        <v>39.56</v>
      </c>
      <c r="N2174">
        <v>58.68</v>
      </c>
      <c r="O2174">
        <v>1.59</v>
      </c>
      <c r="P2174">
        <v>0</v>
      </c>
      <c r="Q2174">
        <v>0</v>
      </c>
      <c r="R2174">
        <v>0</v>
      </c>
      <c r="S2174">
        <v>0</v>
      </c>
      <c r="T2174">
        <v>0</v>
      </c>
      <c r="U2174" t="s">
        <v>215</v>
      </c>
      <c r="V2174">
        <v>0</v>
      </c>
      <c r="W2174">
        <v>10</v>
      </c>
      <c r="X2174">
        <v>100</v>
      </c>
      <c r="Y2174" t="s">
        <v>512</v>
      </c>
      <c r="Z2174" s="9">
        <v>2.4</v>
      </c>
      <c r="AA2174">
        <v>60</v>
      </c>
      <c r="AB2174">
        <v>62.4</v>
      </c>
      <c r="AC2174">
        <v>260</v>
      </c>
      <c r="AD2174" t="s">
        <v>32</v>
      </c>
      <c r="AE2174">
        <v>0.309</v>
      </c>
      <c r="AF2174" s="2">
        <v>62.339331619537276</v>
      </c>
      <c r="AG2174" s="2">
        <v>44.987146529562985</v>
      </c>
      <c r="AH2174" s="2">
        <v>17.352185089974292</v>
      </c>
      <c r="AI2174" s="2">
        <v>14.138817480719794</v>
      </c>
      <c r="AJ2174" s="2">
        <v>23.52185089974293</v>
      </c>
    </row>
    <row r="2175" spans="1:36" x14ac:dyDescent="0.35">
      <c r="A2175" t="s">
        <v>578</v>
      </c>
      <c r="B2175" t="s">
        <v>417</v>
      </c>
      <c r="C2175" t="s">
        <v>20</v>
      </c>
      <c r="D2175" t="s">
        <v>418</v>
      </c>
      <c r="E2175" t="s">
        <v>419</v>
      </c>
      <c r="F2175">
        <v>2</v>
      </c>
      <c r="H2175">
        <v>-1</v>
      </c>
      <c r="I2175">
        <v>0</v>
      </c>
      <c r="J2175">
        <v>0</v>
      </c>
      <c r="K2175">
        <v>0</v>
      </c>
      <c r="L2175">
        <v>0.16999999999999793</v>
      </c>
      <c r="M2175">
        <v>39.56</v>
      </c>
      <c r="N2175">
        <v>58.68</v>
      </c>
      <c r="O2175">
        <v>1.59</v>
      </c>
      <c r="P2175">
        <v>0</v>
      </c>
      <c r="Q2175">
        <v>0</v>
      </c>
      <c r="R2175">
        <v>0</v>
      </c>
      <c r="S2175">
        <v>0</v>
      </c>
      <c r="T2175">
        <v>0</v>
      </c>
      <c r="U2175" t="s">
        <v>215</v>
      </c>
      <c r="V2175">
        <v>0</v>
      </c>
      <c r="W2175">
        <v>10</v>
      </c>
      <c r="X2175">
        <v>100</v>
      </c>
      <c r="Y2175" t="s">
        <v>512</v>
      </c>
      <c r="Z2175" s="9">
        <v>2.7</v>
      </c>
      <c r="AA2175">
        <v>60</v>
      </c>
      <c r="AB2175">
        <v>62.7</v>
      </c>
      <c r="AC2175">
        <v>290</v>
      </c>
      <c r="AD2175" t="s">
        <v>32</v>
      </c>
      <c r="AE2175">
        <v>0.309</v>
      </c>
      <c r="AF2175" s="2">
        <v>62.339331619537276</v>
      </c>
      <c r="AG2175" s="2">
        <v>51.285347043701798</v>
      </c>
      <c r="AH2175" s="2">
        <v>11.053984575835475</v>
      </c>
      <c r="AI2175" s="2">
        <v>18.123393316195372</v>
      </c>
      <c r="AJ2175" s="2">
        <v>19.537275064267352</v>
      </c>
    </row>
    <row r="2176" spans="1:36" x14ac:dyDescent="0.35">
      <c r="A2176" t="s">
        <v>578</v>
      </c>
      <c r="B2176" t="s">
        <v>417</v>
      </c>
      <c r="C2176" t="s">
        <v>20</v>
      </c>
      <c r="D2176" t="s">
        <v>418</v>
      </c>
      <c r="E2176" t="s">
        <v>419</v>
      </c>
      <c r="F2176">
        <v>2</v>
      </c>
      <c r="H2176">
        <v>-1</v>
      </c>
      <c r="I2176">
        <v>0</v>
      </c>
      <c r="J2176">
        <v>0</v>
      </c>
      <c r="K2176">
        <v>0</v>
      </c>
      <c r="L2176">
        <v>0.16999999999999793</v>
      </c>
      <c r="M2176">
        <v>39.56</v>
      </c>
      <c r="N2176">
        <v>58.68</v>
      </c>
      <c r="O2176">
        <v>1.59</v>
      </c>
      <c r="P2176">
        <v>0</v>
      </c>
      <c r="Q2176">
        <v>0</v>
      </c>
      <c r="R2176">
        <v>0</v>
      </c>
      <c r="S2176">
        <v>0</v>
      </c>
      <c r="T2176">
        <v>0</v>
      </c>
      <c r="U2176" t="s">
        <v>215</v>
      </c>
      <c r="V2176">
        <v>0</v>
      </c>
      <c r="W2176">
        <v>10</v>
      </c>
      <c r="X2176">
        <v>100</v>
      </c>
      <c r="Y2176" t="s">
        <v>512</v>
      </c>
      <c r="Z2176" s="9">
        <v>3</v>
      </c>
      <c r="AA2176">
        <v>60</v>
      </c>
      <c r="AB2176">
        <v>63</v>
      </c>
      <c r="AC2176">
        <v>320</v>
      </c>
      <c r="AD2176" t="s">
        <v>32</v>
      </c>
      <c r="AE2176">
        <v>0.309</v>
      </c>
      <c r="AF2176" s="2">
        <v>63.624678663239074</v>
      </c>
      <c r="AG2176" s="2">
        <v>56.041131105398456</v>
      </c>
      <c r="AH2176" s="2">
        <v>7.5835475578406157</v>
      </c>
      <c r="AI2176" s="2">
        <v>21.59383033419023</v>
      </c>
      <c r="AJ2176" s="2">
        <v>14.781491002570696</v>
      </c>
    </row>
    <row r="2177" spans="1:36" x14ac:dyDescent="0.35">
      <c r="A2177" t="s">
        <v>578</v>
      </c>
      <c r="B2177" t="s">
        <v>417</v>
      </c>
      <c r="C2177" t="s">
        <v>20</v>
      </c>
      <c r="D2177" t="s">
        <v>418</v>
      </c>
      <c r="E2177" t="s">
        <v>419</v>
      </c>
      <c r="F2177">
        <v>2</v>
      </c>
      <c r="H2177">
        <v>-1</v>
      </c>
      <c r="I2177">
        <v>0</v>
      </c>
      <c r="J2177">
        <v>0</v>
      </c>
      <c r="K2177">
        <v>0</v>
      </c>
      <c r="L2177">
        <v>0.16999999999999793</v>
      </c>
      <c r="M2177">
        <v>39.56</v>
      </c>
      <c r="N2177">
        <v>58.68</v>
      </c>
      <c r="O2177">
        <v>1.59</v>
      </c>
      <c r="P2177">
        <v>0</v>
      </c>
      <c r="Q2177">
        <v>0</v>
      </c>
      <c r="R2177">
        <v>0</v>
      </c>
      <c r="S2177">
        <v>0</v>
      </c>
      <c r="T2177">
        <v>0</v>
      </c>
      <c r="U2177" t="s">
        <v>215</v>
      </c>
      <c r="V2177">
        <v>0</v>
      </c>
      <c r="W2177">
        <v>10</v>
      </c>
      <c r="X2177">
        <v>100</v>
      </c>
      <c r="Y2177" t="s">
        <v>512</v>
      </c>
      <c r="Z2177" s="9">
        <v>3.3</v>
      </c>
      <c r="AA2177">
        <v>60</v>
      </c>
      <c r="AB2177">
        <v>63.3</v>
      </c>
      <c r="AC2177">
        <v>350</v>
      </c>
      <c r="AD2177" t="s">
        <v>32</v>
      </c>
      <c r="AE2177">
        <v>0.309</v>
      </c>
      <c r="AF2177" s="2">
        <v>58.868894601542408</v>
      </c>
      <c r="AG2177" s="2">
        <v>39.84575835475578</v>
      </c>
      <c r="AH2177" s="2">
        <v>19.023136246786631</v>
      </c>
      <c r="AI2177" s="2">
        <v>27.377892030848329</v>
      </c>
      <c r="AJ2177" s="2">
        <v>13.753213367609263</v>
      </c>
    </row>
    <row r="2178" spans="1:36" x14ac:dyDescent="0.35">
      <c r="A2178" t="s">
        <v>578</v>
      </c>
      <c r="B2178" t="s">
        <v>417</v>
      </c>
      <c r="C2178" t="s">
        <v>20</v>
      </c>
      <c r="D2178" t="s">
        <v>418</v>
      </c>
      <c r="E2178" t="s">
        <v>419</v>
      </c>
      <c r="F2178">
        <v>2</v>
      </c>
      <c r="H2178">
        <v>-1</v>
      </c>
      <c r="I2178">
        <v>0</v>
      </c>
      <c r="J2178">
        <v>0</v>
      </c>
      <c r="K2178">
        <v>0</v>
      </c>
      <c r="L2178">
        <v>0.16999999999999793</v>
      </c>
      <c r="M2178">
        <v>39.56</v>
      </c>
      <c r="N2178">
        <v>58.68</v>
      </c>
      <c r="O2178">
        <v>1.59</v>
      </c>
      <c r="P2178">
        <v>0</v>
      </c>
      <c r="Q2178">
        <v>0</v>
      </c>
      <c r="R2178">
        <v>0</v>
      </c>
      <c r="S2178">
        <v>0</v>
      </c>
      <c r="T2178">
        <v>0</v>
      </c>
      <c r="U2178" t="s">
        <v>215</v>
      </c>
      <c r="V2178">
        <v>0</v>
      </c>
      <c r="W2178">
        <v>10</v>
      </c>
      <c r="X2178">
        <v>100</v>
      </c>
      <c r="Y2178" t="s">
        <v>512</v>
      </c>
      <c r="Z2178" s="9">
        <v>3</v>
      </c>
      <c r="AA2178">
        <v>10</v>
      </c>
      <c r="AB2178">
        <v>13</v>
      </c>
      <c r="AC2178">
        <v>320</v>
      </c>
      <c r="AD2178" t="s">
        <v>32</v>
      </c>
      <c r="AE2178">
        <v>0.309</v>
      </c>
      <c r="AF2178" s="2">
        <v>67.452830188679243</v>
      </c>
      <c r="AG2178" s="2">
        <v>47.405660377358487</v>
      </c>
      <c r="AH2178" s="2">
        <v>20.047169811320757</v>
      </c>
      <c r="AI2178" s="2">
        <v>9.7877358490566024</v>
      </c>
      <c r="AJ2178" s="2">
        <v>22.759433962264154</v>
      </c>
    </row>
    <row r="2179" spans="1:36" x14ac:dyDescent="0.35">
      <c r="A2179" t="s">
        <v>578</v>
      </c>
      <c r="B2179" t="s">
        <v>417</v>
      </c>
      <c r="C2179" t="s">
        <v>20</v>
      </c>
      <c r="D2179" t="s">
        <v>418</v>
      </c>
      <c r="E2179" t="s">
        <v>419</v>
      </c>
      <c r="F2179">
        <v>2</v>
      </c>
      <c r="H2179">
        <v>-1</v>
      </c>
      <c r="I2179">
        <v>0</v>
      </c>
      <c r="J2179">
        <v>0</v>
      </c>
      <c r="K2179">
        <v>0</v>
      </c>
      <c r="L2179">
        <v>0.16999999999999793</v>
      </c>
      <c r="M2179">
        <v>39.56</v>
      </c>
      <c r="N2179">
        <v>58.68</v>
      </c>
      <c r="O2179">
        <v>1.59</v>
      </c>
      <c r="P2179">
        <v>0</v>
      </c>
      <c r="Q2179">
        <v>0</v>
      </c>
      <c r="R2179">
        <v>0</v>
      </c>
      <c r="S2179">
        <v>0</v>
      </c>
      <c r="T2179">
        <v>0</v>
      </c>
      <c r="U2179" t="s">
        <v>215</v>
      </c>
      <c r="V2179">
        <v>0</v>
      </c>
      <c r="W2179">
        <v>10</v>
      </c>
      <c r="X2179">
        <v>100</v>
      </c>
      <c r="Y2179" t="s">
        <v>512</v>
      </c>
      <c r="Z2179" s="9">
        <v>3</v>
      </c>
      <c r="AA2179">
        <v>20</v>
      </c>
      <c r="AB2179">
        <v>23</v>
      </c>
      <c r="AC2179">
        <v>320</v>
      </c>
      <c r="AD2179" t="s">
        <v>32</v>
      </c>
      <c r="AE2179">
        <v>0.309</v>
      </c>
      <c r="AF2179" s="2">
        <v>67.099056603773576</v>
      </c>
      <c r="AG2179" s="2">
        <v>49.528301886792448</v>
      </c>
      <c r="AH2179" s="2">
        <v>17.570754716981131</v>
      </c>
      <c r="AI2179" s="2">
        <v>11.556603773584905</v>
      </c>
      <c r="AJ2179" s="2">
        <v>21.34433962264152</v>
      </c>
    </row>
    <row r="2180" spans="1:36" x14ac:dyDescent="0.35">
      <c r="A2180" t="s">
        <v>578</v>
      </c>
      <c r="B2180" t="s">
        <v>417</v>
      </c>
      <c r="C2180" t="s">
        <v>20</v>
      </c>
      <c r="D2180" t="s">
        <v>418</v>
      </c>
      <c r="E2180" t="s">
        <v>419</v>
      </c>
      <c r="F2180">
        <v>2</v>
      </c>
      <c r="H2180">
        <v>-1</v>
      </c>
      <c r="I2180">
        <v>0</v>
      </c>
      <c r="J2180">
        <v>0</v>
      </c>
      <c r="K2180">
        <v>0</v>
      </c>
      <c r="L2180">
        <v>0.16999999999999793</v>
      </c>
      <c r="M2180">
        <v>39.56</v>
      </c>
      <c r="N2180">
        <v>58.68</v>
      </c>
      <c r="O2180">
        <v>1.59</v>
      </c>
      <c r="P2180">
        <v>0</v>
      </c>
      <c r="Q2180">
        <v>0</v>
      </c>
      <c r="R2180">
        <v>0</v>
      </c>
      <c r="S2180">
        <v>0</v>
      </c>
      <c r="T2180">
        <v>0</v>
      </c>
      <c r="U2180" t="s">
        <v>215</v>
      </c>
      <c r="V2180">
        <v>0</v>
      </c>
      <c r="W2180">
        <v>10</v>
      </c>
      <c r="X2180">
        <v>100</v>
      </c>
      <c r="Y2180" t="s">
        <v>512</v>
      </c>
      <c r="Z2180" s="9">
        <v>3</v>
      </c>
      <c r="AA2180">
        <v>30</v>
      </c>
      <c r="AB2180">
        <v>33</v>
      </c>
      <c r="AC2180">
        <v>320</v>
      </c>
      <c r="AD2180" t="s">
        <v>32</v>
      </c>
      <c r="AE2180">
        <v>0.309</v>
      </c>
      <c r="AF2180" s="2">
        <v>65.801886792452819</v>
      </c>
      <c r="AG2180" s="2">
        <v>53.655660377358487</v>
      </c>
      <c r="AH2180" s="2">
        <v>12.14622641509434</v>
      </c>
      <c r="AI2180" s="2">
        <v>14.740566037735849</v>
      </c>
      <c r="AJ2180" s="2">
        <v>19.457547169811331</v>
      </c>
    </row>
    <row r="2181" spans="1:36" x14ac:dyDescent="0.35">
      <c r="A2181" t="s">
        <v>578</v>
      </c>
      <c r="B2181" t="s">
        <v>417</v>
      </c>
      <c r="C2181" t="s">
        <v>20</v>
      </c>
      <c r="D2181" t="s">
        <v>418</v>
      </c>
      <c r="E2181" t="s">
        <v>419</v>
      </c>
      <c r="F2181">
        <v>2</v>
      </c>
      <c r="H2181">
        <v>-1</v>
      </c>
      <c r="I2181">
        <v>0</v>
      </c>
      <c r="J2181">
        <v>0</v>
      </c>
      <c r="K2181">
        <v>0</v>
      </c>
      <c r="L2181">
        <v>0.16999999999999793</v>
      </c>
      <c r="M2181">
        <v>39.56</v>
      </c>
      <c r="N2181">
        <v>58.68</v>
      </c>
      <c r="O2181">
        <v>1.59</v>
      </c>
      <c r="P2181">
        <v>0</v>
      </c>
      <c r="Q2181">
        <v>0</v>
      </c>
      <c r="R2181">
        <v>0</v>
      </c>
      <c r="S2181">
        <v>0</v>
      </c>
      <c r="T2181">
        <v>0</v>
      </c>
      <c r="U2181" t="s">
        <v>215</v>
      </c>
      <c r="V2181">
        <v>0</v>
      </c>
      <c r="W2181">
        <v>10</v>
      </c>
      <c r="X2181">
        <v>100</v>
      </c>
      <c r="Y2181" t="s">
        <v>512</v>
      </c>
      <c r="Z2181" s="9">
        <v>3</v>
      </c>
      <c r="AA2181">
        <v>45</v>
      </c>
      <c r="AB2181">
        <v>48</v>
      </c>
      <c r="AC2181">
        <v>320</v>
      </c>
      <c r="AD2181" t="s">
        <v>32</v>
      </c>
      <c r="AE2181">
        <v>0.309</v>
      </c>
      <c r="AF2181" s="2">
        <v>65.566037735849051</v>
      </c>
      <c r="AG2181" s="2">
        <v>54.245283018867923</v>
      </c>
      <c r="AH2181" s="2">
        <v>11.320754716981131</v>
      </c>
      <c r="AI2181" s="2">
        <v>15.212264150943396</v>
      </c>
      <c r="AJ2181" s="2">
        <v>19.221698113207552</v>
      </c>
    </row>
    <row r="2182" spans="1:36" x14ac:dyDescent="0.35">
      <c r="A2182" t="s">
        <v>578</v>
      </c>
      <c r="B2182" t="s">
        <v>417</v>
      </c>
      <c r="C2182" t="s">
        <v>20</v>
      </c>
      <c r="D2182" t="s">
        <v>418</v>
      </c>
      <c r="E2182" t="s">
        <v>419</v>
      </c>
      <c r="F2182">
        <v>2</v>
      </c>
      <c r="H2182">
        <v>-1</v>
      </c>
      <c r="I2182">
        <v>0</v>
      </c>
      <c r="J2182">
        <v>0</v>
      </c>
      <c r="K2182">
        <v>0</v>
      </c>
      <c r="L2182">
        <v>0.16999999999999793</v>
      </c>
      <c r="M2182">
        <v>39.56</v>
      </c>
      <c r="N2182">
        <v>58.68</v>
      </c>
      <c r="O2182">
        <v>1.59</v>
      </c>
      <c r="P2182">
        <v>0</v>
      </c>
      <c r="Q2182">
        <v>0</v>
      </c>
      <c r="R2182">
        <v>0</v>
      </c>
      <c r="S2182">
        <v>0</v>
      </c>
      <c r="T2182">
        <v>0</v>
      </c>
      <c r="U2182" t="s">
        <v>215</v>
      </c>
      <c r="V2182">
        <v>0</v>
      </c>
      <c r="W2182">
        <v>10</v>
      </c>
      <c r="X2182">
        <v>100</v>
      </c>
      <c r="Y2182" t="s">
        <v>512</v>
      </c>
      <c r="Z2182" s="9">
        <v>3</v>
      </c>
      <c r="AA2182">
        <v>80</v>
      </c>
      <c r="AB2182">
        <v>83</v>
      </c>
      <c r="AC2182">
        <v>320</v>
      </c>
      <c r="AD2182" t="s">
        <v>32</v>
      </c>
      <c r="AE2182">
        <v>0.309</v>
      </c>
      <c r="AF2182" s="2">
        <v>58.490566037735846</v>
      </c>
      <c r="AG2182" s="2">
        <v>50.35377358490566</v>
      </c>
      <c r="AH2182" s="2">
        <v>8.1367924528301891</v>
      </c>
      <c r="AI2182" s="2">
        <v>22.641509433962263</v>
      </c>
      <c r="AJ2182" s="2">
        <v>18.867924528301891</v>
      </c>
    </row>
    <row r="2183" spans="1:36" x14ac:dyDescent="0.35">
      <c r="A2183" t="s">
        <v>578</v>
      </c>
      <c r="B2183" t="s">
        <v>417</v>
      </c>
      <c r="C2183" t="s">
        <v>20</v>
      </c>
      <c r="D2183" t="s">
        <v>418</v>
      </c>
      <c r="E2183" t="s">
        <v>419</v>
      </c>
      <c r="F2183">
        <v>2</v>
      </c>
      <c r="H2183">
        <v>-1</v>
      </c>
      <c r="I2183">
        <v>0</v>
      </c>
      <c r="J2183">
        <v>0</v>
      </c>
      <c r="K2183">
        <v>0</v>
      </c>
      <c r="L2183">
        <v>0.16999999999999793</v>
      </c>
      <c r="M2183">
        <v>39.56</v>
      </c>
      <c r="N2183">
        <v>58.68</v>
      </c>
      <c r="O2183">
        <v>1.59</v>
      </c>
      <c r="P2183">
        <v>0</v>
      </c>
      <c r="Q2183">
        <v>0</v>
      </c>
      <c r="R2183">
        <v>0</v>
      </c>
      <c r="S2183">
        <v>0</v>
      </c>
      <c r="T2183">
        <v>0</v>
      </c>
      <c r="U2183" t="s">
        <v>215</v>
      </c>
      <c r="V2183">
        <v>0</v>
      </c>
      <c r="W2183">
        <v>5</v>
      </c>
      <c r="X2183">
        <v>100</v>
      </c>
      <c r="Y2183" t="s">
        <v>512</v>
      </c>
      <c r="Z2183" s="9">
        <v>3</v>
      </c>
      <c r="AA2183">
        <v>60</v>
      </c>
      <c r="AB2183">
        <v>63</v>
      </c>
      <c r="AC2183">
        <v>320</v>
      </c>
      <c r="AD2183" t="s">
        <v>32</v>
      </c>
      <c r="AE2183">
        <v>0.309</v>
      </c>
      <c r="AF2183" s="2">
        <v>52.318840579710148</v>
      </c>
      <c r="AG2183" s="2">
        <v>46.086956521739133</v>
      </c>
      <c r="AH2183" s="2">
        <v>6.2318840579710146</v>
      </c>
      <c r="AI2183" s="2">
        <v>31.449275362318843</v>
      </c>
      <c r="AJ2183" s="2">
        <v>16.231884057971008</v>
      </c>
    </row>
    <row r="2184" spans="1:36" x14ac:dyDescent="0.35">
      <c r="A2184" t="s">
        <v>578</v>
      </c>
      <c r="B2184" t="s">
        <v>417</v>
      </c>
      <c r="C2184" t="s">
        <v>20</v>
      </c>
      <c r="D2184" t="s">
        <v>418</v>
      </c>
      <c r="E2184" t="s">
        <v>419</v>
      </c>
      <c r="F2184">
        <v>2</v>
      </c>
      <c r="H2184">
        <v>-1</v>
      </c>
      <c r="I2184">
        <v>0</v>
      </c>
      <c r="J2184">
        <v>0</v>
      </c>
      <c r="K2184">
        <v>0</v>
      </c>
      <c r="L2184">
        <v>0.16999999999999793</v>
      </c>
      <c r="M2184">
        <v>39.56</v>
      </c>
      <c r="N2184">
        <v>58.68</v>
      </c>
      <c r="O2184">
        <v>1.59</v>
      </c>
      <c r="P2184">
        <v>0</v>
      </c>
      <c r="Q2184">
        <v>0</v>
      </c>
      <c r="R2184">
        <v>0</v>
      </c>
      <c r="S2184">
        <v>0</v>
      </c>
      <c r="T2184">
        <v>0</v>
      </c>
      <c r="U2184" t="s">
        <v>215</v>
      </c>
      <c r="V2184">
        <v>0</v>
      </c>
      <c r="W2184">
        <v>15</v>
      </c>
      <c r="X2184">
        <v>100</v>
      </c>
      <c r="Y2184" t="s">
        <v>512</v>
      </c>
      <c r="Z2184" s="9">
        <v>3</v>
      </c>
      <c r="AA2184">
        <v>60</v>
      </c>
      <c r="AB2184">
        <v>63</v>
      </c>
      <c r="AC2184">
        <v>320</v>
      </c>
      <c r="AD2184" t="s">
        <v>32</v>
      </c>
      <c r="AE2184">
        <v>0.309</v>
      </c>
      <c r="AF2184" s="2">
        <v>65.652173913043484</v>
      </c>
      <c r="AG2184" s="2">
        <v>55.652173913043484</v>
      </c>
      <c r="AH2184" s="2">
        <v>10</v>
      </c>
      <c r="AI2184" s="2">
        <v>19.275362318840582</v>
      </c>
      <c r="AJ2184" s="2">
        <v>15.072463768115934</v>
      </c>
    </row>
    <row r="2185" spans="1:36" x14ac:dyDescent="0.35">
      <c r="A2185" t="s">
        <v>578</v>
      </c>
      <c r="B2185" t="s">
        <v>417</v>
      </c>
      <c r="C2185" t="s">
        <v>20</v>
      </c>
      <c r="D2185" t="s">
        <v>418</v>
      </c>
      <c r="E2185" t="s">
        <v>419</v>
      </c>
      <c r="F2185">
        <v>2</v>
      </c>
      <c r="H2185">
        <v>-1</v>
      </c>
      <c r="I2185">
        <v>0</v>
      </c>
      <c r="J2185">
        <v>0</v>
      </c>
      <c r="K2185">
        <v>0</v>
      </c>
      <c r="L2185">
        <v>0.16999999999999793</v>
      </c>
      <c r="M2185">
        <v>39.56</v>
      </c>
      <c r="N2185">
        <v>58.68</v>
      </c>
      <c r="O2185">
        <v>1.59</v>
      </c>
      <c r="P2185">
        <v>0</v>
      </c>
      <c r="Q2185">
        <v>0</v>
      </c>
      <c r="R2185">
        <v>0</v>
      </c>
      <c r="S2185">
        <v>0</v>
      </c>
      <c r="T2185">
        <v>0</v>
      </c>
      <c r="U2185" t="s">
        <v>215</v>
      </c>
      <c r="V2185">
        <v>0</v>
      </c>
      <c r="W2185">
        <v>20</v>
      </c>
      <c r="X2185">
        <v>100</v>
      </c>
      <c r="Y2185" t="s">
        <v>512</v>
      </c>
      <c r="Z2185" s="9">
        <v>3</v>
      </c>
      <c r="AA2185">
        <v>60</v>
      </c>
      <c r="AB2185">
        <v>63</v>
      </c>
      <c r="AC2185">
        <v>320</v>
      </c>
      <c r="AD2185" t="s">
        <v>32</v>
      </c>
      <c r="AE2185">
        <v>0.309</v>
      </c>
      <c r="AF2185" s="2">
        <v>66.376811594202906</v>
      </c>
      <c r="AG2185" s="2">
        <v>54.347826086956523</v>
      </c>
      <c r="AH2185" s="2">
        <v>12.028985507246377</v>
      </c>
      <c r="AI2185" s="2">
        <v>18.840579710144929</v>
      </c>
      <c r="AJ2185" s="2">
        <v>14.782608695652165</v>
      </c>
    </row>
    <row r="2186" spans="1:36" x14ac:dyDescent="0.35">
      <c r="A2186" t="s">
        <v>690</v>
      </c>
      <c r="B2186" t="s">
        <v>420</v>
      </c>
      <c r="C2186" t="s">
        <v>46</v>
      </c>
      <c r="D2186" t="s">
        <v>247</v>
      </c>
      <c r="E2186" t="s">
        <v>421</v>
      </c>
      <c r="F2186">
        <v>2</v>
      </c>
      <c r="H2186">
        <v>15.7</v>
      </c>
      <c r="I2186">
        <v>0</v>
      </c>
      <c r="J2186">
        <v>0</v>
      </c>
      <c r="K2186">
        <v>0</v>
      </c>
      <c r="L2186">
        <v>0</v>
      </c>
      <c r="M2186">
        <v>43.8</v>
      </c>
      <c r="N2186">
        <v>35.5</v>
      </c>
      <c r="O2186">
        <v>5</v>
      </c>
      <c r="P2186">
        <v>0</v>
      </c>
      <c r="Q2186">
        <v>0</v>
      </c>
      <c r="R2186">
        <v>0</v>
      </c>
      <c r="S2186">
        <v>0</v>
      </c>
      <c r="T2186">
        <v>0</v>
      </c>
      <c r="U2186" t="s">
        <v>215</v>
      </c>
      <c r="V2186">
        <v>0</v>
      </c>
      <c r="W2186">
        <v>50</v>
      </c>
      <c r="X2186">
        <v>10</v>
      </c>
      <c r="Y2186" t="s">
        <v>512</v>
      </c>
      <c r="Z2186" s="9">
        <v>18</v>
      </c>
      <c r="AA2186">
        <v>180</v>
      </c>
      <c r="AB2186">
        <v>198</v>
      </c>
      <c r="AC2186">
        <v>200</v>
      </c>
      <c r="AD2186" t="s">
        <v>32</v>
      </c>
      <c r="AE2186">
        <v>0.309</v>
      </c>
      <c r="AG2186" s="2">
        <v>17.399999999999999</v>
      </c>
    </row>
    <row r="2187" spans="1:36" x14ac:dyDescent="0.35">
      <c r="A2187" t="s">
        <v>690</v>
      </c>
      <c r="B2187" t="s">
        <v>420</v>
      </c>
      <c r="C2187" t="s">
        <v>46</v>
      </c>
      <c r="D2187" t="s">
        <v>247</v>
      </c>
      <c r="E2187" t="s">
        <v>421</v>
      </c>
      <c r="F2187">
        <v>2</v>
      </c>
      <c r="H2187">
        <v>15.7</v>
      </c>
      <c r="I2187">
        <v>0</v>
      </c>
      <c r="J2187">
        <v>0</v>
      </c>
      <c r="K2187">
        <v>0</v>
      </c>
      <c r="L2187">
        <v>0</v>
      </c>
      <c r="M2187">
        <v>43.8</v>
      </c>
      <c r="N2187">
        <v>35.5</v>
      </c>
      <c r="O2187">
        <v>5</v>
      </c>
      <c r="P2187">
        <v>0</v>
      </c>
      <c r="Q2187">
        <v>0</v>
      </c>
      <c r="R2187">
        <v>0</v>
      </c>
      <c r="S2187">
        <v>0</v>
      </c>
      <c r="T2187">
        <v>0</v>
      </c>
      <c r="U2187" t="s">
        <v>215</v>
      </c>
      <c r="V2187">
        <v>0</v>
      </c>
      <c r="W2187">
        <v>10</v>
      </c>
      <c r="X2187">
        <v>10</v>
      </c>
      <c r="Y2187" t="s">
        <v>512</v>
      </c>
      <c r="Z2187" s="9">
        <v>18</v>
      </c>
      <c r="AA2187">
        <v>180</v>
      </c>
      <c r="AB2187">
        <v>198</v>
      </c>
      <c r="AC2187">
        <v>200</v>
      </c>
      <c r="AD2187" t="s">
        <v>32</v>
      </c>
      <c r="AE2187">
        <v>0.309</v>
      </c>
      <c r="AG2187" s="2">
        <v>14.67</v>
      </c>
    </row>
    <row r="2188" spans="1:36" x14ac:dyDescent="0.35">
      <c r="A2188" t="s">
        <v>690</v>
      </c>
      <c r="B2188" t="s">
        <v>420</v>
      </c>
      <c r="C2188" t="s">
        <v>46</v>
      </c>
      <c r="D2188" t="s">
        <v>247</v>
      </c>
      <c r="E2188" t="s">
        <v>421</v>
      </c>
      <c r="F2188">
        <v>2</v>
      </c>
      <c r="H2188">
        <v>15.7</v>
      </c>
      <c r="I2188">
        <v>0</v>
      </c>
      <c r="J2188">
        <v>0</v>
      </c>
      <c r="K2188">
        <v>0</v>
      </c>
      <c r="L2188">
        <v>0</v>
      </c>
      <c r="M2188">
        <v>43.8</v>
      </c>
      <c r="N2188">
        <v>35.5</v>
      </c>
      <c r="O2188">
        <v>5</v>
      </c>
      <c r="P2188">
        <v>0</v>
      </c>
      <c r="Q2188">
        <v>0</v>
      </c>
      <c r="R2188">
        <v>0</v>
      </c>
      <c r="S2188">
        <v>0</v>
      </c>
      <c r="T2188">
        <v>0</v>
      </c>
      <c r="U2188" t="s">
        <v>215</v>
      </c>
      <c r="V2188">
        <v>0</v>
      </c>
      <c r="W2188">
        <v>50</v>
      </c>
      <c r="X2188">
        <v>10</v>
      </c>
      <c r="Y2188" t="s">
        <v>512</v>
      </c>
      <c r="Z2188" s="9">
        <v>18</v>
      </c>
      <c r="AA2188">
        <v>10</v>
      </c>
      <c r="AB2188">
        <v>28</v>
      </c>
      <c r="AC2188">
        <v>200</v>
      </c>
      <c r="AD2188" t="s">
        <v>32</v>
      </c>
      <c r="AE2188">
        <v>0.309</v>
      </c>
      <c r="AG2188" s="2">
        <v>13.29</v>
      </c>
    </row>
    <row r="2189" spans="1:36" x14ac:dyDescent="0.35">
      <c r="A2189" t="s">
        <v>690</v>
      </c>
      <c r="B2189" t="s">
        <v>420</v>
      </c>
      <c r="C2189" t="s">
        <v>46</v>
      </c>
      <c r="D2189" t="s">
        <v>247</v>
      </c>
      <c r="E2189" t="s">
        <v>421</v>
      </c>
      <c r="F2189">
        <v>2</v>
      </c>
      <c r="H2189">
        <v>15.7</v>
      </c>
      <c r="I2189">
        <v>0</v>
      </c>
      <c r="J2189">
        <v>0</v>
      </c>
      <c r="K2189">
        <v>0</v>
      </c>
      <c r="L2189">
        <v>0</v>
      </c>
      <c r="M2189">
        <v>43.8</v>
      </c>
      <c r="N2189">
        <v>35.5</v>
      </c>
      <c r="O2189">
        <v>5</v>
      </c>
      <c r="P2189">
        <v>0</v>
      </c>
      <c r="Q2189">
        <v>0</v>
      </c>
      <c r="R2189">
        <v>0</v>
      </c>
      <c r="S2189">
        <v>0</v>
      </c>
      <c r="T2189">
        <v>0</v>
      </c>
      <c r="U2189" t="s">
        <v>215</v>
      </c>
      <c r="V2189">
        <v>0</v>
      </c>
      <c r="W2189">
        <v>10</v>
      </c>
      <c r="X2189">
        <v>10</v>
      </c>
      <c r="Y2189" t="s">
        <v>512</v>
      </c>
      <c r="Z2189" s="9">
        <v>18</v>
      </c>
      <c r="AA2189">
        <v>10</v>
      </c>
      <c r="AB2189">
        <v>28</v>
      </c>
      <c r="AC2189">
        <v>200</v>
      </c>
      <c r="AD2189" t="s">
        <v>32</v>
      </c>
      <c r="AE2189">
        <v>0.309</v>
      </c>
      <c r="AG2189" s="2">
        <v>19.03</v>
      </c>
    </row>
    <row r="2190" spans="1:36" x14ac:dyDescent="0.35">
      <c r="A2190" t="s">
        <v>690</v>
      </c>
      <c r="B2190" t="s">
        <v>420</v>
      </c>
      <c r="C2190" t="s">
        <v>46</v>
      </c>
      <c r="D2190" t="s">
        <v>247</v>
      </c>
      <c r="E2190" t="s">
        <v>421</v>
      </c>
      <c r="F2190">
        <v>2</v>
      </c>
      <c r="H2190">
        <v>15.7</v>
      </c>
      <c r="I2190">
        <v>0</v>
      </c>
      <c r="J2190">
        <v>0</v>
      </c>
      <c r="K2190">
        <v>0</v>
      </c>
      <c r="L2190">
        <v>0</v>
      </c>
      <c r="M2190">
        <v>43.8</v>
      </c>
      <c r="N2190">
        <v>35.5</v>
      </c>
      <c r="O2190">
        <v>5</v>
      </c>
      <c r="P2190">
        <v>0</v>
      </c>
      <c r="Q2190">
        <v>0</v>
      </c>
      <c r="R2190">
        <v>0</v>
      </c>
      <c r="S2190">
        <v>0</v>
      </c>
      <c r="T2190">
        <v>0</v>
      </c>
      <c r="U2190" t="s">
        <v>215</v>
      </c>
      <c r="V2190">
        <v>0</v>
      </c>
      <c r="W2190">
        <v>50</v>
      </c>
      <c r="X2190">
        <v>10</v>
      </c>
      <c r="Y2190" t="s">
        <v>512</v>
      </c>
      <c r="Z2190" s="9">
        <v>30</v>
      </c>
      <c r="AA2190">
        <v>180</v>
      </c>
      <c r="AB2190">
        <v>210</v>
      </c>
      <c r="AC2190">
        <v>320</v>
      </c>
      <c r="AD2190" t="s">
        <v>32</v>
      </c>
      <c r="AE2190">
        <v>0.309</v>
      </c>
      <c r="AG2190" s="2">
        <v>38.6</v>
      </c>
    </row>
    <row r="2191" spans="1:36" x14ac:dyDescent="0.35">
      <c r="A2191" t="s">
        <v>690</v>
      </c>
      <c r="B2191" t="s">
        <v>420</v>
      </c>
      <c r="C2191" t="s">
        <v>46</v>
      </c>
      <c r="D2191" t="s">
        <v>247</v>
      </c>
      <c r="E2191" t="s">
        <v>421</v>
      </c>
      <c r="F2191">
        <v>2</v>
      </c>
      <c r="H2191">
        <v>15.7</v>
      </c>
      <c r="I2191">
        <v>0</v>
      </c>
      <c r="J2191">
        <v>0</v>
      </c>
      <c r="K2191">
        <v>0</v>
      </c>
      <c r="L2191">
        <v>0</v>
      </c>
      <c r="M2191">
        <v>43.8</v>
      </c>
      <c r="N2191">
        <v>35.5</v>
      </c>
      <c r="O2191">
        <v>5</v>
      </c>
      <c r="P2191">
        <v>0</v>
      </c>
      <c r="Q2191">
        <v>0</v>
      </c>
      <c r="R2191">
        <v>0</v>
      </c>
      <c r="S2191">
        <v>0</v>
      </c>
      <c r="T2191">
        <v>0</v>
      </c>
      <c r="U2191" t="s">
        <v>215</v>
      </c>
      <c r="V2191">
        <v>0</v>
      </c>
      <c r="W2191">
        <v>10</v>
      </c>
      <c r="X2191">
        <v>10</v>
      </c>
      <c r="Y2191" t="s">
        <v>512</v>
      </c>
      <c r="Z2191" s="9">
        <v>30</v>
      </c>
      <c r="AA2191">
        <v>180</v>
      </c>
      <c r="AB2191">
        <v>210</v>
      </c>
      <c r="AC2191">
        <v>320</v>
      </c>
      <c r="AD2191" t="s">
        <v>32</v>
      </c>
      <c r="AE2191">
        <v>0.309</v>
      </c>
      <c r="AG2191" s="2">
        <v>35.03</v>
      </c>
    </row>
    <row r="2192" spans="1:36" x14ac:dyDescent="0.35">
      <c r="A2192" t="s">
        <v>690</v>
      </c>
      <c r="B2192" t="s">
        <v>420</v>
      </c>
      <c r="C2192" t="s">
        <v>46</v>
      </c>
      <c r="D2192" t="s">
        <v>247</v>
      </c>
      <c r="E2192" t="s">
        <v>421</v>
      </c>
      <c r="F2192">
        <v>2</v>
      </c>
      <c r="H2192">
        <v>15.7</v>
      </c>
      <c r="I2192">
        <v>0</v>
      </c>
      <c r="J2192">
        <v>0</v>
      </c>
      <c r="K2192">
        <v>0</v>
      </c>
      <c r="L2192">
        <v>0</v>
      </c>
      <c r="M2192">
        <v>43.8</v>
      </c>
      <c r="N2192">
        <v>35.5</v>
      </c>
      <c r="O2192">
        <v>5</v>
      </c>
      <c r="P2192">
        <v>0</v>
      </c>
      <c r="Q2192">
        <v>0</v>
      </c>
      <c r="R2192">
        <v>0</v>
      </c>
      <c r="S2192">
        <v>0</v>
      </c>
      <c r="T2192">
        <v>0</v>
      </c>
      <c r="U2192" t="s">
        <v>215</v>
      </c>
      <c r="V2192">
        <v>0</v>
      </c>
      <c r="W2192">
        <v>50</v>
      </c>
      <c r="X2192">
        <v>10</v>
      </c>
      <c r="Y2192" t="s">
        <v>512</v>
      </c>
      <c r="Z2192" s="9">
        <v>30</v>
      </c>
      <c r="AA2192">
        <v>10</v>
      </c>
      <c r="AB2192">
        <v>40</v>
      </c>
      <c r="AC2192">
        <v>320</v>
      </c>
      <c r="AD2192" t="s">
        <v>32</v>
      </c>
      <c r="AE2192">
        <v>0.309</v>
      </c>
      <c r="AG2192" s="2">
        <v>42.55</v>
      </c>
    </row>
    <row r="2193" spans="1:34" x14ac:dyDescent="0.35">
      <c r="A2193" t="s">
        <v>690</v>
      </c>
      <c r="B2193" t="s">
        <v>420</v>
      </c>
      <c r="C2193" t="s">
        <v>46</v>
      </c>
      <c r="D2193" t="s">
        <v>247</v>
      </c>
      <c r="E2193" t="s">
        <v>421</v>
      </c>
      <c r="F2193">
        <v>2</v>
      </c>
      <c r="H2193">
        <v>15.7</v>
      </c>
      <c r="I2193">
        <v>0</v>
      </c>
      <c r="J2193">
        <v>0</v>
      </c>
      <c r="K2193">
        <v>0</v>
      </c>
      <c r="L2193">
        <v>0</v>
      </c>
      <c r="M2193">
        <v>43.8</v>
      </c>
      <c r="N2193">
        <v>35.5</v>
      </c>
      <c r="O2193">
        <v>5</v>
      </c>
      <c r="P2193">
        <v>0</v>
      </c>
      <c r="Q2193">
        <v>0</v>
      </c>
      <c r="R2193">
        <v>0</v>
      </c>
      <c r="S2193">
        <v>0</v>
      </c>
      <c r="T2193">
        <v>0</v>
      </c>
      <c r="U2193" t="s">
        <v>215</v>
      </c>
      <c r="V2193">
        <v>0</v>
      </c>
      <c r="W2193">
        <v>10</v>
      </c>
      <c r="X2193">
        <v>10</v>
      </c>
      <c r="Y2193" t="s">
        <v>512</v>
      </c>
      <c r="Z2193" s="9">
        <v>30</v>
      </c>
      <c r="AA2193">
        <v>10</v>
      </c>
      <c r="AB2193">
        <v>40</v>
      </c>
      <c r="AC2193">
        <v>320</v>
      </c>
      <c r="AD2193" t="s">
        <v>32</v>
      </c>
      <c r="AE2193">
        <v>0.309</v>
      </c>
      <c r="AG2193" s="2">
        <v>42.35</v>
      </c>
    </row>
    <row r="2194" spans="1:34" x14ac:dyDescent="0.35">
      <c r="A2194" t="s">
        <v>690</v>
      </c>
      <c r="B2194" t="s">
        <v>420</v>
      </c>
      <c r="C2194" t="s">
        <v>46</v>
      </c>
      <c r="D2194" t="s">
        <v>247</v>
      </c>
      <c r="E2194" t="s">
        <v>421</v>
      </c>
      <c r="F2194">
        <v>2</v>
      </c>
      <c r="H2194">
        <v>15.7</v>
      </c>
      <c r="I2194">
        <v>0</v>
      </c>
      <c r="J2194">
        <v>0</v>
      </c>
      <c r="K2194">
        <v>0</v>
      </c>
      <c r="L2194">
        <v>0</v>
      </c>
      <c r="M2194">
        <v>43.8</v>
      </c>
      <c r="N2194">
        <v>35.5</v>
      </c>
      <c r="O2194">
        <v>5</v>
      </c>
      <c r="P2194">
        <v>0</v>
      </c>
      <c r="Q2194">
        <v>0</v>
      </c>
      <c r="R2194">
        <v>0</v>
      </c>
      <c r="S2194">
        <v>0</v>
      </c>
      <c r="T2194">
        <v>0</v>
      </c>
      <c r="U2194" t="s">
        <v>215</v>
      </c>
      <c r="V2194">
        <v>0</v>
      </c>
      <c r="W2194">
        <v>30</v>
      </c>
      <c r="X2194">
        <v>10</v>
      </c>
      <c r="Y2194" t="s">
        <v>512</v>
      </c>
      <c r="Z2194" s="9">
        <v>24</v>
      </c>
      <c r="AA2194">
        <v>95</v>
      </c>
      <c r="AB2194">
        <v>119</v>
      </c>
      <c r="AC2194">
        <v>260</v>
      </c>
      <c r="AD2194" t="s">
        <v>32</v>
      </c>
      <c r="AE2194">
        <v>0.309</v>
      </c>
      <c r="AG2194" s="2">
        <v>29.58</v>
      </c>
    </row>
    <row r="2195" spans="1:34" x14ac:dyDescent="0.35">
      <c r="A2195" t="s">
        <v>690</v>
      </c>
      <c r="B2195" t="s">
        <v>420</v>
      </c>
      <c r="C2195" t="s">
        <v>46</v>
      </c>
      <c r="D2195" t="s">
        <v>247</v>
      </c>
      <c r="E2195" t="s">
        <v>421</v>
      </c>
      <c r="F2195">
        <v>2</v>
      </c>
      <c r="H2195">
        <v>15.7</v>
      </c>
      <c r="I2195">
        <v>0</v>
      </c>
      <c r="J2195">
        <v>0</v>
      </c>
      <c r="K2195">
        <v>0</v>
      </c>
      <c r="L2195">
        <v>0</v>
      </c>
      <c r="M2195">
        <v>43.8</v>
      </c>
      <c r="N2195">
        <v>35.5</v>
      </c>
      <c r="O2195">
        <v>5</v>
      </c>
      <c r="P2195">
        <v>0</v>
      </c>
      <c r="Q2195">
        <v>0</v>
      </c>
      <c r="R2195">
        <v>0</v>
      </c>
      <c r="S2195">
        <v>0</v>
      </c>
      <c r="T2195">
        <v>0</v>
      </c>
      <c r="U2195" t="s">
        <v>215</v>
      </c>
      <c r="V2195">
        <v>0</v>
      </c>
      <c r="W2195">
        <v>30</v>
      </c>
      <c r="X2195">
        <v>10</v>
      </c>
      <c r="Y2195" t="s">
        <v>512</v>
      </c>
      <c r="Z2195" s="9">
        <v>24</v>
      </c>
      <c r="AA2195">
        <v>95</v>
      </c>
      <c r="AB2195">
        <v>119</v>
      </c>
      <c r="AC2195">
        <v>260</v>
      </c>
      <c r="AD2195" t="s">
        <v>32</v>
      </c>
      <c r="AE2195">
        <v>0.309</v>
      </c>
      <c r="AG2195" s="2">
        <v>29.35</v>
      </c>
    </row>
    <row r="2196" spans="1:34" x14ac:dyDescent="0.35">
      <c r="A2196" t="s">
        <v>690</v>
      </c>
      <c r="B2196" t="s">
        <v>420</v>
      </c>
      <c r="C2196" t="s">
        <v>46</v>
      </c>
      <c r="D2196" t="s">
        <v>247</v>
      </c>
      <c r="E2196" t="s">
        <v>421</v>
      </c>
      <c r="F2196">
        <v>2</v>
      </c>
      <c r="H2196">
        <v>15.7</v>
      </c>
      <c r="I2196">
        <v>0</v>
      </c>
      <c r="J2196">
        <v>0</v>
      </c>
      <c r="K2196">
        <v>0</v>
      </c>
      <c r="L2196">
        <v>0</v>
      </c>
      <c r="M2196">
        <v>43.8</v>
      </c>
      <c r="N2196">
        <v>35.5</v>
      </c>
      <c r="O2196">
        <v>5</v>
      </c>
      <c r="P2196">
        <v>0</v>
      </c>
      <c r="Q2196">
        <v>0</v>
      </c>
      <c r="R2196">
        <v>0</v>
      </c>
      <c r="S2196">
        <v>0</v>
      </c>
      <c r="T2196">
        <v>0</v>
      </c>
      <c r="U2196" t="s">
        <v>215</v>
      </c>
      <c r="V2196">
        <v>0</v>
      </c>
      <c r="W2196">
        <v>30</v>
      </c>
      <c r="X2196">
        <v>10</v>
      </c>
      <c r="Y2196" t="s">
        <v>512</v>
      </c>
      <c r="Z2196" s="9">
        <v>24</v>
      </c>
      <c r="AA2196">
        <v>95</v>
      </c>
      <c r="AB2196">
        <v>119</v>
      </c>
      <c r="AC2196">
        <v>260</v>
      </c>
      <c r="AD2196" t="s">
        <v>32</v>
      </c>
      <c r="AE2196">
        <v>0.309</v>
      </c>
      <c r="AG2196" s="2">
        <v>30.73</v>
      </c>
    </row>
    <row r="2197" spans="1:34" x14ac:dyDescent="0.35">
      <c r="A2197" t="s">
        <v>690</v>
      </c>
      <c r="B2197" t="s">
        <v>420</v>
      </c>
      <c r="C2197" t="s">
        <v>46</v>
      </c>
      <c r="D2197" t="s">
        <v>247</v>
      </c>
      <c r="E2197" t="s">
        <v>421</v>
      </c>
      <c r="F2197">
        <v>2</v>
      </c>
      <c r="H2197">
        <v>15.7</v>
      </c>
      <c r="I2197">
        <v>0</v>
      </c>
      <c r="J2197">
        <v>0</v>
      </c>
      <c r="K2197">
        <v>0</v>
      </c>
      <c r="L2197">
        <v>0</v>
      </c>
      <c r="M2197">
        <v>43.8</v>
      </c>
      <c r="N2197">
        <v>35.5</v>
      </c>
      <c r="O2197">
        <v>5</v>
      </c>
      <c r="P2197">
        <v>0</v>
      </c>
      <c r="Q2197">
        <v>0</v>
      </c>
      <c r="R2197">
        <v>0</v>
      </c>
      <c r="S2197">
        <v>0</v>
      </c>
      <c r="T2197">
        <v>0</v>
      </c>
      <c r="U2197" t="s">
        <v>215</v>
      </c>
      <c r="V2197">
        <v>0</v>
      </c>
      <c r="W2197">
        <v>30</v>
      </c>
      <c r="X2197">
        <v>10</v>
      </c>
      <c r="Y2197" t="s">
        <v>512</v>
      </c>
      <c r="Z2197" s="9">
        <v>18</v>
      </c>
      <c r="AA2197">
        <v>95</v>
      </c>
      <c r="AB2197">
        <v>113</v>
      </c>
      <c r="AC2197">
        <v>200</v>
      </c>
      <c r="AD2197" t="s">
        <v>32</v>
      </c>
      <c r="AE2197">
        <v>0.309</v>
      </c>
      <c r="AG2197" s="2">
        <v>14.32</v>
      </c>
    </row>
    <row r="2198" spans="1:34" x14ac:dyDescent="0.35">
      <c r="A2198" t="s">
        <v>690</v>
      </c>
      <c r="B2198" t="s">
        <v>420</v>
      </c>
      <c r="C2198" t="s">
        <v>46</v>
      </c>
      <c r="D2198" t="s">
        <v>247</v>
      </c>
      <c r="E2198" t="s">
        <v>421</v>
      </c>
      <c r="F2198">
        <v>2</v>
      </c>
      <c r="H2198">
        <v>15.7</v>
      </c>
      <c r="I2198">
        <v>0</v>
      </c>
      <c r="J2198">
        <v>0</v>
      </c>
      <c r="K2198">
        <v>0</v>
      </c>
      <c r="L2198">
        <v>0</v>
      </c>
      <c r="M2198">
        <v>43.8</v>
      </c>
      <c r="N2198">
        <v>35.5</v>
      </c>
      <c r="O2198">
        <v>5</v>
      </c>
      <c r="P2198">
        <v>0</v>
      </c>
      <c r="Q2198">
        <v>0</v>
      </c>
      <c r="R2198">
        <v>0</v>
      </c>
      <c r="S2198">
        <v>0</v>
      </c>
      <c r="T2198">
        <v>0</v>
      </c>
      <c r="U2198" t="s">
        <v>215</v>
      </c>
      <c r="V2198">
        <v>0</v>
      </c>
      <c r="W2198">
        <v>30</v>
      </c>
      <c r="X2198">
        <v>10</v>
      </c>
      <c r="Y2198" t="s">
        <v>512</v>
      </c>
      <c r="Z2198" s="9">
        <v>30</v>
      </c>
      <c r="AA2198">
        <v>95</v>
      </c>
      <c r="AB2198">
        <v>125</v>
      </c>
      <c r="AC2198">
        <v>320</v>
      </c>
      <c r="AD2198" t="s">
        <v>32</v>
      </c>
      <c r="AE2198">
        <v>0.309</v>
      </c>
      <c r="AG2198" s="2">
        <v>38.68</v>
      </c>
    </row>
    <row r="2199" spans="1:34" x14ac:dyDescent="0.35">
      <c r="A2199" t="s">
        <v>690</v>
      </c>
      <c r="B2199" t="s">
        <v>420</v>
      </c>
      <c r="C2199" t="s">
        <v>46</v>
      </c>
      <c r="D2199" t="s">
        <v>247</v>
      </c>
      <c r="E2199" t="s">
        <v>421</v>
      </c>
      <c r="F2199">
        <v>2</v>
      </c>
      <c r="H2199">
        <v>15.7</v>
      </c>
      <c r="I2199">
        <v>0</v>
      </c>
      <c r="J2199">
        <v>0</v>
      </c>
      <c r="K2199">
        <v>0</v>
      </c>
      <c r="L2199">
        <v>0</v>
      </c>
      <c r="M2199">
        <v>43.8</v>
      </c>
      <c r="N2199">
        <v>35.5</v>
      </c>
      <c r="O2199">
        <v>5</v>
      </c>
      <c r="P2199">
        <v>0</v>
      </c>
      <c r="Q2199">
        <v>0</v>
      </c>
      <c r="R2199">
        <v>0</v>
      </c>
      <c r="S2199">
        <v>0</v>
      </c>
      <c r="T2199">
        <v>0</v>
      </c>
      <c r="U2199" t="s">
        <v>215</v>
      </c>
      <c r="V2199">
        <v>0</v>
      </c>
      <c r="W2199">
        <v>30</v>
      </c>
      <c r="X2199">
        <v>10</v>
      </c>
      <c r="Y2199" t="s">
        <v>512</v>
      </c>
      <c r="Z2199" s="9">
        <v>24</v>
      </c>
      <c r="AA2199">
        <v>180</v>
      </c>
      <c r="AB2199">
        <v>204</v>
      </c>
      <c r="AC2199">
        <v>260</v>
      </c>
      <c r="AD2199" t="s">
        <v>32</v>
      </c>
      <c r="AE2199">
        <v>0.309</v>
      </c>
      <c r="AG2199" s="2">
        <v>26.71</v>
      </c>
    </row>
    <row r="2200" spans="1:34" x14ac:dyDescent="0.35">
      <c r="A2200" t="s">
        <v>690</v>
      </c>
      <c r="B2200" t="s">
        <v>420</v>
      </c>
      <c r="C2200" t="s">
        <v>46</v>
      </c>
      <c r="D2200" t="s">
        <v>247</v>
      </c>
      <c r="E2200" t="s">
        <v>421</v>
      </c>
      <c r="F2200">
        <v>2</v>
      </c>
      <c r="H2200">
        <v>15.7</v>
      </c>
      <c r="I2200">
        <v>0</v>
      </c>
      <c r="J2200">
        <v>0</v>
      </c>
      <c r="K2200">
        <v>0</v>
      </c>
      <c r="L2200">
        <v>0</v>
      </c>
      <c r="M2200">
        <v>43.8</v>
      </c>
      <c r="N2200">
        <v>35.5</v>
      </c>
      <c r="O2200">
        <v>5</v>
      </c>
      <c r="P2200">
        <v>0</v>
      </c>
      <c r="Q2200">
        <v>0</v>
      </c>
      <c r="R2200">
        <v>0</v>
      </c>
      <c r="S2200">
        <v>0</v>
      </c>
      <c r="T2200">
        <v>0</v>
      </c>
      <c r="U2200" t="s">
        <v>215</v>
      </c>
      <c r="V2200">
        <v>0</v>
      </c>
      <c r="W2200">
        <v>30</v>
      </c>
      <c r="X2200">
        <v>10</v>
      </c>
      <c r="Y2200" t="s">
        <v>512</v>
      </c>
      <c r="Z2200" s="9">
        <v>24</v>
      </c>
      <c r="AA2200">
        <v>10</v>
      </c>
      <c r="AB2200">
        <v>34</v>
      </c>
      <c r="AC2200">
        <v>260</v>
      </c>
      <c r="AD2200" t="s">
        <v>32</v>
      </c>
      <c r="AE2200">
        <v>0.309</v>
      </c>
      <c r="AG2200" s="2">
        <v>31.64</v>
      </c>
    </row>
    <row r="2201" spans="1:34" x14ac:dyDescent="0.35">
      <c r="A2201" t="s">
        <v>690</v>
      </c>
      <c r="B2201" t="s">
        <v>420</v>
      </c>
      <c r="C2201" t="s">
        <v>46</v>
      </c>
      <c r="D2201" t="s">
        <v>247</v>
      </c>
      <c r="E2201" t="s">
        <v>421</v>
      </c>
      <c r="F2201">
        <v>2</v>
      </c>
      <c r="H2201">
        <v>15.7</v>
      </c>
      <c r="I2201">
        <v>0</v>
      </c>
      <c r="J2201">
        <v>0</v>
      </c>
      <c r="K2201">
        <v>0</v>
      </c>
      <c r="L2201">
        <v>0</v>
      </c>
      <c r="M2201">
        <v>43.8</v>
      </c>
      <c r="N2201">
        <v>35.5</v>
      </c>
      <c r="O2201">
        <v>5</v>
      </c>
      <c r="P2201">
        <v>0</v>
      </c>
      <c r="Q2201">
        <v>0</v>
      </c>
      <c r="R2201">
        <v>0</v>
      </c>
      <c r="S2201">
        <v>0</v>
      </c>
      <c r="T2201">
        <v>0</v>
      </c>
      <c r="U2201" t="s">
        <v>215</v>
      </c>
      <c r="V2201">
        <v>0</v>
      </c>
      <c r="W2201">
        <v>50</v>
      </c>
      <c r="X2201">
        <v>10</v>
      </c>
      <c r="Y2201" t="s">
        <v>512</v>
      </c>
      <c r="Z2201" s="9">
        <v>24</v>
      </c>
      <c r="AA2201">
        <v>95</v>
      </c>
      <c r="AB2201">
        <v>119</v>
      </c>
      <c r="AC2201">
        <v>260</v>
      </c>
      <c r="AD2201" t="s">
        <v>32</v>
      </c>
      <c r="AE2201">
        <v>0.309</v>
      </c>
      <c r="AG2201" s="2">
        <v>31.13</v>
      </c>
    </row>
    <row r="2202" spans="1:34" x14ac:dyDescent="0.35">
      <c r="A2202" t="s">
        <v>690</v>
      </c>
      <c r="B2202" t="s">
        <v>420</v>
      </c>
      <c r="C2202" t="s">
        <v>46</v>
      </c>
      <c r="D2202" t="s">
        <v>247</v>
      </c>
      <c r="E2202" t="s">
        <v>421</v>
      </c>
      <c r="F2202">
        <v>2</v>
      </c>
      <c r="H2202">
        <v>15.7</v>
      </c>
      <c r="I2202">
        <v>0</v>
      </c>
      <c r="J2202">
        <v>0</v>
      </c>
      <c r="K2202">
        <v>0</v>
      </c>
      <c r="L2202">
        <v>0</v>
      </c>
      <c r="M2202">
        <v>43.8</v>
      </c>
      <c r="N2202">
        <v>35.5</v>
      </c>
      <c r="O2202">
        <v>5</v>
      </c>
      <c r="P2202">
        <v>0</v>
      </c>
      <c r="Q2202">
        <v>0</v>
      </c>
      <c r="R2202">
        <v>0</v>
      </c>
      <c r="S2202">
        <v>0</v>
      </c>
      <c r="T2202">
        <v>0</v>
      </c>
      <c r="U2202" t="s">
        <v>215</v>
      </c>
      <c r="V2202">
        <v>0</v>
      </c>
      <c r="W2202">
        <v>10</v>
      </c>
      <c r="X2202">
        <v>10</v>
      </c>
      <c r="Y2202" t="s">
        <v>512</v>
      </c>
      <c r="Z2202" s="9">
        <v>24</v>
      </c>
      <c r="AA2202">
        <v>95</v>
      </c>
      <c r="AB2202">
        <v>119</v>
      </c>
      <c r="AC2202">
        <v>260</v>
      </c>
      <c r="AD2202" t="s">
        <v>32</v>
      </c>
      <c r="AE2202">
        <v>0.309</v>
      </c>
      <c r="AG2202" s="2">
        <v>30.2</v>
      </c>
    </row>
    <row r="2203" spans="1:34" x14ac:dyDescent="0.35">
      <c r="A2203" t="s">
        <v>691</v>
      </c>
      <c r="B2203" t="s">
        <v>422</v>
      </c>
      <c r="C2203" t="s">
        <v>26</v>
      </c>
      <c r="D2203" t="s">
        <v>423</v>
      </c>
      <c r="E2203" t="s">
        <v>424</v>
      </c>
      <c r="F2203">
        <v>2</v>
      </c>
      <c r="G2203">
        <v>16.53</v>
      </c>
      <c r="H2203">
        <v>-1</v>
      </c>
      <c r="I2203">
        <v>4.6900000000000004</v>
      </c>
      <c r="J2203">
        <v>37.92</v>
      </c>
      <c r="K2203">
        <v>30.24</v>
      </c>
      <c r="L2203">
        <v>18.730000000000004</v>
      </c>
      <c r="M2203">
        <v>0.5</v>
      </c>
      <c r="N2203">
        <v>1</v>
      </c>
      <c r="O2203">
        <v>6.92</v>
      </c>
      <c r="P2203">
        <v>0</v>
      </c>
      <c r="Q2203">
        <v>0</v>
      </c>
      <c r="R2203">
        <v>0</v>
      </c>
      <c r="S2203">
        <v>0</v>
      </c>
      <c r="T2203">
        <v>0</v>
      </c>
      <c r="U2203" t="s">
        <v>215</v>
      </c>
      <c r="V2203">
        <v>0</v>
      </c>
      <c r="W2203">
        <v>20</v>
      </c>
      <c r="X2203">
        <v>50</v>
      </c>
      <c r="Y2203" t="s">
        <v>512</v>
      </c>
      <c r="Z2203" s="9">
        <v>6.6</v>
      </c>
      <c r="AA2203">
        <v>15</v>
      </c>
      <c r="AB2203">
        <v>21.6</v>
      </c>
      <c r="AC2203">
        <v>350</v>
      </c>
      <c r="AD2203" t="s">
        <v>32</v>
      </c>
      <c r="AE2203">
        <v>0.309</v>
      </c>
      <c r="AF2203" s="2">
        <v>30.546875</v>
      </c>
      <c r="AG2203" s="2">
        <v>26.171875</v>
      </c>
      <c r="AH2203" s="2">
        <v>4.375</v>
      </c>
    </row>
    <row r="2204" spans="1:34" x14ac:dyDescent="0.35">
      <c r="A2204" t="s">
        <v>691</v>
      </c>
      <c r="B2204" t="s">
        <v>422</v>
      </c>
      <c r="C2204" t="s">
        <v>26</v>
      </c>
      <c r="D2204" t="s">
        <v>423</v>
      </c>
      <c r="E2204" t="s">
        <v>424</v>
      </c>
      <c r="F2204">
        <v>2</v>
      </c>
      <c r="G2204">
        <v>16.53</v>
      </c>
      <c r="H2204">
        <v>-1</v>
      </c>
      <c r="I2204">
        <v>4.6900000000000004</v>
      </c>
      <c r="J2204">
        <v>37.92</v>
      </c>
      <c r="K2204">
        <v>30.24</v>
      </c>
      <c r="L2204">
        <v>18.730000000000004</v>
      </c>
      <c r="M2204">
        <v>0.5</v>
      </c>
      <c r="N2204">
        <v>1</v>
      </c>
      <c r="O2204">
        <v>6.92</v>
      </c>
      <c r="P2204">
        <v>0</v>
      </c>
      <c r="Q2204">
        <v>0</v>
      </c>
      <c r="R2204">
        <v>0</v>
      </c>
      <c r="S2204">
        <v>0</v>
      </c>
      <c r="T2204">
        <v>0</v>
      </c>
      <c r="U2204" t="s">
        <v>222</v>
      </c>
      <c r="V2204">
        <v>2</v>
      </c>
      <c r="W2204">
        <v>20</v>
      </c>
      <c r="X2204">
        <v>50</v>
      </c>
      <c r="Y2204" t="s">
        <v>512</v>
      </c>
      <c r="Z2204" s="9">
        <v>6.6</v>
      </c>
      <c r="AA2204">
        <v>15</v>
      </c>
      <c r="AB2204">
        <v>21.6</v>
      </c>
      <c r="AC2204">
        <v>350</v>
      </c>
      <c r="AD2204" t="s">
        <v>32</v>
      </c>
      <c r="AE2204">
        <v>0.309</v>
      </c>
      <c r="AF2204" s="2">
        <v>36.796875</v>
      </c>
      <c r="AG2204" s="2">
        <v>32.421875</v>
      </c>
      <c r="AH2204" s="2">
        <v>4.375</v>
      </c>
    </row>
    <row r="2205" spans="1:34" x14ac:dyDescent="0.35">
      <c r="A2205" t="s">
        <v>691</v>
      </c>
      <c r="B2205" t="s">
        <v>422</v>
      </c>
      <c r="C2205" t="s">
        <v>26</v>
      </c>
      <c r="D2205" t="s">
        <v>423</v>
      </c>
      <c r="E2205" t="s">
        <v>424</v>
      </c>
      <c r="F2205">
        <v>2</v>
      </c>
      <c r="G2205">
        <v>16.53</v>
      </c>
      <c r="H2205">
        <v>-1</v>
      </c>
      <c r="I2205">
        <v>4.6900000000000004</v>
      </c>
      <c r="J2205">
        <v>37.92</v>
      </c>
      <c r="K2205">
        <v>30.24</v>
      </c>
      <c r="L2205">
        <v>18.730000000000004</v>
      </c>
      <c r="M2205">
        <v>0.5</v>
      </c>
      <c r="N2205">
        <v>1</v>
      </c>
      <c r="O2205">
        <v>6.92</v>
      </c>
      <c r="P2205">
        <v>0</v>
      </c>
      <c r="Q2205">
        <v>0</v>
      </c>
      <c r="R2205">
        <v>0</v>
      </c>
      <c r="S2205">
        <v>0</v>
      </c>
      <c r="T2205">
        <v>0</v>
      </c>
      <c r="U2205" t="s">
        <v>215</v>
      </c>
      <c r="V2205">
        <v>0</v>
      </c>
      <c r="W2205">
        <v>20</v>
      </c>
      <c r="X2205">
        <v>50</v>
      </c>
      <c r="Y2205" t="s">
        <v>512</v>
      </c>
      <c r="Z2205" s="9">
        <v>7.6</v>
      </c>
      <c r="AA2205">
        <v>15</v>
      </c>
      <c r="AB2205">
        <v>22.6</v>
      </c>
      <c r="AC2205">
        <v>400</v>
      </c>
      <c r="AD2205" t="s">
        <v>32</v>
      </c>
      <c r="AE2205">
        <v>0.309</v>
      </c>
      <c r="AF2205" s="2">
        <v>36.953125</v>
      </c>
      <c r="AG2205" s="2">
        <v>23.4375</v>
      </c>
      <c r="AH2205" s="2">
        <v>13.515625</v>
      </c>
    </row>
    <row r="2206" spans="1:34" x14ac:dyDescent="0.35">
      <c r="A2206" t="s">
        <v>691</v>
      </c>
      <c r="B2206" t="s">
        <v>422</v>
      </c>
      <c r="C2206" t="s">
        <v>26</v>
      </c>
      <c r="D2206" t="s">
        <v>423</v>
      </c>
      <c r="E2206" t="s">
        <v>424</v>
      </c>
      <c r="F2206">
        <v>2</v>
      </c>
      <c r="G2206">
        <v>16.53</v>
      </c>
      <c r="H2206">
        <v>-1</v>
      </c>
      <c r="I2206">
        <v>4.6900000000000004</v>
      </c>
      <c r="J2206">
        <v>37.92</v>
      </c>
      <c r="K2206">
        <v>30.24</v>
      </c>
      <c r="L2206">
        <v>18.730000000000004</v>
      </c>
      <c r="M2206">
        <v>0.5</v>
      </c>
      <c r="N2206">
        <v>1</v>
      </c>
      <c r="O2206">
        <v>6.92</v>
      </c>
      <c r="P2206">
        <v>0</v>
      </c>
      <c r="Q2206">
        <v>0</v>
      </c>
      <c r="R2206">
        <v>0</v>
      </c>
      <c r="S2206">
        <v>0</v>
      </c>
      <c r="T2206">
        <v>0</v>
      </c>
      <c r="U2206" t="s">
        <v>222</v>
      </c>
      <c r="V2206">
        <v>2</v>
      </c>
      <c r="W2206">
        <v>20</v>
      </c>
      <c r="X2206">
        <v>50</v>
      </c>
      <c r="Y2206" t="s">
        <v>512</v>
      </c>
      <c r="Z2206" s="9">
        <v>7.6</v>
      </c>
      <c r="AA2206">
        <v>15</v>
      </c>
      <c r="AB2206">
        <v>22.6</v>
      </c>
      <c r="AC2206">
        <v>400</v>
      </c>
      <c r="AD2206" t="s">
        <v>32</v>
      </c>
      <c r="AE2206">
        <v>0.309</v>
      </c>
      <c r="AF2206" s="2">
        <v>32.734375</v>
      </c>
      <c r="AG2206" s="2">
        <v>22.421875</v>
      </c>
      <c r="AH2206" s="2">
        <v>10.3125</v>
      </c>
    </row>
    <row r="2207" spans="1:34" x14ac:dyDescent="0.35">
      <c r="A2207" t="s">
        <v>692</v>
      </c>
      <c r="B2207" t="s">
        <v>425</v>
      </c>
      <c r="C2207" t="s">
        <v>46</v>
      </c>
      <c r="D2207" t="s">
        <v>301</v>
      </c>
      <c r="E2207" t="s">
        <v>426</v>
      </c>
      <c r="F2207">
        <v>1</v>
      </c>
      <c r="H2207">
        <v>-1</v>
      </c>
      <c r="I2207">
        <v>0</v>
      </c>
      <c r="J2207">
        <v>0.65</v>
      </c>
      <c r="K2207">
        <v>0.65</v>
      </c>
      <c r="L2207">
        <v>22</v>
      </c>
      <c r="M2207">
        <v>71</v>
      </c>
      <c r="N2207">
        <v>0.1</v>
      </c>
      <c r="O2207">
        <v>5.6</v>
      </c>
      <c r="P2207">
        <v>0</v>
      </c>
      <c r="Q2207">
        <v>0</v>
      </c>
      <c r="R2207">
        <v>0</v>
      </c>
      <c r="S2207">
        <v>0</v>
      </c>
      <c r="T2207">
        <v>0</v>
      </c>
      <c r="U2207" t="s">
        <v>215</v>
      </c>
      <c r="V2207">
        <v>0</v>
      </c>
      <c r="W2207">
        <v>15</v>
      </c>
      <c r="X2207">
        <v>10</v>
      </c>
      <c r="Y2207" t="s">
        <v>512</v>
      </c>
      <c r="Z2207" s="9">
        <v>24</v>
      </c>
      <c r="AA2207">
        <v>30</v>
      </c>
      <c r="AB2207">
        <v>54</v>
      </c>
      <c r="AC2207">
        <v>260</v>
      </c>
      <c r="AD2207" t="s">
        <v>146</v>
      </c>
      <c r="AE2207">
        <v>9.9000000000000005E-2</v>
      </c>
      <c r="AG2207" s="2">
        <v>34.9</v>
      </c>
    </row>
    <row r="2208" spans="1:34" x14ac:dyDescent="0.35">
      <c r="A2208" t="s">
        <v>692</v>
      </c>
      <c r="B2208" t="s">
        <v>425</v>
      </c>
      <c r="C2208" t="s">
        <v>46</v>
      </c>
      <c r="D2208" t="s">
        <v>301</v>
      </c>
      <c r="E2208" t="s">
        <v>426</v>
      </c>
      <c r="F2208">
        <v>1</v>
      </c>
      <c r="H2208">
        <v>-1</v>
      </c>
      <c r="I2208">
        <v>0</v>
      </c>
      <c r="J2208">
        <v>0.65</v>
      </c>
      <c r="K2208">
        <v>0.65</v>
      </c>
      <c r="L2208">
        <v>22</v>
      </c>
      <c r="M2208">
        <v>71</v>
      </c>
      <c r="N2208">
        <v>0.1</v>
      </c>
      <c r="O2208">
        <v>5.6</v>
      </c>
      <c r="P2208">
        <v>0</v>
      </c>
      <c r="Q2208">
        <v>0</v>
      </c>
      <c r="R2208">
        <v>0</v>
      </c>
      <c r="S2208">
        <v>0</v>
      </c>
      <c r="T2208">
        <v>0</v>
      </c>
      <c r="U2208" t="s">
        <v>215</v>
      </c>
      <c r="V2208">
        <v>0</v>
      </c>
      <c r="W2208">
        <v>35</v>
      </c>
      <c r="X2208">
        <v>10</v>
      </c>
      <c r="Y2208" t="s">
        <v>512</v>
      </c>
      <c r="Z2208" s="9">
        <v>24</v>
      </c>
      <c r="AA2208">
        <v>30</v>
      </c>
      <c r="AB2208">
        <v>54</v>
      </c>
      <c r="AC2208">
        <v>260</v>
      </c>
      <c r="AD2208" t="s">
        <v>146</v>
      </c>
      <c r="AE2208">
        <v>9.9000000000000005E-2</v>
      </c>
      <c r="AG2208" s="2">
        <v>25.7</v>
      </c>
    </row>
    <row r="2209" spans="1:33" x14ac:dyDescent="0.35">
      <c r="A2209" t="s">
        <v>692</v>
      </c>
      <c r="B2209" t="s">
        <v>425</v>
      </c>
      <c r="C2209" t="s">
        <v>46</v>
      </c>
      <c r="D2209" t="s">
        <v>301</v>
      </c>
      <c r="E2209" t="s">
        <v>426</v>
      </c>
      <c r="F2209">
        <v>1</v>
      </c>
      <c r="H2209">
        <v>-1</v>
      </c>
      <c r="I2209">
        <v>0</v>
      </c>
      <c r="J2209">
        <v>0.65</v>
      </c>
      <c r="K2209">
        <v>0.65</v>
      </c>
      <c r="L2209">
        <v>22</v>
      </c>
      <c r="M2209">
        <v>71</v>
      </c>
      <c r="N2209">
        <v>0.1</v>
      </c>
      <c r="O2209">
        <v>5.6</v>
      </c>
      <c r="P2209">
        <v>0</v>
      </c>
      <c r="Q2209">
        <v>0</v>
      </c>
      <c r="R2209">
        <v>0</v>
      </c>
      <c r="S2209">
        <v>0</v>
      </c>
      <c r="T2209">
        <v>0</v>
      </c>
      <c r="U2209" t="s">
        <v>215</v>
      </c>
      <c r="V2209">
        <v>0</v>
      </c>
      <c r="W2209">
        <v>15</v>
      </c>
      <c r="X2209">
        <v>10</v>
      </c>
      <c r="Y2209" t="s">
        <v>512</v>
      </c>
      <c r="Z2209" s="9">
        <v>24</v>
      </c>
      <c r="AA2209">
        <v>90</v>
      </c>
      <c r="AB2209">
        <v>114</v>
      </c>
      <c r="AC2209">
        <v>260</v>
      </c>
      <c r="AD2209" t="s">
        <v>146</v>
      </c>
      <c r="AE2209">
        <v>9.9000000000000005E-2</v>
      </c>
      <c r="AG2209" s="2">
        <v>27.8</v>
      </c>
    </row>
    <row r="2210" spans="1:33" x14ac:dyDescent="0.35">
      <c r="A2210" t="s">
        <v>692</v>
      </c>
      <c r="B2210" t="s">
        <v>425</v>
      </c>
      <c r="C2210" t="s">
        <v>46</v>
      </c>
      <c r="D2210" t="s">
        <v>301</v>
      </c>
      <c r="E2210" t="s">
        <v>426</v>
      </c>
      <c r="F2210">
        <v>1</v>
      </c>
      <c r="H2210">
        <v>-1</v>
      </c>
      <c r="I2210">
        <v>0</v>
      </c>
      <c r="J2210">
        <v>0.65</v>
      </c>
      <c r="K2210">
        <v>0.65</v>
      </c>
      <c r="L2210">
        <v>22</v>
      </c>
      <c r="M2210">
        <v>71</v>
      </c>
      <c r="N2210">
        <v>0.1</v>
      </c>
      <c r="O2210">
        <v>5.6</v>
      </c>
      <c r="P2210">
        <v>0</v>
      </c>
      <c r="Q2210">
        <v>0</v>
      </c>
      <c r="R2210">
        <v>0</v>
      </c>
      <c r="S2210">
        <v>0</v>
      </c>
      <c r="T2210">
        <v>0</v>
      </c>
      <c r="U2210" t="s">
        <v>215</v>
      </c>
      <c r="V2210">
        <v>0</v>
      </c>
      <c r="W2210">
        <v>35</v>
      </c>
      <c r="X2210">
        <v>10</v>
      </c>
      <c r="Y2210" t="s">
        <v>512</v>
      </c>
      <c r="Z2210" s="9">
        <v>24</v>
      </c>
      <c r="AA2210">
        <v>90</v>
      </c>
      <c r="AB2210">
        <v>114</v>
      </c>
      <c r="AC2210">
        <v>260</v>
      </c>
      <c r="AD2210" t="s">
        <v>146</v>
      </c>
      <c r="AE2210">
        <v>9.9000000000000005E-2</v>
      </c>
      <c r="AG2210" s="2">
        <v>25.7</v>
      </c>
    </row>
    <row r="2211" spans="1:33" x14ac:dyDescent="0.35">
      <c r="A2211" t="s">
        <v>692</v>
      </c>
      <c r="B2211" t="s">
        <v>425</v>
      </c>
      <c r="C2211" t="s">
        <v>46</v>
      </c>
      <c r="D2211" t="s">
        <v>301</v>
      </c>
      <c r="E2211" t="s">
        <v>426</v>
      </c>
      <c r="F2211">
        <v>1</v>
      </c>
      <c r="H2211">
        <v>-1</v>
      </c>
      <c r="I2211">
        <v>0</v>
      </c>
      <c r="J2211">
        <v>0.65</v>
      </c>
      <c r="K2211">
        <v>0.65</v>
      </c>
      <c r="L2211">
        <v>22</v>
      </c>
      <c r="M2211">
        <v>71</v>
      </c>
      <c r="N2211">
        <v>0.1</v>
      </c>
      <c r="O2211">
        <v>5.6</v>
      </c>
      <c r="P2211">
        <v>0</v>
      </c>
      <c r="Q2211">
        <v>0</v>
      </c>
      <c r="R2211">
        <v>0</v>
      </c>
      <c r="S2211">
        <v>0</v>
      </c>
      <c r="T2211">
        <v>0</v>
      </c>
      <c r="U2211" t="s">
        <v>215</v>
      </c>
      <c r="V2211">
        <v>0</v>
      </c>
      <c r="W2211">
        <v>15</v>
      </c>
      <c r="X2211">
        <v>10</v>
      </c>
      <c r="Y2211" t="s">
        <v>512</v>
      </c>
      <c r="Z2211" s="9">
        <v>28</v>
      </c>
      <c r="AA2211">
        <v>30</v>
      </c>
      <c r="AB2211">
        <v>58</v>
      </c>
      <c r="AC2211">
        <v>300</v>
      </c>
      <c r="AD2211" t="s">
        <v>146</v>
      </c>
      <c r="AE2211">
        <v>9.9000000000000005E-2</v>
      </c>
      <c r="AG2211" s="2">
        <v>35.6</v>
      </c>
    </row>
    <row r="2212" spans="1:33" x14ac:dyDescent="0.35">
      <c r="A2212" t="s">
        <v>692</v>
      </c>
      <c r="B2212" t="s">
        <v>425</v>
      </c>
      <c r="C2212" t="s">
        <v>46</v>
      </c>
      <c r="D2212" t="s">
        <v>301</v>
      </c>
      <c r="E2212" t="s">
        <v>426</v>
      </c>
      <c r="F2212">
        <v>1</v>
      </c>
      <c r="H2212">
        <v>-1</v>
      </c>
      <c r="I2212">
        <v>0</v>
      </c>
      <c r="J2212">
        <v>0.65</v>
      </c>
      <c r="K2212">
        <v>0.65</v>
      </c>
      <c r="L2212">
        <v>22</v>
      </c>
      <c r="M2212">
        <v>71</v>
      </c>
      <c r="N2212">
        <v>0.1</v>
      </c>
      <c r="O2212">
        <v>5.6</v>
      </c>
      <c r="P2212">
        <v>0</v>
      </c>
      <c r="Q2212">
        <v>0</v>
      </c>
      <c r="R2212">
        <v>0</v>
      </c>
      <c r="S2212">
        <v>0</v>
      </c>
      <c r="T2212">
        <v>0</v>
      </c>
      <c r="U2212" t="s">
        <v>215</v>
      </c>
      <c r="V2212">
        <v>0</v>
      </c>
      <c r="W2212">
        <v>35</v>
      </c>
      <c r="X2212">
        <v>10</v>
      </c>
      <c r="Y2212" t="s">
        <v>512</v>
      </c>
      <c r="Z2212" s="9">
        <v>28</v>
      </c>
      <c r="AA2212">
        <v>30</v>
      </c>
      <c r="AB2212">
        <v>58</v>
      </c>
      <c r="AC2212">
        <v>300</v>
      </c>
      <c r="AD2212" t="s">
        <v>146</v>
      </c>
      <c r="AE2212">
        <v>9.9000000000000005E-2</v>
      </c>
      <c r="AG2212" s="2">
        <v>36.700000000000003</v>
      </c>
    </row>
    <row r="2213" spans="1:33" x14ac:dyDescent="0.35">
      <c r="A2213" t="s">
        <v>692</v>
      </c>
      <c r="B2213" t="s">
        <v>425</v>
      </c>
      <c r="C2213" t="s">
        <v>46</v>
      </c>
      <c r="D2213" t="s">
        <v>301</v>
      </c>
      <c r="E2213" t="s">
        <v>426</v>
      </c>
      <c r="F2213">
        <v>1</v>
      </c>
      <c r="H2213">
        <v>-1</v>
      </c>
      <c r="I2213">
        <v>0</v>
      </c>
      <c r="J2213">
        <v>0.65</v>
      </c>
      <c r="K2213">
        <v>0.65</v>
      </c>
      <c r="L2213">
        <v>22</v>
      </c>
      <c r="M2213">
        <v>71</v>
      </c>
      <c r="N2213">
        <v>0.1</v>
      </c>
      <c r="O2213">
        <v>5.6</v>
      </c>
      <c r="P2213">
        <v>0</v>
      </c>
      <c r="Q2213">
        <v>0</v>
      </c>
      <c r="R2213">
        <v>0</v>
      </c>
      <c r="S2213">
        <v>0</v>
      </c>
      <c r="T2213">
        <v>0</v>
      </c>
      <c r="U2213" t="s">
        <v>215</v>
      </c>
      <c r="V2213">
        <v>0</v>
      </c>
      <c r="W2213">
        <v>15</v>
      </c>
      <c r="X2213">
        <v>10</v>
      </c>
      <c r="Y2213" t="s">
        <v>512</v>
      </c>
      <c r="Z2213" s="9">
        <v>28</v>
      </c>
      <c r="AA2213">
        <v>90</v>
      </c>
      <c r="AB2213">
        <v>118</v>
      </c>
      <c r="AC2213">
        <v>300</v>
      </c>
      <c r="AD2213" t="s">
        <v>146</v>
      </c>
      <c r="AE2213">
        <v>9.9000000000000005E-2</v>
      </c>
      <c r="AG2213" s="2">
        <v>29.5</v>
      </c>
    </row>
    <row r="2214" spans="1:33" x14ac:dyDescent="0.35">
      <c r="A2214" t="s">
        <v>692</v>
      </c>
      <c r="B2214" t="s">
        <v>425</v>
      </c>
      <c r="C2214" t="s">
        <v>46</v>
      </c>
      <c r="D2214" t="s">
        <v>301</v>
      </c>
      <c r="E2214" t="s">
        <v>426</v>
      </c>
      <c r="F2214">
        <v>1</v>
      </c>
      <c r="H2214">
        <v>-1</v>
      </c>
      <c r="I2214">
        <v>0</v>
      </c>
      <c r="J2214">
        <v>0.65</v>
      </c>
      <c r="K2214">
        <v>0.65</v>
      </c>
      <c r="L2214">
        <v>22</v>
      </c>
      <c r="M2214">
        <v>71</v>
      </c>
      <c r="N2214">
        <v>0.1</v>
      </c>
      <c r="O2214">
        <v>5.6</v>
      </c>
      <c r="P2214">
        <v>0</v>
      </c>
      <c r="Q2214">
        <v>0</v>
      </c>
      <c r="R2214">
        <v>0</v>
      </c>
      <c r="S2214">
        <v>0</v>
      </c>
      <c r="T2214">
        <v>0</v>
      </c>
      <c r="U2214" t="s">
        <v>215</v>
      </c>
      <c r="V2214">
        <v>0</v>
      </c>
      <c r="W2214">
        <v>35</v>
      </c>
      <c r="X2214">
        <v>10</v>
      </c>
      <c r="Y2214" t="s">
        <v>512</v>
      </c>
      <c r="Z2214" s="9">
        <v>28</v>
      </c>
      <c r="AA2214">
        <v>90</v>
      </c>
      <c r="AB2214">
        <v>118</v>
      </c>
      <c r="AC2214">
        <v>300</v>
      </c>
      <c r="AD2214" t="s">
        <v>146</v>
      </c>
      <c r="AE2214">
        <v>9.9000000000000005E-2</v>
      </c>
      <c r="AG2214" s="2">
        <v>38.4</v>
      </c>
    </row>
    <row r="2215" spans="1:33" x14ac:dyDescent="0.35">
      <c r="A2215" t="s">
        <v>692</v>
      </c>
      <c r="B2215" t="s">
        <v>425</v>
      </c>
      <c r="C2215" t="s">
        <v>46</v>
      </c>
      <c r="D2215" t="s">
        <v>301</v>
      </c>
      <c r="E2215" t="s">
        <v>426</v>
      </c>
      <c r="F2215">
        <v>1</v>
      </c>
      <c r="H2215">
        <v>-1</v>
      </c>
      <c r="I2215">
        <v>0</v>
      </c>
      <c r="J2215">
        <v>0.65</v>
      </c>
      <c r="K2215">
        <v>0.65</v>
      </c>
      <c r="L2215">
        <v>22</v>
      </c>
      <c r="M2215">
        <v>71</v>
      </c>
      <c r="N2215">
        <v>0.1</v>
      </c>
      <c r="O2215">
        <v>5.6</v>
      </c>
      <c r="P2215">
        <v>0</v>
      </c>
      <c r="Q2215">
        <v>0</v>
      </c>
      <c r="R2215">
        <v>0</v>
      </c>
      <c r="S2215">
        <v>0</v>
      </c>
      <c r="T2215">
        <v>0</v>
      </c>
      <c r="U2215" t="s">
        <v>215</v>
      </c>
      <c r="V2215">
        <v>0</v>
      </c>
      <c r="W2215">
        <v>25</v>
      </c>
      <c r="X2215">
        <v>10</v>
      </c>
      <c r="Y2215" t="s">
        <v>512</v>
      </c>
      <c r="Z2215" s="9">
        <v>24</v>
      </c>
      <c r="AA2215">
        <v>60</v>
      </c>
      <c r="AB2215">
        <v>84</v>
      </c>
      <c r="AC2215">
        <v>260</v>
      </c>
      <c r="AD2215" t="s">
        <v>146</v>
      </c>
      <c r="AE2215">
        <v>9.9000000000000005E-2</v>
      </c>
      <c r="AG2215" s="2">
        <v>31.8</v>
      </c>
    </row>
    <row r="2216" spans="1:33" x14ac:dyDescent="0.35">
      <c r="A2216" t="s">
        <v>692</v>
      </c>
      <c r="B2216" t="s">
        <v>425</v>
      </c>
      <c r="C2216" t="s">
        <v>46</v>
      </c>
      <c r="D2216" t="s">
        <v>301</v>
      </c>
      <c r="E2216" t="s">
        <v>426</v>
      </c>
      <c r="F2216">
        <v>1</v>
      </c>
      <c r="H2216">
        <v>-1</v>
      </c>
      <c r="I2216">
        <v>0</v>
      </c>
      <c r="J2216">
        <v>0.65</v>
      </c>
      <c r="K2216">
        <v>0.65</v>
      </c>
      <c r="L2216">
        <v>22</v>
      </c>
      <c r="M2216">
        <v>71</v>
      </c>
      <c r="N2216">
        <v>0.1</v>
      </c>
      <c r="O2216">
        <v>5.6</v>
      </c>
      <c r="P2216">
        <v>0</v>
      </c>
      <c r="Q2216">
        <v>0</v>
      </c>
      <c r="R2216">
        <v>0</v>
      </c>
      <c r="S2216">
        <v>0</v>
      </c>
      <c r="T2216">
        <v>0</v>
      </c>
      <c r="U2216" t="s">
        <v>215</v>
      </c>
      <c r="V2216">
        <v>0</v>
      </c>
      <c r="W2216">
        <v>25</v>
      </c>
      <c r="X2216">
        <v>10</v>
      </c>
      <c r="Y2216" t="s">
        <v>512</v>
      </c>
      <c r="Z2216" s="9">
        <v>28</v>
      </c>
      <c r="AA2216">
        <v>60</v>
      </c>
      <c r="AB2216">
        <v>88</v>
      </c>
      <c r="AC2216">
        <v>300</v>
      </c>
      <c r="AD2216" t="s">
        <v>146</v>
      </c>
      <c r="AE2216">
        <v>9.9000000000000005E-2</v>
      </c>
      <c r="AG2216" s="2">
        <v>39.6</v>
      </c>
    </row>
    <row r="2217" spans="1:33" x14ac:dyDescent="0.35">
      <c r="A2217" t="s">
        <v>692</v>
      </c>
      <c r="B2217" t="s">
        <v>425</v>
      </c>
      <c r="C2217" t="s">
        <v>46</v>
      </c>
      <c r="D2217" t="s">
        <v>301</v>
      </c>
      <c r="E2217" t="s">
        <v>426</v>
      </c>
      <c r="F2217">
        <v>1</v>
      </c>
      <c r="H2217">
        <v>-1</v>
      </c>
      <c r="I2217">
        <v>0</v>
      </c>
      <c r="J2217">
        <v>0.65</v>
      </c>
      <c r="K2217">
        <v>0.65</v>
      </c>
      <c r="L2217">
        <v>22</v>
      </c>
      <c r="M2217">
        <v>71</v>
      </c>
      <c r="N2217">
        <v>0.1</v>
      </c>
      <c r="O2217">
        <v>5.6</v>
      </c>
      <c r="P2217">
        <v>0</v>
      </c>
      <c r="Q2217">
        <v>0</v>
      </c>
      <c r="R2217">
        <v>0</v>
      </c>
      <c r="S2217">
        <v>0</v>
      </c>
      <c r="T2217">
        <v>0</v>
      </c>
      <c r="U2217" t="s">
        <v>215</v>
      </c>
      <c r="V2217">
        <v>0</v>
      </c>
      <c r="W2217">
        <v>15</v>
      </c>
      <c r="X2217">
        <v>10</v>
      </c>
      <c r="Y2217" t="s">
        <v>512</v>
      </c>
      <c r="Z2217" s="9">
        <v>26</v>
      </c>
      <c r="AA2217">
        <v>60</v>
      </c>
      <c r="AB2217">
        <v>86</v>
      </c>
      <c r="AC2217">
        <v>280</v>
      </c>
      <c r="AD2217" t="s">
        <v>146</v>
      </c>
      <c r="AE2217">
        <v>9.9000000000000005E-2</v>
      </c>
      <c r="AG2217" s="2">
        <v>41.7</v>
      </c>
    </row>
    <row r="2218" spans="1:33" x14ac:dyDescent="0.35">
      <c r="A2218" t="s">
        <v>692</v>
      </c>
      <c r="B2218" t="s">
        <v>425</v>
      </c>
      <c r="C2218" t="s">
        <v>46</v>
      </c>
      <c r="D2218" t="s">
        <v>301</v>
      </c>
      <c r="E2218" t="s">
        <v>426</v>
      </c>
      <c r="F2218">
        <v>1</v>
      </c>
      <c r="H2218">
        <v>-1</v>
      </c>
      <c r="I2218">
        <v>0</v>
      </c>
      <c r="J2218">
        <v>0.65</v>
      </c>
      <c r="K2218">
        <v>0.65</v>
      </c>
      <c r="L2218">
        <v>22</v>
      </c>
      <c r="M2218">
        <v>71</v>
      </c>
      <c r="N2218">
        <v>0.1</v>
      </c>
      <c r="O2218">
        <v>5.6</v>
      </c>
      <c r="P2218">
        <v>0</v>
      </c>
      <c r="Q2218">
        <v>0</v>
      </c>
      <c r="R2218">
        <v>0</v>
      </c>
      <c r="S2218">
        <v>0</v>
      </c>
      <c r="T2218">
        <v>0</v>
      </c>
      <c r="U2218" t="s">
        <v>215</v>
      </c>
      <c r="V2218">
        <v>0</v>
      </c>
      <c r="W2218">
        <v>35</v>
      </c>
      <c r="X2218">
        <v>10</v>
      </c>
      <c r="Y2218" t="s">
        <v>512</v>
      </c>
      <c r="Z2218" s="9">
        <v>26</v>
      </c>
      <c r="AA2218">
        <v>60</v>
      </c>
      <c r="AB2218">
        <v>86</v>
      </c>
      <c r="AC2218">
        <v>280</v>
      </c>
      <c r="AD2218" t="s">
        <v>146</v>
      </c>
      <c r="AE2218">
        <v>9.9000000000000005E-2</v>
      </c>
      <c r="AG2218" s="2">
        <v>43.3</v>
      </c>
    </row>
    <row r="2219" spans="1:33" x14ac:dyDescent="0.35">
      <c r="A2219" t="s">
        <v>692</v>
      </c>
      <c r="B2219" t="s">
        <v>425</v>
      </c>
      <c r="C2219" t="s">
        <v>46</v>
      </c>
      <c r="D2219" t="s">
        <v>301</v>
      </c>
      <c r="E2219" t="s">
        <v>426</v>
      </c>
      <c r="F2219">
        <v>1</v>
      </c>
      <c r="H2219">
        <v>-1</v>
      </c>
      <c r="I2219">
        <v>0</v>
      </c>
      <c r="J2219">
        <v>0.65</v>
      </c>
      <c r="K2219">
        <v>0.65</v>
      </c>
      <c r="L2219">
        <v>22</v>
      </c>
      <c r="M2219">
        <v>71</v>
      </c>
      <c r="N2219">
        <v>0.1</v>
      </c>
      <c r="O2219">
        <v>5.6</v>
      </c>
      <c r="P2219">
        <v>0</v>
      </c>
      <c r="Q2219">
        <v>0</v>
      </c>
      <c r="R2219">
        <v>0</v>
      </c>
      <c r="S2219">
        <v>0</v>
      </c>
      <c r="T2219">
        <v>0</v>
      </c>
      <c r="U2219" t="s">
        <v>215</v>
      </c>
      <c r="V2219">
        <v>0</v>
      </c>
      <c r="W2219">
        <v>25</v>
      </c>
      <c r="X2219">
        <v>10</v>
      </c>
      <c r="Y2219" t="s">
        <v>512</v>
      </c>
      <c r="Z2219" s="9">
        <v>26</v>
      </c>
      <c r="AA2219">
        <v>30</v>
      </c>
      <c r="AB2219">
        <v>56</v>
      </c>
      <c r="AC2219">
        <v>280</v>
      </c>
      <c r="AD2219" t="s">
        <v>146</v>
      </c>
      <c r="AE2219">
        <v>9.9000000000000005E-2</v>
      </c>
      <c r="AG2219" s="2">
        <v>34.5</v>
      </c>
    </row>
    <row r="2220" spans="1:33" x14ac:dyDescent="0.35">
      <c r="A2220" t="s">
        <v>692</v>
      </c>
      <c r="B2220" t="s">
        <v>425</v>
      </c>
      <c r="C2220" t="s">
        <v>46</v>
      </c>
      <c r="D2220" t="s">
        <v>301</v>
      </c>
      <c r="E2220" t="s">
        <v>426</v>
      </c>
      <c r="F2220">
        <v>1</v>
      </c>
      <c r="H2220">
        <v>-1</v>
      </c>
      <c r="I2220">
        <v>0</v>
      </c>
      <c r="J2220">
        <v>0.65</v>
      </c>
      <c r="K2220">
        <v>0.65</v>
      </c>
      <c r="L2220">
        <v>22</v>
      </c>
      <c r="M2220">
        <v>71</v>
      </c>
      <c r="N2220">
        <v>0.1</v>
      </c>
      <c r="O2220">
        <v>5.6</v>
      </c>
      <c r="P2220">
        <v>0</v>
      </c>
      <c r="Q2220">
        <v>0</v>
      </c>
      <c r="R2220">
        <v>0</v>
      </c>
      <c r="S2220">
        <v>0</v>
      </c>
      <c r="T2220">
        <v>0</v>
      </c>
      <c r="U2220" t="s">
        <v>215</v>
      </c>
      <c r="V2220">
        <v>0</v>
      </c>
      <c r="W2220">
        <v>25</v>
      </c>
      <c r="X2220">
        <v>10</v>
      </c>
      <c r="Y2220" t="s">
        <v>512</v>
      </c>
      <c r="Z2220" s="9">
        <v>26</v>
      </c>
      <c r="AA2220">
        <v>90</v>
      </c>
      <c r="AB2220">
        <v>116</v>
      </c>
      <c r="AC2220">
        <v>280</v>
      </c>
      <c r="AD2220" t="s">
        <v>146</v>
      </c>
      <c r="AE2220">
        <v>9.9000000000000005E-2</v>
      </c>
      <c r="AG2220" s="2">
        <v>33.299999999999997</v>
      </c>
    </row>
    <row r="2221" spans="1:33" x14ac:dyDescent="0.35">
      <c r="A2221" t="s">
        <v>692</v>
      </c>
      <c r="B2221" t="s">
        <v>425</v>
      </c>
      <c r="C2221" t="s">
        <v>46</v>
      </c>
      <c r="D2221" t="s">
        <v>301</v>
      </c>
      <c r="E2221" t="s">
        <v>426</v>
      </c>
      <c r="F2221">
        <v>1</v>
      </c>
      <c r="H2221">
        <v>-1</v>
      </c>
      <c r="I2221">
        <v>0</v>
      </c>
      <c r="J2221">
        <v>0.65</v>
      </c>
      <c r="K2221">
        <v>0.65</v>
      </c>
      <c r="L2221">
        <v>22</v>
      </c>
      <c r="M2221">
        <v>71</v>
      </c>
      <c r="N2221">
        <v>0.1</v>
      </c>
      <c r="O2221">
        <v>5.6</v>
      </c>
      <c r="P2221">
        <v>0</v>
      </c>
      <c r="Q2221">
        <v>0</v>
      </c>
      <c r="R2221">
        <v>0</v>
      </c>
      <c r="S2221">
        <v>0</v>
      </c>
      <c r="T2221">
        <v>0</v>
      </c>
      <c r="U2221" t="s">
        <v>215</v>
      </c>
      <c r="V2221">
        <v>0</v>
      </c>
      <c r="W2221">
        <v>25</v>
      </c>
      <c r="X2221">
        <v>10</v>
      </c>
      <c r="Y2221" t="s">
        <v>512</v>
      </c>
      <c r="Z2221" s="9">
        <v>26</v>
      </c>
      <c r="AA2221">
        <v>60</v>
      </c>
      <c r="AB2221">
        <v>86</v>
      </c>
      <c r="AC2221">
        <v>280</v>
      </c>
      <c r="AD2221" t="s">
        <v>146</v>
      </c>
      <c r="AE2221">
        <v>9.9000000000000005E-2</v>
      </c>
      <c r="AG2221" s="2">
        <v>41.7</v>
      </c>
    </row>
    <row r="2222" spans="1:33" x14ac:dyDescent="0.35">
      <c r="A2222" t="s">
        <v>692</v>
      </c>
      <c r="B2222" t="s">
        <v>425</v>
      </c>
      <c r="C2222" t="s">
        <v>46</v>
      </c>
      <c r="D2222" t="s">
        <v>301</v>
      </c>
      <c r="E2222" t="s">
        <v>426</v>
      </c>
      <c r="F2222">
        <v>1</v>
      </c>
      <c r="H2222">
        <v>-1</v>
      </c>
      <c r="I2222">
        <v>0</v>
      </c>
      <c r="J2222">
        <v>0.65</v>
      </c>
      <c r="K2222">
        <v>0.65</v>
      </c>
      <c r="L2222">
        <v>22</v>
      </c>
      <c r="M2222">
        <v>71</v>
      </c>
      <c r="N2222">
        <v>0.1</v>
      </c>
      <c r="O2222">
        <v>5.6</v>
      </c>
      <c r="P2222">
        <v>0</v>
      </c>
      <c r="Q2222">
        <v>0</v>
      </c>
      <c r="R2222">
        <v>0</v>
      </c>
      <c r="S2222">
        <v>0</v>
      </c>
      <c r="T2222">
        <v>0</v>
      </c>
      <c r="U2222" t="s">
        <v>215</v>
      </c>
      <c r="V2222">
        <v>0</v>
      </c>
      <c r="W2222">
        <v>25</v>
      </c>
      <c r="X2222">
        <v>10</v>
      </c>
      <c r="Y2222" t="s">
        <v>512</v>
      </c>
      <c r="Z2222" s="9">
        <v>26</v>
      </c>
      <c r="AA2222">
        <v>60</v>
      </c>
      <c r="AB2222">
        <v>86</v>
      </c>
      <c r="AC2222">
        <v>280</v>
      </c>
      <c r="AD2222" t="s">
        <v>146</v>
      </c>
      <c r="AE2222">
        <v>9.9000000000000005E-2</v>
      </c>
      <c r="AG2222" s="2">
        <v>42.3</v>
      </c>
    </row>
    <row r="2223" spans="1:33" x14ac:dyDescent="0.35">
      <c r="A2223" t="s">
        <v>692</v>
      </c>
      <c r="B2223" t="s">
        <v>425</v>
      </c>
      <c r="C2223" t="s">
        <v>46</v>
      </c>
      <c r="D2223" t="s">
        <v>301</v>
      </c>
      <c r="E2223" t="s">
        <v>426</v>
      </c>
      <c r="F2223">
        <v>1</v>
      </c>
      <c r="H2223">
        <v>-1</v>
      </c>
      <c r="I2223">
        <v>0</v>
      </c>
      <c r="J2223">
        <v>0.65</v>
      </c>
      <c r="K2223">
        <v>0.65</v>
      </c>
      <c r="L2223">
        <v>22</v>
      </c>
      <c r="M2223">
        <v>71</v>
      </c>
      <c r="N2223">
        <v>0.1</v>
      </c>
      <c r="O2223">
        <v>5.6</v>
      </c>
      <c r="P2223">
        <v>0</v>
      </c>
      <c r="Q2223">
        <v>0</v>
      </c>
      <c r="R2223">
        <v>0</v>
      </c>
      <c r="S2223">
        <v>0</v>
      </c>
      <c r="T2223">
        <v>0</v>
      </c>
      <c r="U2223" t="s">
        <v>215</v>
      </c>
      <c r="V2223">
        <v>0</v>
      </c>
      <c r="W2223">
        <v>25</v>
      </c>
      <c r="X2223">
        <v>10</v>
      </c>
      <c r="Y2223" t="s">
        <v>512</v>
      </c>
      <c r="Z2223" s="9">
        <v>26</v>
      </c>
      <c r="AA2223">
        <v>60</v>
      </c>
      <c r="AB2223">
        <v>86</v>
      </c>
      <c r="AC2223">
        <v>280</v>
      </c>
      <c r="AD2223" t="s">
        <v>146</v>
      </c>
      <c r="AE2223">
        <v>9.9000000000000005E-2</v>
      </c>
      <c r="AG2223" s="2">
        <v>41.2</v>
      </c>
    </row>
    <row r="2224" spans="1:33" x14ac:dyDescent="0.35">
      <c r="A2224" t="s">
        <v>692</v>
      </c>
      <c r="B2224" t="s">
        <v>425</v>
      </c>
      <c r="C2224" t="s">
        <v>46</v>
      </c>
      <c r="D2224" t="s">
        <v>301</v>
      </c>
      <c r="E2224" t="s">
        <v>426</v>
      </c>
      <c r="F2224">
        <v>1</v>
      </c>
      <c r="H2224">
        <v>-1</v>
      </c>
      <c r="I2224">
        <v>0</v>
      </c>
      <c r="J2224">
        <v>0.65</v>
      </c>
      <c r="K2224">
        <v>0.65</v>
      </c>
      <c r="L2224">
        <v>22</v>
      </c>
      <c r="M2224">
        <v>71</v>
      </c>
      <c r="N2224">
        <v>0.1</v>
      </c>
      <c r="O2224">
        <v>5.6</v>
      </c>
      <c r="P2224">
        <v>0</v>
      </c>
      <c r="Q2224">
        <v>0</v>
      </c>
      <c r="R2224">
        <v>0</v>
      </c>
      <c r="S2224">
        <v>0</v>
      </c>
      <c r="T2224">
        <v>0</v>
      </c>
      <c r="U2224" t="s">
        <v>215</v>
      </c>
      <c r="V2224">
        <v>0</v>
      </c>
      <c r="W2224">
        <v>25</v>
      </c>
      <c r="X2224">
        <v>10</v>
      </c>
      <c r="Y2224" t="s">
        <v>512</v>
      </c>
      <c r="Z2224" s="9">
        <v>26</v>
      </c>
      <c r="AA2224">
        <v>60</v>
      </c>
      <c r="AB2224">
        <v>86</v>
      </c>
      <c r="AC2224">
        <v>280</v>
      </c>
      <c r="AD2224" t="s">
        <v>146</v>
      </c>
      <c r="AE2224">
        <v>9.9000000000000005E-2</v>
      </c>
      <c r="AG2224" s="2">
        <v>40.9</v>
      </c>
    </row>
    <row r="2225" spans="1:36" x14ac:dyDescent="0.35">
      <c r="A2225" t="s">
        <v>692</v>
      </c>
      <c r="B2225" t="s">
        <v>425</v>
      </c>
      <c r="C2225" t="s">
        <v>46</v>
      </c>
      <c r="D2225" t="s">
        <v>301</v>
      </c>
      <c r="E2225" t="s">
        <v>426</v>
      </c>
      <c r="F2225">
        <v>1</v>
      </c>
      <c r="H2225">
        <v>-1</v>
      </c>
      <c r="I2225">
        <v>0</v>
      </c>
      <c r="J2225">
        <v>0.65</v>
      </c>
      <c r="K2225">
        <v>0.65</v>
      </c>
      <c r="L2225">
        <v>22</v>
      </c>
      <c r="M2225">
        <v>71</v>
      </c>
      <c r="N2225">
        <v>0.1</v>
      </c>
      <c r="O2225">
        <v>5.6</v>
      </c>
      <c r="P2225">
        <v>0</v>
      </c>
      <c r="Q2225">
        <v>0</v>
      </c>
      <c r="R2225">
        <v>0</v>
      </c>
      <c r="S2225">
        <v>0</v>
      </c>
      <c r="T2225">
        <v>0</v>
      </c>
      <c r="U2225" t="s">
        <v>215</v>
      </c>
      <c r="V2225">
        <v>0</v>
      </c>
      <c r="W2225">
        <v>25</v>
      </c>
      <c r="X2225">
        <v>10</v>
      </c>
      <c r="Y2225" t="s">
        <v>512</v>
      </c>
      <c r="Z2225" s="9">
        <v>26</v>
      </c>
      <c r="AA2225">
        <v>60</v>
      </c>
      <c r="AB2225">
        <v>86</v>
      </c>
      <c r="AC2225">
        <v>280</v>
      </c>
      <c r="AD2225" t="s">
        <v>146</v>
      </c>
      <c r="AE2225">
        <v>9.9000000000000005E-2</v>
      </c>
      <c r="AG2225" s="2">
        <v>42.8</v>
      </c>
    </row>
    <row r="2226" spans="1:36" x14ac:dyDescent="0.35">
      <c r="A2226" t="s">
        <v>692</v>
      </c>
      <c r="B2226" t="s">
        <v>425</v>
      </c>
      <c r="C2226" t="s">
        <v>46</v>
      </c>
      <c r="D2226" t="s">
        <v>301</v>
      </c>
      <c r="E2226" t="s">
        <v>426</v>
      </c>
      <c r="F2226">
        <v>1</v>
      </c>
      <c r="H2226">
        <v>-1</v>
      </c>
      <c r="I2226">
        <v>0</v>
      </c>
      <c r="J2226">
        <v>0.65</v>
      </c>
      <c r="K2226">
        <v>0.65</v>
      </c>
      <c r="L2226">
        <v>22</v>
      </c>
      <c r="M2226">
        <v>71</v>
      </c>
      <c r="N2226">
        <v>0.1</v>
      </c>
      <c r="O2226">
        <v>5.6</v>
      </c>
      <c r="P2226">
        <v>0</v>
      </c>
      <c r="Q2226">
        <v>0</v>
      </c>
      <c r="R2226">
        <v>0</v>
      </c>
      <c r="S2226">
        <v>0</v>
      </c>
      <c r="T2226">
        <v>0</v>
      </c>
      <c r="U2226" t="s">
        <v>215</v>
      </c>
      <c r="V2226">
        <v>0</v>
      </c>
      <c r="W2226">
        <v>25</v>
      </c>
      <c r="X2226">
        <v>10</v>
      </c>
      <c r="Y2226" t="s">
        <v>512</v>
      </c>
      <c r="Z2226" s="9">
        <v>26</v>
      </c>
      <c r="AA2226">
        <v>60</v>
      </c>
      <c r="AB2226">
        <v>86</v>
      </c>
      <c r="AC2226">
        <v>280</v>
      </c>
      <c r="AD2226" t="s">
        <v>146</v>
      </c>
      <c r="AE2226">
        <v>9.9000000000000005E-2</v>
      </c>
      <c r="AG2226" s="2">
        <v>42.7</v>
      </c>
    </row>
    <row r="2227" spans="1:36" x14ac:dyDescent="0.35">
      <c r="A2227" t="s">
        <v>693</v>
      </c>
      <c r="B2227" t="s">
        <v>427</v>
      </c>
      <c r="C2227" t="s">
        <v>26</v>
      </c>
      <c r="D2227" t="s">
        <v>428</v>
      </c>
      <c r="E2227" t="s">
        <v>429</v>
      </c>
      <c r="F2227">
        <v>1</v>
      </c>
      <c r="H2227">
        <v>-1</v>
      </c>
      <c r="I2227">
        <v>22.16</v>
      </c>
      <c r="J2227">
        <v>32.630000000000003</v>
      </c>
      <c r="K2227">
        <v>37.229999999999997</v>
      </c>
      <c r="L2227">
        <v>4</v>
      </c>
      <c r="M2227">
        <v>2</v>
      </c>
      <c r="N2227">
        <v>1.2</v>
      </c>
      <c r="O2227">
        <v>0.78</v>
      </c>
      <c r="P2227">
        <v>0</v>
      </c>
      <c r="Q2227">
        <v>0</v>
      </c>
      <c r="R2227">
        <v>0</v>
      </c>
      <c r="S2227">
        <v>0</v>
      </c>
      <c r="T2227">
        <v>0</v>
      </c>
      <c r="U2227" t="s">
        <v>215</v>
      </c>
      <c r="V2227">
        <v>0</v>
      </c>
      <c r="W2227">
        <v>14.3</v>
      </c>
      <c r="X2227">
        <v>3</v>
      </c>
      <c r="Y2227" t="s">
        <v>512</v>
      </c>
      <c r="Z2227" s="9">
        <v>53.333333333333336</v>
      </c>
      <c r="AA2227">
        <v>15</v>
      </c>
      <c r="AB2227">
        <v>68.333333333333343</v>
      </c>
      <c r="AC2227">
        <v>180</v>
      </c>
      <c r="AD2227" t="s">
        <v>148</v>
      </c>
      <c r="AE2227">
        <v>0.35499999999999998</v>
      </c>
      <c r="AF2227" s="2">
        <v>65.900000000000006</v>
      </c>
      <c r="AG2227" s="2">
        <v>3.4</v>
      </c>
      <c r="AH2227" s="2">
        <v>62.5</v>
      </c>
      <c r="AI2227" s="2">
        <v>6.7</v>
      </c>
      <c r="AJ2227" s="2">
        <v>27.399999999999995</v>
      </c>
    </row>
    <row r="2228" spans="1:36" x14ac:dyDescent="0.35">
      <c r="A2228" t="s">
        <v>693</v>
      </c>
      <c r="B2228" t="s">
        <v>427</v>
      </c>
      <c r="C2228" t="s">
        <v>26</v>
      </c>
      <c r="D2228" t="s">
        <v>428</v>
      </c>
      <c r="E2228" t="s">
        <v>429</v>
      </c>
      <c r="F2228">
        <v>1</v>
      </c>
      <c r="H2228">
        <v>-1</v>
      </c>
      <c r="I2228">
        <v>22.16</v>
      </c>
      <c r="J2228">
        <v>32.630000000000003</v>
      </c>
      <c r="K2228">
        <v>37.229999999999997</v>
      </c>
      <c r="L2228">
        <v>4</v>
      </c>
      <c r="M2228">
        <v>2</v>
      </c>
      <c r="N2228">
        <v>1.2</v>
      </c>
      <c r="O2228">
        <v>0.78</v>
      </c>
      <c r="P2228">
        <v>0</v>
      </c>
      <c r="Q2228">
        <v>0</v>
      </c>
      <c r="R2228">
        <v>0</v>
      </c>
      <c r="S2228">
        <v>0</v>
      </c>
      <c r="T2228">
        <v>0</v>
      </c>
      <c r="U2228" t="s">
        <v>215</v>
      </c>
      <c r="V2228">
        <v>0</v>
      </c>
      <c r="W2228">
        <v>14.3</v>
      </c>
      <c r="X2228">
        <v>3</v>
      </c>
      <c r="Y2228" t="s">
        <v>512</v>
      </c>
      <c r="Z2228" s="9">
        <v>60</v>
      </c>
      <c r="AA2228">
        <v>15</v>
      </c>
      <c r="AB2228">
        <v>75</v>
      </c>
      <c r="AC2228">
        <v>200</v>
      </c>
      <c r="AD2228" t="s">
        <v>148</v>
      </c>
      <c r="AE2228">
        <v>0.35499999999999998</v>
      </c>
      <c r="AF2228" s="2">
        <v>60</v>
      </c>
      <c r="AG2228" s="2">
        <v>5.2</v>
      </c>
      <c r="AH2228" s="2">
        <v>54.8</v>
      </c>
      <c r="AI2228" s="2">
        <v>9.6999999999999993</v>
      </c>
      <c r="AJ2228" s="2">
        <v>30.3</v>
      </c>
    </row>
    <row r="2229" spans="1:36" x14ac:dyDescent="0.35">
      <c r="A2229" t="s">
        <v>693</v>
      </c>
      <c r="B2229" t="s">
        <v>427</v>
      </c>
      <c r="C2229" t="s">
        <v>26</v>
      </c>
      <c r="D2229" t="s">
        <v>428</v>
      </c>
      <c r="E2229" t="s">
        <v>429</v>
      </c>
      <c r="F2229">
        <v>1</v>
      </c>
      <c r="H2229">
        <v>-1</v>
      </c>
      <c r="I2229">
        <v>22.16</v>
      </c>
      <c r="J2229">
        <v>32.630000000000003</v>
      </c>
      <c r="K2229">
        <v>37.229999999999997</v>
      </c>
      <c r="L2229">
        <v>4</v>
      </c>
      <c r="M2229">
        <v>2</v>
      </c>
      <c r="N2229">
        <v>1.2</v>
      </c>
      <c r="O2229">
        <v>0.78</v>
      </c>
      <c r="P2229">
        <v>0</v>
      </c>
      <c r="Q2229">
        <v>0</v>
      </c>
      <c r="R2229">
        <v>0</v>
      </c>
      <c r="S2229">
        <v>0</v>
      </c>
      <c r="T2229">
        <v>0</v>
      </c>
      <c r="U2229" t="s">
        <v>215</v>
      </c>
      <c r="V2229">
        <v>0</v>
      </c>
      <c r="W2229">
        <v>14.3</v>
      </c>
      <c r="X2229">
        <v>3</v>
      </c>
      <c r="Y2229" t="s">
        <v>512</v>
      </c>
      <c r="Z2229" s="9">
        <v>66.666666666666671</v>
      </c>
      <c r="AA2229">
        <v>15</v>
      </c>
      <c r="AB2229">
        <v>81.666666666666671</v>
      </c>
      <c r="AC2229">
        <v>220</v>
      </c>
      <c r="AD2229" t="s">
        <v>148</v>
      </c>
      <c r="AE2229">
        <v>0.35499999999999998</v>
      </c>
      <c r="AF2229" s="2">
        <v>55.1</v>
      </c>
      <c r="AG2229" s="2">
        <v>6.4</v>
      </c>
      <c r="AH2229" s="2">
        <v>48.7</v>
      </c>
      <c r="AI2229" s="2">
        <v>12.1</v>
      </c>
      <c r="AJ2229" s="2">
        <v>32.799999999999997</v>
      </c>
    </row>
    <row r="2230" spans="1:36" x14ac:dyDescent="0.35">
      <c r="A2230" t="s">
        <v>693</v>
      </c>
      <c r="B2230" t="s">
        <v>427</v>
      </c>
      <c r="C2230" t="s">
        <v>26</v>
      </c>
      <c r="D2230" t="s">
        <v>428</v>
      </c>
      <c r="E2230" t="s">
        <v>429</v>
      </c>
      <c r="F2230">
        <v>1</v>
      </c>
      <c r="H2230">
        <v>-1</v>
      </c>
      <c r="I2230">
        <v>22.16</v>
      </c>
      <c r="J2230">
        <v>32.630000000000003</v>
      </c>
      <c r="K2230">
        <v>37.229999999999997</v>
      </c>
      <c r="L2230">
        <v>4</v>
      </c>
      <c r="M2230">
        <v>2</v>
      </c>
      <c r="N2230">
        <v>1.2</v>
      </c>
      <c r="O2230">
        <v>0.78</v>
      </c>
      <c r="P2230">
        <v>0</v>
      </c>
      <c r="Q2230">
        <v>0</v>
      </c>
      <c r="R2230">
        <v>0</v>
      </c>
      <c r="S2230">
        <v>0</v>
      </c>
      <c r="T2230">
        <v>0</v>
      </c>
      <c r="U2230" t="s">
        <v>215</v>
      </c>
      <c r="V2230">
        <v>0</v>
      </c>
      <c r="W2230">
        <v>14.3</v>
      </c>
      <c r="X2230">
        <v>3</v>
      </c>
      <c r="Y2230" t="s">
        <v>512</v>
      </c>
      <c r="Z2230" s="9">
        <v>73.333333333333329</v>
      </c>
      <c r="AA2230">
        <v>15</v>
      </c>
      <c r="AB2230">
        <v>88.333333333333329</v>
      </c>
      <c r="AC2230">
        <v>240</v>
      </c>
      <c r="AD2230" t="s">
        <v>148</v>
      </c>
      <c r="AE2230">
        <v>0.35499999999999998</v>
      </c>
      <c r="AF2230" s="2">
        <v>52</v>
      </c>
      <c r="AG2230" s="2">
        <v>6.8</v>
      </c>
      <c r="AH2230" s="2">
        <v>45.2</v>
      </c>
      <c r="AI2230" s="2">
        <v>13.7</v>
      </c>
      <c r="AJ2230" s="2">
        <v>34.299999999999997</v>
      </c>
    </row>
    <row r="2231" spans="1:36" x14ac:dyDescent="0.35">
      <c r="A2231" t="s">
        <v>693</v>
      </c>
      <c r="B2231" t="s">
        <v>427</v>
      </c>
      <c r="C2231" t="s">
        <v>26</v>
      </c>
      <c r="D2231" t="s">
        <v>428</v>
      </c>
      <c r="E2231" t="s">
        <v>429</v>
      </c>
      <c r="F2231">
        <v>1</v>
      </c>
      <c r="H2231">
        <v>-1</v>
      </c>
      <c r="I2231">
        <v>22.16</v>
      </c>
      <c r="J2231">
        <v>32.630000000000003</v>
      </c>
      <c r="K2231">
        <v>37.229999999999997</v>
      </c>
      <c r="L2231">
        <v>4</v>
      </c>
      <c r="M2231">
        <v>2</v>
      </c>
      <c r="N2231">
        <v>1.2</v>
      </c>
      <c r="O2231">
        <v>0.78</v>
      </c>
      <c r="P2231">
        <v>0</v>
      </c>
      <c r="Q2231">
        <v>0</v>
      </c>
      <c r="R2231">
        <v>0</v>
      </c>
      <c r="S2231">
        <v>0</v>
      </c>
      <c r="T2231">
        <v>0</v>
      </c>
      <c r="U2231" t="s">
        <v>215</v>
      </c>
      <c r="V2231">
        <v>0</v>
      </c>
      <c r="W2231">
        <v>14.3</v>
      </c>
      <c r="X2231">
        <v>3</v>
      </c>
      <c r="Y2231" t="s">
        <v>512</v>
      </c>
      <c r="Z2231" s="9">
        <v>80</v>
      </c>
      <c r="AA2231">
        <v>15</v>
      </c>
      <c r="AB2231">
        <v>95</v>
      </c>
      <c r="AC2231">
        <v>260</v>
      </c>
      <c r="AD2231" t="s">
        <v>148</v>
      </c>
      <c r="AE2231">
        <v>0.35499999999999998</v>
      </c>
      <c r="AF2231" s="2">
        <v>48.1</v>
      </c>
      <c r="AG2231" s="2">
        <v>6.2</v>
      </c>
      <c r="AH2231" s="2">
        <v>41.9</v>
      </c>
      <c r="AI2231" s="2">
        <v>14.9</v>
      </c>
      <c r="AJ2231" s="2">
        <v>37</v>
      </c>
    </row>
    <row r="2232" spans="1:36" x14ac:dyDescent="0.35">
      <c r="A2232" t="s">
        <v>693</v>
      </c>
      <c r="B2232" t="s">
        <v>427</v>
      </c>
      <c r="C2232" t="s">
        <v>26</v>
      </c>
      <c r="D2232" t="s">
        <v>428</v>
      </c>
      <c r="E2232" t="s">
        <v>429</v>
      </c>
      <c r="F2232">
        <v>1</v>
      </c>
      <c r="H2232">
        <v>-1</v>
      </c>
      <c r="I2232">
        <v>22.16</v>
      </c>
      <c r="J2232">
        <v>32.630000000000003</v>
      </c>
      <c r="K2232">
        <v>37.229999999999997</v>
      </c>
      <c r="L2232">
        <v>4</v>
      </c>
      <c r="M2232">
        <v>2</v>
      </c>
      <c r="N2232">
        <v>1.2</v>
      </c>
      <c r="O2232">
        <v>0.78</v>
      </c>
      <c r="P2232">
        <v>0</v>
      </c>
      <c r="Q2232">
        <v>0</v>
      </c>
      <c r="R2232">
        <v>0</v>
      </c>
      <c r="S2232">
        <v>0</v>
      </c>
      <c r="T2232">
        <v>0</v>
      </c>
      <c r="U2232" t="s">
        <v>215</v>
      </c>
      <c r="V2232">
        <v>0</v>
      </c>
      <c r="W2232">
        <v>14.3</v>
      </c>
      <c r="X2232">
        <v>3</v>
      </c>
      <c r="Y2232" t="s">
        <v>512</v>
      </c>
      <c r="Z2232" s="9">
        <v>93.333333333333329</v>
      </c>
      <c r="AA2232">
        <v>15</v>
      </c>
      <c r="AB2232">
        <v>108.33333333333333</v>
      </c>
      <c r="AC2232">
        <v>300</v>
      </c>
      <c r="AD2232" t="s">
        <v>148</v>
      </c>
      <c r="AE2232">
        <v>0.35499999999999998</v>
      </c>
      <c r="AF2232" s="2">
        <v>46.5</v>
      </c>
      <c r="AG2232" s="2">
        <v>7.3</v>
      </c>
      <c r="AH2232" s="2">
        <v>39.200000000000003</v>
      </c>
      <c r="AI2232" s="2">
        <v>18</v>
      </c>
      <c r="AJ2232" s="2">
        <v>35.5</v>
      </c>
    </row>
    <row r="2233" spans="1:36" x14ac:dyDescent="0.35">
      <c r="A2233" t="s">
        <v>693</v>
      </c>
      <c r="B2233" t="s">
        <v>427</v>
      </c>
      <c r="C2233" t="s">
        <v>26</v>
      </c>
      <c r="D2233" t="s">
        <v>428</v>
      </c>
      <c r="E2233" t="s">
        <v>429</v>
      </c>
      <c r="F2233">
        <v>1</v>
      </c>
      <c r="H2233">
        <v>-1</v>
      </c>
      <c r="I2233">
        <v>22.16</v>
      </c>
      <c r="J2233">
        <v>32.630000000000003</v>
      </c>
      <c r="K2233">
        <v>37.229999999999997</v>
      </c>
      <c r="L2233">
        <v>4</v>
      </c>
      <c r="M2233">
        <v>2</v>
      </c>
      <c r="N2233">
        <v>1.2</v>
      </c>
      <c r="O2233">
        <v>0.78</v>
      </c>
      <c r="P2233">
        <v>0</v>
      </c>
      <c r="Q2233">
        <v>0</v>
      </c>
      <c r="R2233">
        <v>0</v>
      </c>
      <c r="S2233">
        <v>0</v>
      </c>
      <c r="T2233">
        <v>0</v>
      </c>
      <c r="U2233" t="s">
        <v>215</v>
      </c>
      <c r="V2233">
        <v>0</v>
      </c>
      <c r="W2233">
        <v>14.3</v>
      </c>
      <c r="X2233">
        <v>3</v>
      </c>
      <c r="Y2233" t="s">
        <v>512</v>
      </c>
      <c r="Z2233" s="9">
        <v>86.666666666666671</v>
      </c>
      <c r="AA2233">
        <v>0</v>
      </c>
      <c r="AB2233">
        <v>86.666666666666671</v>
      </c>
      <c r="AC2233">
        <v>280</v>
      </c>
      <c r="AD2233" t="s">
        <v>148</v>
      </c>
      <c r="AE2233">
        <v>0.35499999999999998</v>
      </c>
      <c r="AF2233" s="2">
        <v>45.699999999999996</v>
      </c>
      <c r="AG2233" s="2">
        <v>4.8</v>
      </c>
      <c r="AH2233" s="2">
        <v>40.9</v>
      </c>
      <c r="AI2233" s="2">
        <v>15.7</v>
      </c>
      <c r="AJ2233" s="2">
        <v>38.600000000000009</v>
      </c>
    </row>
    <row r="2234" spans="1:36" x14ac:dyDescent="0.35">
      <c r="A2234" t="s">
        <v>693</v>
      </c>
      <c r="B2234" t="s">
        <v>427</v>
      </c>
      <c r="C2234" t="s">
        <v>26</v>
      </c>
      <c r="D2234" t="s">
        <v>428</v>
      </c>
      <c r="E2234" t="s">
        <v>429</v>
      </c>
      <c r="F2234">
        <v>1</v>
      </c>
      <c r="H2234">
        <v>-1</v>
      </c>
      <c r="I2234">
        <v>22.16</v>
      </c>
      <c r="J2234">
        <v>32.630000000000003</v>
      </c>
      <c r="K2234">
        <v>37.229999999999997</v>
      </c>
      <c r="L2234">
        <v>4</v>
      </c>
      <c r="M2234">
        <v>2</v>
      </c>
      <c r="N2234">
        <v>1.2</v>
      </c>
      <c r="O2234">
        <v>0.78</v>
      </c>
      <c r="P2234">
        <v>0</v>
      </c>
      <c r="Q2234">
        <v>0</v>
      </c>
      <c r="R2234">
        <v>0</v>
      </c>
      <c r="S2234">
        <v>0</v>
      </c>
      <c r="T2234">
        <v>0</v>
      </c>
      <c r="U2234" t="s">
        <v>215</v>
      </c>
      <c r="V2234">
        <v>0</v>
      </c>
      <c r="W2234">
        <v>14.3</v>
      </c>
      <c r="X2234">
        <v>3</v>
      </c>
      <c r="Y2234" t="s">
        <v>512</v>
      </c>
      <c r="Z2234" s="9">
        <v>86.666666666666671</v>
      </c>
      <c r="AA2234">
        <v>30</v>
      </c>
      <c r="AB2234">
        <v>116.66666666666667</v>
      </c>
      <c r="AC2234">
        <v>280</v>
      </c>
      <c r="AD2234" t="s">
        <v>148</v>
      </c>
      <c r="AE2234">
        <v>0.35499999999999998</v>
      </c>
      <c r="AF2234" s="2">
        <v>44.1</v>
      </c>
      <c r="AG2234" s="2">
        <v>6.2</v>
      </c>
      <c r="AH2234" s="2">
        <v>37.9</v>
      </c>
      <c r="AI2234" s="2">
        <v>20.9</v>
      </c>
      <c r="AJ2234" s="2">
        <v>35</v>
      </c>
    </row>
    <row r="2235" spans="1:36" x14ac:dyDescent="0.35">
      <c r="A2235" t="s">
        <v>693</v>
      </c>
      <c r="B2235" t="s">
        <v>427</v>
      </c>
      <c r="C2235" t="s">
        <v>26</v>
      </c>
      <c r="D2235" t="s">
        <v>428</v>
      </c>
      <c r="E2235" t="s">
        <v>429</v>
      </c>
      <c r="F2235">
        <v>1</v>
      </c>
      <c r="H2235">
        <v>-1</v>
      </c>
      <c r="I2235">
        <v>22.16</v>
      </c>
      <c r="J2235">
        <v>32.630000000000003</v>
      </c>
      <c r="K2235">
        <v>37.229999999999997</v>
      </c>
      <c r="L2235">
        <v>4</v>
      </c>
      <c r="M2235">
        <v>2</v>
      </c>
      <c r="N2235">
        <v>1.2</v>
      </c>
      <c r="O2235">
        <v>0.78</v>
      </c>
      <c r="P2235">
        <v>0</v>
      </c>
      <c r="Q2235">
        <v>0</v>
      </c>
      <c r="R2235">
        <v>0</v>
      </c>
      <c r="S2235">
        <v>0</v>
      </c>
      <c r="T2235">
        <v>0</v>
      </c>
      <c r="U2235" t="s">
        <v>215</v>
      </c>
      <c r="V2235">
        <v>0</v>
      </c>
      <c r="W2235">
        <v>14.3</v>
      </c>
      <c r="X2235">
        <v>3</v>
      </c>
      <c r="Y2235" t="s">
        <v>512</v>
      </c>
      <c r="Z2235" s="9">
        <v>86.666666666666671</v>
      </c>
      <c r="AA2235">
        <v>60</v>
      </c>
      <c r="AB2235">
        <v>146.66666666666669</v>
      </c>
      <c r="AC2235">
        <v>280</v>
      </c>
      <c r="AD2235" t="s">
        <v>148</v>
      </c>
      <c r="AE2235">
        <v>0.35499999999999998</v>
      </c>
      <c r="AF2235" s="2">
        <v>45</v>
      </c>
      <c r="AG2235" s="2">
        <v>4.8</v>
      </c>
      <c r="AH2235" s="2">
        <v>40.200000000000003</v>
      </c>
      <c r="AI2235" s="2">
        <v>21.9</v>
      </c>
      <c r="AJ2235" s="2">
        <v>33.1</v>
      </c>
    </row>
    <row r="2236" spans="1:36" x14ac:dyDescent="0.35">
      <c r="A2236" t="s">
        <v>693</v>
      </c>
      <c r="B2236" t="s">
        <v>427</v>
      </c>
      <c r="C2236" t="s">
        <v>26</v>
      </c>
      <c r="D2236" t="s">
        <v>428</v>
      </c>
      <c r="E2236" t="s">
        <v>429</v>
      </c>
      <c r="F2236">
        <v>1</v>
      </c>
      <c r="H2236">
        <v>-1</v>
      </c>
      <c r="I2236">
        <v>22.16</v>
      </c>
      <c r="J2236">
        <v>32.630000000000003</v>
      </c>
      <c r="K2236">
        <v>37.229999999999997</v>
      </c>
      <c r="L2236">
        <v>4</v>
      </c>
      <c r="M2236">
        <v>2</v>
      </c>
      <c r="N2236">
        <v>1.2</v>
      </c>
      <c r="O2236">
        <v>0.78</v>
      </c>
      <c r="P2236">
        <v>0</v>
      </c>
      <c r="Q2236">
        <v>0</v>
      </c>
      <c r="R2236">
        <v>0</v>
      </c>
      <c r="S2236">
        <v>0</v>
      </c>
      <c r="T2236">
        <v>0</v>
      </c>
      <c r="U2236" t="s">
        <v>215</v>
      </c>
      <c r="V2236">
        <v>0</v>
      </c>
      <c r="W2236">
        <v>2</v>
      </c>
      <c r="X2236">
        <v>3</v>
      </c>
      <c r="Y2236" t="s">
        <v>512</v>
      </c>
      <c r="Z2236" s="9">
        <v>86.666666666666671</v>
      </c>
      <c r="AA2236">
        <v>15</v>
      </c>
      <c r="AB2236">
        <v>101.66666666666667</v>
      </c>
      <c r="AC2236">
        <v>280</v>
      </c>
      <c r="AD2236" t="s">
        <v>148</v>
      </c>
      <c r="AE2236">
        <v>0.35499999999999998</v>
      </c>
      <c r="AF2236" s="2">
        <v>44.599999999999994</v>
      </c>
      <c r="AG2236" s="2">
        <v>2.2999999999999998</v>
      </c>
      <c r="AH2236" s="2">
        <v>42.3</v>
      </c>
      <c r="AI2236" s="2">
        <v>18.3</v>
      </c>
      <c r="AJ2236" s="2">
        <v>37.100000000000009</v>
      </c>
    </row>
    <row r="2237" spans="1:36" x14ac:dyDescent="0.35">
      <c r="A2237" t="s">
        <v>693</v>
      </c>
      <c r="B2237" t="s">
        <v>427</v>
      </c>
      <c r="C2237" t="s">
        <v>26</v>
      </c>
      <c r="D2237" t="s">
        <v>428</v>
      </c>
      <c r="E2237" t="s">
        <v>429</v>
      </c>
      <c r="F2237">
        <v>1</v>
      </c>
      <c r="H2237">
        <v>-1</v>
      </c>
      <c r="I2237">
        <v>22.16</v>
      </c>
      <c r="J2237">
        <v>32.630000000000003</v>
      </c>
      <c r="K2237">
        <v>37.229999999999997</v>
      </c>
      <c r="L2237">
        <v>4</v>
      </c>
      <c r="M2237">
        <v>2</v>
      </c>
      <c r="N2237">
        <v>1.2</v>
      </c>
      <c r="O2237">
        <v>0.78</v>
      </c>
      <c r="P2237">
        <v>0</v>
      </c>
      <c r="Q2237">
        <v>0</v>
      </c>
      <c r="R2237">
        <v>0</v>
      </c>
      <c r="S2237">
        <v>0</v>
      </c>
      <c r="T2237">
        <v>0</v>
      </c>
      <c r="U2237" t="s">
        <v>215</v>
      </c>
      <c r="V2237">
        <v>0</v>
      </c>
      <c r="W2237">
        <v>4</v>
      </c>
      <c r="X2237">
        <v>3</v>
      </c>
      <c r="Y2237" t="s">
        <v>512</v>
      </c>
      <c r="Z2237" s="9">
        <v>86.666666666666671</v>
      </c>
      <c r="AA2237">
        <v>15</v>
      </c>
      <c r="AB2237">
        <v>101.66666666666667</v>
      </c>
      <c r="AC2237">
        <v>280</v>
      </c>
      <c r="AD2237" t="s">
        <v>148</v>
      </c>
      <c r="AE2237">
        <v>0.35499999999999998</v>
      </c>
      <c r="AF2237" s="2">
        <v>46.099999999999994</v>
      </c>
      <c r="AG2237" s="2">
        <v>4.3</v>
      </c>
      <c r="AH2237" s="2">
        <v>41.8</v>
      </c>
      <c r="AI2237" s="2">
        <v>17.100000000000001</v>
      </c>
      <c r="AJ2237" s="2">
        <v>36.800000000000004</v>
      </c>
    </row>
    <row r="2238" spans="1:36" x14ac:dyDescent="0.35">
      <c r="A2238" t="s">
        <v>693</v>
      </c>
      <c r="B2238" t="s">
        <v>427</v>
      </c>
      <c r="C2238" t="s">
        <v>26</v>
      </c>
      <c r="D2238" t="s">
        <v>428</v>
      </c>
      <c r="E2238" t="s">
        <v>429</v>
      </c>
      <c r="F2238">
        <v>1</v>
      </c>
      <c r="H2238">
        <v>-1</v>
      </c>
      <c r="I2238">
        <v>22.16</v>
      </c>
      <c r="J2238">
        <v>32.630000000000003</v>
      </c>
      <c r="K2238">
        <v>37.229999999999997</v>
      </c>
      <c r="L2238">
        <v>4</v>
      </c>
      <c r="M2238">
        <v>2</v>
      </c>
      <c r="N2238">
        <v>1.2</v>
      </c>
      <c r="O2238">
        <v>0.78</v>
      </c>
      <c r="P2238">
        <v>0</v>
      </c>
      <c r="Q2238">
        <v>0</v>
      </c>
      <c r="R2238">
        <v>0</v>
      </c>
      <c r="S2238">
        <v>0</v>
      </c>
      <c r="T2238">
        <v>0</v>
      </c>
      <c r="U2238" t="s">
        <v>215</v>
      </c>
      <c r="V2238">
        <v>0</v>
      </c>
      <c r="W2238">
        <v>8</v>
      </c>
      <c r="X2238">
        <v>3</v>
      </c>
      <c r="Y2238" t="s">
        <v>512</v>
      </c>
      <c r="Z2238" s="9">
        <v>86.666666666666671</v>
      </c>
      <c r="AA2238">
        <v>15</v>
      </c>
      <c r="AB2238">
        <v>101.66666666666667</v>
      </c>
      <c r="AC2238">
        <v>280</v>
      </c>
      <c r="AD2238" t="s">
        <v>148</v>
      </c>
      <c r="AE2238">
        <v>0.35499999999999998</v>
      </c>
      <c r="AF2238" s="2">
        <v>46.6</v>
      </c>
      <c r="AG2238" s="2">
        <v>6.4</v>
      </c>
      <c r="AH2238" s="2">
        <v>40.200000000000003</v>
      </c>
      <c r="AI2238" s="2">
        <v>14.3</v>
      </c>
      <c r="AJ2238" s="2">
        <v>39.099999999999994</v>
      </c>
    </row>
    <row r="2239" spans="1:36" x14ac:dyDescent="0.35">
      <c r="A2239" t="s">
        <v>693</v>
      </c>
      <c r="B2239" t="s">
        <v>427</v>
      </c>
      <c r="C2239" t="s">
        <v>26</v>
      </c>
      <c r="D2239" t="s">
        <v>428</v>
      </c>
      <c r="E2239" t="s">
        <v>429</v>
      </c>
      <c r="F2239">
        <v>1</v>
      </c>
      <c r="H2239">
        <v>-1</v>
      </c>
      <c r="I2239">
        <v>22.16</v>
      </c>
      <c r="J2239">
        <v>32.630000000000003</v>
      </c>
      <c r="K2239">
        <v>37.229999999999997</v>
      </c>
      <c r="L2239">
        <v>4</v>
      </c>
      <c r="M2239">
        <v>2</v>
      </c>
      <c r="N2239">
        <v>1.2</v>
      </c>
      <c r="O2239">
        <v>0.78</v>
      </c>
      <c r="P2239">
        <v>0</v>
      </c>
      <c r="Q2239">
        <v>0</v>
      </c>
      <c r="R2239">
        <v>0</v>
      </c>
      <c r="S2239">
        <v>0</v>
      </c>
      <c r="T2239">
        <v>0</v>
      </c>
      <c r="U2239" t="s">
        <v>215</v>
      </c>
      <c r="V2239">
        <v>0</v>
      </c>
      <c r="W2239">
        <v>10</v>
      </c>
      <c r="X2239">
        <v>3</v>
      </c>
      <c r="Y2239" t="s">
        <v>512</v>
      </c>
      <c r="Z2239" s="9">
        <v>86.666666666666671</v>
      </c>
      <c r="AA2239">
        <v>15</v>
      </c>
      <c r="AB2239">
        <v>101.66666666666667</v>
      </c>
      <c r="AC2239">
        <v>280</v>
      </c>
      <c r="AD2239" t="s">
        <v>148</v>
      </c>
      <c r="AE2239">
        <v>0.35499999999999998</v>
      </c>
      <c r="AF2239" s="2">
        <v>46.599999999999994</v>
      </c>
      <c r="AG2239" s="2">
        <v>5.8</v>
      </c>
      <c r="AH2239" s="2">
        <v>40.799999999999997</v>
      </c>
      <c r="AI2239" s="2">
        <v>9.9</v>
      </c>
      <c r="AJ2239" s="2">
        <v>43.500000000000007</v>
      </c>
    </row>
    <row r="2240" spans="1:36" x14ac:dyDescent="0.35">
      <c r="A2240" t="s">
        <v>693</v>
      </c>
      <c r="B2240" t="s">
        <v>427</v>
      </c>
      <c r="C2240" t="s">
        <v>26</v>
      </c>
      <c r="D2240" t="s">
        <v>428</v>
      </c>
      <c r="E2240" t="s">
        <v>429</v>
      </c>
      <c r="F2240">
        <v>2</v>
      </c>
      <c r="H2240">
        <v>-1</v>
      </c>
      <c r="I2240">
        <v>22.16</v>
      </c>
      <c r="J2240">
        <v>32.630000000000003</v>
      </c>
      <c r="K2240">
        <v>37.229999999999997</v>
      </c>
      <c r="L2240">
        <v>4</v>
      </c>
      <c r="M2240">
        <v>2</v>
      </c>
      <c r="N2240">
        <v>1.2</v>
      </c>
      <c r="O2240">
        <v>0.78</v>
      </c>
      <c r="P2240">
        <v>0</v>
      </c>
      <c r="Q2240">
        <v>0</v>
      </c>
      <c r="R2240">
        <v>0</v>
      </c>
      <c r="S2240">
        <v>0</v>
      </c>
      <c r="T2240">
        <v>0</v>
      </c>
      <c r="U2240" t="s">
        <v>215</v>
      </c>
      <c r="V2240">
        <v>0</v>
      </c>
      <c r="W2240">
        <v>14.3</v>
      </c>
      <c r="X2240">
        <v>3</v>
      </c>
      <c r="Y2240" t="s">
        <v>512</v>
      </c>
      <c r="Z2240" s="9">
        <v>53.333333333333336</v>
      </c>
      <c r="AA2240">
        <v>15</v>
      </c>
      <c r="AB2240">
        <v>68.333333333333343</v>
      </c>
      <c r="AC2240">
        <v>180</v>
      </c>
      <c r="AD2240" t="s">
        <v>148</v>
      </c>
      <c r="AE2240">
        <v>0.35499999999999998</v>
      </c>
      <c r="AF2240" s="2">
        <v>67.099999999999994</v>
      </c>
      <c r="AG2240" s="2">
        <v>4.5999999999999996</v>
      </c>
      <c r="AH2240" s="2">
        <v>62.5</v>
      </c>
      <c r="AI2240" s="2">
        <v>6.7</v>
      </c>
      <c r="AJ2240" s="2">
        <v>26.200000000000006</v>
      </c>
    </row>
    <row r="2241" spans="1:36" x14ac:dyDescent="0.35">
      <c r="A2241" t="s">
        <v>693</v>
      </c>
      <c r="B2241" t="s">
        <v>427</v>
      </c>
      <c r="C2241" t="s">
        <v>26</v>
      </c>
      <c r="D2241" t="s">
        <v>428</v>
      </c>
      <c r="E2241" t="s">
        <v>429</v>
      </c>
      <c r="F2241">
        <v>2</v>
      </c>
      <c r="H2241">
        <v>-1</v>
      </c>
      <c r="I2241">
        <v>22.16</v>
      </c>
      <c r="J2241">
        <v>32.630000000000003</v>
      </c>
      <c r="K2241">
        <v>37.229999999999997</v>
      </c>
      <c r="L2241">
        <v>4</v>
      </c>
      <c r="M2241">
        <v>2</v>
      </c>
      <c r="N2241">
        <v>1.2</v>
      </c>
      <c r="O2241">
        <v>0.78</v>
      </c>
      <c r="P2241">
        <v>0</v>
      </c>
      <c r="Q2241">
        <v>0</v>
      </c>
      <c r="R2241">
        <v>0</v>
      </c>
      <c r="S2241">
        <v>0</v>
      </c>
      <c r="T2241">
        <v>0</v>
      </c>
      <c r="U2241" t="s">
        <v>215</v>
      </c>
      <c r="V2241">
        <v>0</v>
      </c>
      <c r="W2241">
        <v>14.3</v>
      </c>
      <c r="X2241">
        <v>3</v>
      </c>
      <c r="Y2241" t="s">
        <v>512</v>
      </c>
      <c r="Z2241" s="9">
        <v>60</v>
      </c>
      <c r="AA2241">
        <v>15</v>
      </c>
      <c r="AB2241">
        <v>75</v>
      </c>
      <c r="AC2241">
        <v>200</v>
      </c>
      <c r="AD2241" t="s">
        <v>148</v>
      </c>
      <c r="AE2241">
        <v>0.35499999999999998</v>
      </c>
      <c r="AF2241" s="2">
        <v>62.4</v>
      </c>
      <c r="AG2241" s="2">
        <v>7.6</v>
      </c>
      <c r="AH2241" s="2">
        <v>54.8</v>
      </c>
      <c r="AI2241" s="2">
        <v>9.6999999999999993</v>
      </c>
      <c r="AJ2241" s="2">
        <v>27.900000000000002</v>
      </c>
    </row>
    <row r="2242" spans="1:36" x14ac:dyDescent="0.35">
      <c r="A2242" t="s">
        <v>693</v>
      </c>
      <c r="B2242" t="s">
        <v>427</v>
      </c>
      <c r="C2242" t="s">
        <v>26</v>
      </c>
      <c r="D2242" t="s">
        <v>428</v>
      </c>
      <c r="E2242" t="s">
        <v>429</v>
      </c>
      <c r="F2242">
        <v>2</v>
      </c>
      <c r="H2242">
        <v>-1</v>
      </c>
      <c r="I2242">
        <v>22.16</v>
      </c>
      <c r="J2242">
        <v>32.630000000000003</v>
      </c>
      <c r="K2242">
        <v>37.229999999999997</v>
      </c>
      <c r="L2242">
        <v>4</v>
      </c>
      <c r="M2242">
        <v>2</v>
      </c>
      <c r="N2242">
        <v>1.2</v>
      </c>
      <c r="O2242">
        <v>0.78</v>
      </c>
      <c r="P2242">
        <v>0</v>
      </c>
      <c r="Q2242">
        <v>0</v>
      </c>
      <c r="R2242">
        <v>0</v>
      </c>
      <c r="S2242">
        <v>0</v>
      </c>
      <c r="T2242">
        <v>0</v>
      </c>
      <c r="U2242" t="s">
        <v>215</v>
      </c>
      <c r="V2242">
        <v>0</v>
      </c>
      <c r="W2242">
        <v>14.3</v>
      </c>
      <c r="X2242">
        <v>3</v>
      </c>
      <c r="Y2242" t="s">
        <v>512</v>
      </c>
      <c r="Z2242" s="9">
        <v>66.666666666666671</v>
      </c>
      <c r="AA2242">
        <v>15</v>
      </c>
      <c r="AB2242">
        <v>81.666666666666671</v>
      </c>
      <c r="AC2242">
        <v>220</v>
      </c>
      <c r="AD2242" t="s">
        <v>148</v>
      </c>
      <c r="AE2242">
        <v>0.35499999999999998</v>
      </c>
      <c r="AF2242" s="2">
        <v>58.6</v>
      </c>
      <c r="AG2242" s="2">
        <v>9.9</v>
      </c>
      <c r="AH2242" s="2">
        <v>48.7</v>
      </c>
      <c r="AI2242" s="2">
        <v>12.1</v>
      </c>
      <c r="AJ2242" s="2">
        <v>29.299999999999997</v>
      </c>
    </row>
    <row r="2243" spans="1:36" x14ac:dyDescent="0.35">
      <c r="A2243" t="s">
        <v>693</v>
      </c>
      <c r="B2243" t="s">
        <v>427</v>
      </c>
      <c r="C2243" t="s">
        <v>26</v>
      </c>
      <c r="D2243" t="s">
        <v>428</v>
      </c>
      <c r="E2243" t="s">
        <v>429</v>
      </c>
      <c r="F2243">
        <v>2</v>
      </c>
      <c r="H2243">
        <v>-1</v>
      </c>
      <c r="I2243">
        <v>22.16</v>
      </c>
      <c r="J2243">
        <v>32.630000000000003</v>
      </c>
      <c r="K2243">
        <v>37.229999999999997</v>
      </c>
      <c r="L2243">
        <v>4</v>
      </c>
      <c r="M2243">
        <v>2</v>
      </c>
      <c r="N2243">
        <v>1.2</v>
      </c>
      <c r="O2243">
        <v>0.78</v>
      </c>
      <c r="P2243">
        <v>0</v>
      </c>
      <c r="Q2243">
        <v>0</v>
      </c>
      <c r="R2243">
        <v>0</v>
      </c>
      <c r="S2243">
        <v>0</v>
      </c>
      <c r="T2243">
        <v>0</v>
      </c>
      <c r="U2243" t="s">
        <v>215</v>
      </c>
      <c r="V2243">
        <v>0</v>
      </c>
      <c r="W2243">
        <v>14.3</v>
      </c>
      <c r="X2243">
        <v>3</v>
      </c>
      <c r="Y2243" t="s">
        <v>512</v>
      </c>
      <c r="Z2243" s="9">
        <v>73.333333333333329</v>
      </c>
      <c r="AA2243">
        <v>15</v>
      </c>
      <c r="AB2243">
        <v>88.333333333333329</v>
      </c>
      <c r="AC2243">
        <v>240</v>
      </c>
      <c r="AD2243" t="s">
        <v>148</v>
      </c>
      <c r="AE2243">
        <v>0.35499999999999998</v>
      </c>
      <c r="AF2243" s="2">
        <v>56.1</v>
      </c>
      <c r="AG2243" s="2">
        <v>10.9</v>
      </c>
      <c r="AH2243" s="2">
        <v>45.2</v>
      </c>
      <c r="AI2243" s="2">
        <v>13.7</v>
      </c>
      <c r="AJ2243" s="2">
        <v>30.2</v>
      </c>
    </row>
    <row r="2244" spans="1:36" x14ac:dyDescent="0.35">
      <c r="A2244" t="s">
        <v>693</v>
      </c>
      <c r="B2244" t="s">
        <v>427</v>
      </c>
      <c r="C2244" t="s">
        <v>26</v>
      </c>
      <c r="D2244" t="s">
        <v>428</v>
      </c>
      <c r="E2244" t="s">
        <v>429</v>
      </c>
      <c r="F2244">
        <v>2</v>
      </c>
      <c r="H2244">
        <v>-1</v>
      </c>
      <c r="I2244">
        <v>22.16</v>
      </c>
      <c r="J2244">
        <v>32.630000000000003</v>
      </c>
      <c r="K2244">
        <v>37.229999999999997</v>
      </c>
      <c r="L2244">
        <v>4</v>
      </c>
      <c r="M2244">
        <v>2</v>
      </c>
      <c r="N2244">
        <v>1.2</v>
      </c>
      <c r="O2244">
        <v>0.78</v>
      </c>
      <c r="P2244">
        <v>0</v>
      </c>
      <c r="Q2244">
        <v>0</v>
      </c>
      <c r="R2244">
        <v>0</v>
      </c>
      <c r="S2244">
        <v>0</v>
      </c>
      <c r="T2244">
        <v>0</v>
      </c>
      <c r="U2244" t="s">
        <v>215</v>
      </c>
      <c r="V2244">
        <v>0</v>
      </c>
      <c r="W2244">
        <v>14.3</v>
      </c>
      <c r="X2244">
        <v>3</v>
      </c>
      <c r="Y2244" t="s">
        <v>512</v>
      </c>
      <c r="Z2244" s="9">
        <v>80</v>
      </c>
      <c r="AA2244">
        <v>15</v>
      </c>
      <c r="AB2244">
        <v>95</v>
      </c>
      <c r="AC2244">
        <v>260</v>
      </c>
      <c r="AD2244" t="s">
        <v>148</v>
      </c>
      <c r="AE2244">
        <v>0.35499999999999998</v>
      </c>
      <c r="AF2244" s="2">
        <v>53.8</v>
      </c>
      <c r="AG2244" s="2">
        <v>11.9</v>
      </c>
      <c r="AH2244" s="2">
        <v>41.9</v>
      </c>
      <c r="AI2244" s="2">
        <v>14.9</v>
      </c>
      <c r="AJ2244" s="2">
        <v>31.300000000000004</v>
      </c>
    </row>
    <row r="2245" spans="1:36" x14ac:dyDescent="0.35">
      <c r="A2245" t="s">
        <v>693</v>
      </c>
      <c r="B2245" t="s">
        <v>427</v>
      </c>
      <c r="C2245" t="s">
        <v>26</v>
      </c>
      <c r="D2245" t="s">
        <v>428</v>
      </c>
      <c r="E2245" t="s">
        <v>429</v>
      </c>
      <c r="F2245">
        <v>2</v>
      </c>
      <c r="H2245">
        <v>-1</v>
      </c>
      <c r="I2245">
        <v>22.16</v>
      </c>
      <c r="J2245">
        <v>32.630000000000003</v>
      </c>
      <c r="K2245">
        <v>37.229999999999997</v>
      </c>
      <c r="L2245">
        <v>4</v>
      </c>
      <c r="M2245">
        <v>2</v>
      </c>
      <c r="N2245">
        <v>1.2</v>
      </c>
      <c r="O2245">
        <v>0.78</v>
      </c>
      <c r="P2245">
        <v>0</v>
      </c>
      <c r="Q2245">
        <v>0</v>
      </c>
      <c r="R2245">
        <v>0</v>
      </c>
      <c r="S2245">
        <v>0</v>
      </c>
      <c r="T2245">
        <v>0</v>
      </c>
      <c r="U2245" t="s">
        <v>215</v>
      </c>
      <c r="V2245">
        <v>0</v>
      </c>
      <c r="W2245">
        <v>14.3</v>
      </c>
      <c r="X2245">
        <v>3</v>
      </c>
      <c r="Y2245" t="s">
        <v>512</v>
      </c>
      <c r="Z2245" s="9">
        <v>93.333333333333329</v>
      </c>
      <c r="AA2245">
        <v>15</v>
      </c>
      <c r="AB2245">
        <v>108.33333333333333</v>
      </c>
      <c r="AC2245">
        <v>300</v>
      </c>
      <c r="AD2245" t="s">
        <v>148</v>
      </c>
      <c r="AE2245">
        <v>0.35499999999999998</v>
      </c>
      <c r="AF2245" s="2">
        <v>51.300000000000004</v>
      </c>
      <c r="AG2245" s="2">
        <v>12.1</v>
      </c>
      <c r="AH2245" s="2">
        <v>39.200000000000003</v>
      </c>
      <c r="AI2245" s="2">
        <v>18</v>
      </c>
      <c r="AJ2245" s="2">
        <v>30.699999999999996</v>
      </c>
    </row>
    <row r="2246" spans="1:36" x14ac:dyDescent="0.35">
      <c r="A2246" t="s">
        <v>693</v>
      </c>
      <c r="B2246" t="s">
        <v>427</v>
      </c>
      <c r="C2246" t="s">
        <v>26</v>
      </c>
      <c r="D2246" t="s">
        <v>428</v>
      </c>
      <c r="E2246" t="s">
        <v>429</v>
      </c>
      <c r="F2246">
        <v>2</v>
      </c>
      <c r="H2246">
        <v>-1</v>
      </c>
      <c r="I2246">
        <v>22.16</v>
      </c>
      <c r="J2246">
        <v>32.630000000000003</v>
      </c>
      <c r="K2246">
        <v>37.229999999999997</v>
      </c>
      <c r="L2246">
        <v>4</v>
      </c>
      <c r="M2246">
        <v>2</v>
      </c>
      <c r="N2246">
        <v>1.2</v>
      </c>
      <c r="O2246">
        <v>0.78</v>
      </c>
      <c r="P2246">
        <v>0</v>
      </c>
      <c r="Q2246">
        <v>0</v>
      </c>
      <c r="R2246">
        <v>0</v>
      </c>
      <c r="S2246">
        <v>0</v>
      </c>
      <c r="T2246">
        <v>0</v>
      </c>
      <c r="U2246" t="s">
        <v>215</v>
      </c>
      <c r="V2246">
        <v>0</v>
      </c>
      <c r="W2246">
        <v>14.3</v>
      </c>
      <c r="X2246">
        <v>3</v>
      </c>
      <c r="Y2246" t="s">
        <v>512</v>
      </c>
      <c r="Z2246" s="9">
        <v>86.666666666666671</v>
      </c>
      <c r="AA2246">
        <v>0</v>
      </c>
      <c r="AB2246">
        <v>86.666666666666671</v>
      </c>
      <c r="AC2246">
        <v>280</v>
      </c>
      <c r="AD2246" t="s">
        <v>148</v>
      </c>
      <c r="AE2246">
        <v>0.35499999999999998</v>
      </c>
      <c r="AF2246" s="2">
        <v>48.1</v>
      </c>
      <c r="AG2246" s="2">
        <v>7.2</v>
      </c>
      <c r="AH2246" s="2">
        <v>40.9</v>
      </c>
      <c r="AI2246" s="2">
        <v>15.7</v>
      </c>
      <c r="AJ2246" s="2">
        <v>36.200000000000003</v>
      </c>
    </row>
    <row r="2247" spans="1:36" x14ac:dyDescent="0.35">
      <c r="A2247" t="s">
        <v>693</v>
      </c>
      <c r="B2247" t="s">
        <v>427</v>
      </c>
      <c r="C2247" t="s">
        <v>26</v>
      </c>
      <c r="D2247" t="s">
        <v>428</v>
      </c>
      <c r="E2247" t="s">
        <v>429</v>
      </c>
      <c r="F2247">
        <v>2</v>
      </c>
      <c r="H2247">
        <v>-1</v>
      </c>
      <c r="I2247">
        <v>22.16</v>
      </c>
      <c r="J2247">
        <v>32.630000000000003</v>
      </c>
      <c r="K2247">
        <v>37.229999999999997</v>
      </c>
      <c r="L2247">
        <v>4</v>
      </c>
      <c r="M2247">
        <v>2</v>
      </c>
      <c r="N2247">
        <v>1.2</v>
      </c>
      <c r="O2247">
        <v>0.78</v>
      </c>
      <c r="P2247">
        <v>0</v>
      </c>
      <c r="Q2247">
        <v>0</v>
      </c>
      <c r="R2247">
        <v>0</v>
      </c>
      <c r="S2247">
        <v>0</v>
      </c>
      <c r="T2247">
        <v>0</v>
      </c>
      <c r="U2247" t="s">
        <v>215</v>
      </c>
      <c r="V2247">
        <v>0</v>
      </c>
      <c r="W2247">
        <v>14.3</v>
      </c>
      <c r="X2247">
        <v>3</v>
      </c>
      <c r="Y2247" t="s">
        <v>512</v>
      </c>
      <c r="Z2247" s="9">
        <v>86.666666666666671</v>
      </c>
      <c r="AA2247">
        <v>30</v>
      </c>
      <c r="AB2247">
        <v>116.66666666666667</v>
      </c>
      <c r="AC2247">
        <v>280</v>
      </c>
      <c r="AD2247" t="s">
        <v>148</v>
      </c>
      <c r="AE2247">
        <v>0.35499999999999998</v>
      </c>
      <c r="AF2247" s="2">
        <v>48.3</v>
      </c>
      <c r="AG2247" s="2">
        <v>10.4</v>
      </c>
      <c r="AH2247" s="2">
        <v>37.9</v>
      </c>
      <c r="AI2247" s="2">
        <v>20.9</v>
      </c>
      <c r="AJ2247" s="2">
        <v>30.800000000000004</v>
      </c>
    </row>
    <row r="2248" spans="1:36" x14ac:dyDescent="0.35">
      <c r="A2248" t="s">
        <v>693</v>
      </c>
      <c r="B2248" t="s">
        <v>427</v>
      </c>
      <c r="C2248" t="s">
        <v>26</v>
      </c>
      <c r="D2248" t="s">
        <v>428</v>
      </c>
      <c r="E2248" t="s">
        <v>429</v>
      </c>
      <c r="F2248">
        <v>2</v>
      </c>
      <c r="H2248">
        <v>-1</v>
      </c>
      <c r="I2248">
        <v>22.16</v>
      </c>
      <c r="J2248">
        <v>32.630000000000003</v>
      </c>
      <c r="K2248">
        <v>37.229999999999997</v>
      </c>
      <c r="L2248">
        <v>4</v>
      </c>
      <c r="M2248">
        <v>2</v>
      </c>
      <c r="N2248">
        <v>1.2</v>
      </c>
      <c r="O2248">
        <v>0.78</v>
      </c>
      <c r="P2248">
        <v>0</v>
      </c>
      <c r="Q2248">
        <v>0</v>
      </c>
      <c r="R2248">
        <v>0</v>
      </c>
      <c r="S2248">
        <v>0</v>
      </c>
      <c r="T2248">
        <v>0</v>
      </c>
      <c r="U2248" t="s">
        <v>215</v>
      </c>
      <c r="V2248">
        <v>0</v>
      </c>
      <c r="W2248">
        <v>14.3</v>
      </c>
      <c r="X2248">
        <v>3</v>
      </c>
      <c r="Y2248" t="s">
        <v>512</v>
      </c>
      <c r="Z2248" s="9">
        <v>86.666666666666671</v>
      </c>
      <c r="AA2248">
        <v>60</v>
      </c>
      <c r="AB2248">
        <v>146.66666666666669</v>
      </c>
      <c r="AC2248">
        <v>280</v>
      </c>
      <c r="AD2248" t="s">
        <v>148</v>
      </c>
      <c r="AE2248">
        <v>0.35499999999999998</v>
      </c>
      <c r="AF2248" s="2">
        <v>48.400000000000006</v>
      </c>
      <c r="AG2248" s="2">
        <v>8.1999999999999993</v>
      </c>
      <c r="AH2248" s="2">
        <v>40.200000000000003</v>
      </c>
      <c r="AI2248" s="2">
        <v>21.9</v>
      </c>
      <c r="AJ2248" s="2">
        <v>29.699999999999996</v>
      </c>
    </row>
    <row r="2249" spans="1:36" x14ac:dyDescent="0.35">
      <c r="A2249" t="s">
        <v>693</v>
      </c>
      <c r="B2249" t="s">
        <v>427</v>
      </c>
      <c r="C2249" t="s">
        <v>26</v>
      </c>
      <c r="D2249" t="s">
        <v>428</v>
      </c>
      <c r="E2249" t="s">
        <v>429</v>
      </c>
      <c r="F2249">
        <v>2</v>
      </c>
      <c r="H2249">
        <v>-1</v>
      </c>
      <c r="I2249">
        <v>22.16</v>
      </c>
      <c r="J2249">
        <v>32.630000000000003</v>
      </c>
      <c r="K2249">
        <v>37.229999999999997</v>
      </c>
      <c r="L2249">
        <v>4</v>
      </c>
      <c r="M2249">
        <v>2</v>
      </c>
      <c r="N2249">
        <v>1.2</v>
      </c>
      <c r="O2249">
        <v>0.78</v>
      </c>
      <c r="P2249">
        <v>0</v>
      </c>
      <c r="Q2249">
        <v>0</v>
      </c>
      <c r="R2249">
        <v>0</v>
      </c>
      <c r="S2249">
        <v>0</v>
      </c>
      <c r="T2249">
        <v>0</v>
      </c>
      <c r="U2249" t="s">
        <v>215</v>
      </c>
      <c r="V2249">
        <v>0</v>
      </c>
      <c r="W2249">
        <v>2</v>
      </c>
      <c r="X2249">
        <v>3</v>
      </c>
      <c r="Y2249" t="s">
        <v>512</v>
      </c>
      <c r="Z2249" s="9">
        <v>86.666666666666671</v>
      </c>
      <c r="AA2249">
        <v>15</v>
      </c>
      <c r="AB2249">
        <v>101.66666666666667</v>
      </c>
      <c r="AC2249">
        <v>280</v>
      </c>
      <c r="AD2249" t="s">
        <v>148</v>
      </c>
      <c r="AE2249">
        <v>0.35499999999999998</v>
      </c>
      <c r="AF2249" s="2">
        <v>46</v>
      </c>
      <c r="AG2249" s="2">
        <v>3.7</v>
      </c>
      <c r="AH2249" s="2">
        <v>42.3</v>
      </c>
      <c r="AI2249" s="2">
        <v>18.3</v>
      </c>
      <c r="AJ2249" s="2">
        <v>35.700000000000003</v>
      </c>
    </row>
    <row r="2250" spans="1:36" x14ac:dyDescent="0.35">
      <c r="A2250" t="s">
        <v>693</v>
      </c>
      <c r="B2250" t="s">
        <v>427</v>
      </c>
      <c r="C2250" t="s">
        <v>26</v>
      </c>
      <c r="D2250" t="s">
        <v>428</v>
      </c>
      <c r="E2250" t="s">
        <v>429</v>
      </c>
      <c r="F2250">
        <v>2</v>
      </c>
      <c r="H2250">
        <v>-1</v>
      </c>
      <c r="I2250">
        <v>22.16</v>
      </c>
      <c r="J2250">
        <v>32.630000000000003</v>
      </c>
      <c r="K2250">
        <v>37.229999999999997</v>
      </c>
      <c r="L2250">
        <v>4</v>
      </c>
      <c r="M2250">
        <v>2</v>
      </c>
      <c r="N2250">
        <v>1.2</v>
      </c>
      <c r="O2250">
        <v>0.78</v>
      </c>
      <c r="P2250">
        <v>0</v>
      </c>
      <c r="Q2250">
        <v>0</v>
      </c>
      <c r="R2250">
        <v>0</v>
      </c>
      <c r="S2250">
        <v>0</v>
      </c>
      <c r="T2250">
        <v>0</v>
      </c>
      <c r="U2250" t="s">
        <v>215</v>
      </c>
      <c r="V2250">
        <v>0</v>
      </c>
      <c r="W2250">
        <v>4</v>
      </c>
      <c r="X2250">
        <v>3</v>
      </c>
      <c r="Y2250" t="s">
        <v>512</v>
      </c>
      <c r="Z2250" s="9">
        <v>86.666666666666671</v>
      </c>
      <c r="AA2250">
        <v>15</v>
      </c>
      <c r="AB2250">
        <v>101.66666666666667</v>
      </c>
      <c r="AC2250">
        <v>280</v>
      </c>
      <c r="AD2250" t="s">
        <v>148</v>
      </c>
      <c r="AE2250">
        <v>0.35499999999999998</v>
      </c>
      <c r="AF2250" s="2">
        <v>48.699999999999996</v>
      </c>
      <c r="AG2250" s="2">
        <v>6.9</v>
      </c>
      <c r="AH2250" s="2">
        <v>41.8</v>
      </c>
      <c r="AI2250" s="2">
        <v>17.100000000000001</v>
      </c>
      <c r="AJ2250" s="2">
        <v>34.200000000000003</v>
      </c>
    </row>
    <row r="2251" spans="1:36" x14ac:dyDescent="0.35">
      <c r="A2251" t="s">
        <v>693</v>
      </c>
      <c r="B2251" t="s">
        <v>427</v>
      </c>
      <c r="C2251" t="s">
        <v>26</v>
      </c>
      <c r="D2251" t="s">
        <v>428</v>
      </c>
      <c r="E2251" t="s">
        <v>429</v>
      </c>
      <c r="F2251">
        <v>2</v>
      </c>
      <c r="H2251">
        <v>-1</v>
      </c>
      <c r="I2251">
        <v>22.16</v>
      </c>
      <c r="J2251">
        <v>32.630000000000003</v>
      </c>
      <c r="K2251">
        <v>37.229999999999997</v>
      </c>
      <c r="L2251">
        <v>4</v>
      </c>
      <c r="M2251">
        <v>2</v>
      </c>
      <c r="N2251">
        <v>1.2</v>
      </c>
      <c r="O2251">
        <v>0.78</v>
      </c>
      <c r="P2251">
        <v>0</v>
      </c>
      <c r="Q2251">
        <v>0</v>
      </c>
      <c r="R2251">
        <v>0</v>
      </c>
      <c r="S2251">
        <v>0</v>
      </c>
      <c r="T2251">
        <v>0</v>
      </c>
      <c r="U2251" t="s">
        <v>215</v>
      </c>
      <c r="V2251">
        <v>0</v>
      </c>
      <c r="W2251">
        <v>8</v>
      </c>
      <c r="X2251">
        <v>3</v>
      </c>
      <c r="Y2251" t="s">
        <v>512</v>
      </c>
      <c r="Z2251" s="9">
        <v>86.666666666666671</v>
      </c>
      <c r="AA2251">
        <v>15</v>
      </c>
      <c r="AB2251">
        <v>101.66666666666667</v>
      </c>
      <c r="AC2251">
        <v>280</v>
      </c>
      <c r="AD2251" t="s">
        <v>148</v>
      </c>
      <c r="AE2251">
        <v>0.35499999999999998</v>
      </c>
      <c r="AF2251" s="2">
        <v>50.800000000000004</v>
      </c>
      <c r="AG2251" s="2">
        <v>10.6</v>
      </c>
      <c r="AH2251" s="2">
        <v>40.200000000000003</v>
      </c>
      <c r="AI2251" s="2">
        <v>14.3</v>
      </c>
      <c r="AJ2251" s="2">
        <v>34.899999999999991</v>
      </c>
    </row>
    <row r="2252" spans="1:36" x14ac:dyDescent="0.35">
      <c r="A2252" t="s">
        <v>693</v>
      </c>
      <c r="B2252" t="s">
        <v>427</v>
      </c>
      <c r="C2252" t="s">
        <v>26</v>
      </c>
      <c r="D2252" t="s">
        <v>428</v>
      </c>
      <c r="E2252" t="s">
        <v>429</v>
      </c>
      <c r="F2252">
        <v>2</v>
      </c>
      <c r="H2252">
        <v>-1</v>
      </c>
      <c r="I2252">
        <v>22.16</v>
      </c>
      <c r="J2252">
        <v>32.630000000000003</v>
      </c>
      <c r="K2252">
        <v>37.229999999999997</v>
      </c>
      <c r="L2252">
        <v>4</v>
      </c>
      <c r="M2252">
        <v>2</v>
      </c>
      <c r="N2252">
        <v>1.2</v>
      </c>
      <c r="O2252">
        <v>0.78</v>
      </c>
      <c r="P2252">
        <v>0</v>
      </c>
      <c r="Q2252">
        <v>0</v>
      </c>
      <c r="R2252">
        <v>0</v>
      </c>
      <c r="S2252">
        <v>0</v>
      </c>
      <c r="T2252">
        <v>0</v>
      </c>
      <c r="U2252" t="s">
        <v>215</v>
      </c>
      <c r="V2252">
        <v>0</v>
      </c>
      <c r="W2252">
        <v>10</v>
      </c>
      <c r="X2252">
        <v>3</v>
      </c>
      <c r="Y2252" t="s">
        <v>512</v>
      </c>
      <c r="Z2252" s="9">
        <v>86.666666666666671</v>
      </c>
      <c r="AA2252">
        <v>15</v>
      </c>
      <c r="AB2252">
        <v>101.66666666666667</v>
      </c>
      <c r="AC2252">
        <v>280</v>
      </c>
      <c r="AD2252" t="s">
        <v>148</v>
      </c>
      <c r="AE2252">
        <v>0.35499999999999998</v>
      </c>
      <c r="AF2252" s="2">
        <v>50.4</v>
      </c>
      <c r="AG2252" s="2">
        <v>9.6</v>
      </c>
      <c r="AH2252" s="2">
        <v>40.799999999999997</v>
      </c>
      <c r="AI2252" s="2">
        <v>9.9</v>
      </c>
      <c r="AJ2252" s="2">
        <v>39.700000000000003</v>
      </c>
    </row>
    <row r="2253" spans="1:36" x14ac:dyDescent="0.35">
      <c r="A2253" t="s">
        <v>694</v>
      </c>
      <c r="B2253" t="s">
        <v>430</v>
      </c>
      <c r="C2253" t="s">
        <v>46</v>
      </c>
      <c r="D2253" t="s">
        <v>122</v>
      </c>
      <c r="E2253" t="s">
        <v>431</v>
      </c>
      <c r="F2253">
        <v>2</v>
      </c>
      <c r="H2253">
        <v>13</v>
      </c>
      <c r="I2253">
        <v>0</v>
      </c>
      <c r="J2253">
        <v>0</v>
      </c>
      <c r="K2253">
        <v>0</v>
      </c>
      <c r="L2253">
        <v>0</v>
      </c>
      <c r="M2253">
        <v>58</v>
      </c>
      <c r="N2253">
        <v>23</v>
      </c>
      <c r="O2253">
        <v>6</v>
      </c>
      <c r="P2253">
        <v>0</v>
      </c>
      <c r="Q2253">
        <v>0</v>
      </c>
      <c r="R2253">
        <v>0</v>
      </c>
      <c r="S2253">
        <v>0</v>
      </c>
      <c r="T2253">
        <v>0</v>
      </c>
      <c r="U2253" t="s">
        <v>215</v>
      </c>
      <c r="V2253">
        <v>0</v>
      </c>
      <c r="W2253">
        <v>20</v>
      </c>
      <c r="X2253">
        <v>50</v>
      </c>
      <c r="Y2253" t="s">
        <v>512</v>
      </c>
      <c r="Z2253" s="9">
        <v>5.6</v>
      </c>
      <c r="AA2253">
        <v>30</v>
      </c>
      <c r="AB2253">
        <v>35.6</v>
      </c>
      <c r="AC2253">
        <v>300</v>
      </c>
      <c r="AD2253" t="s">
        <v>32</v>
      </c>
      <c r="AE2253">
        <v>0.309</v>
      </c>
      <c r="AG2253" s="2">
        <v>51</v>
      </c>
    </row>
    <row r="2254" spans="1:36" x14ac:dyDescent="0.35">
      <c r="A2254" t="s">
        <v>694</v>
      </c>
      <c r="B2254" t="s">
        <v>430</v>
      </c>
      <c r="C2254" t="s">
        <v>46</v>
      </c>
      <c r="D2254" t="s">
        <v>122</v>
      </c>
      <c r="E2254" t="s">
        <v>431</v>
      </c>
      <c r="F2254">
        <v>2</v>
      </c>
      <c r="H2254">
        <v>12</v>
      </c>
      <c r="I2254">
        <v>0</v>
      </c>
      <c r="J2254">
        <v>0</v>
      </c>
      <c r="K2254">
        <v>0</v>
      </c>
      <c r="L2254">
        <v>0</v>
      </c>
      <c r="M2254">
        <v>51</v>
      </c>
      <c r="N2254">
        <v>30.7</v>
      </c>
      <c r="O2254">
        <v>6</v>
      </c>
      <c r="P2254">
        <v>0</v>
      </c>
      <c r="Q2254">
        <v>0</v>
      </c>
      <c r="R2254">
        <v>0</v>
      </c>
      <c r="S2254">
        <v>0</v>
      </c>
      <c r="T2254">
        <v>0</v>
      </c>
      <c r="U2254" t="s">
        <v>215</v>
      </c>
      <c r="V2254">
        <v>0</v>
      </c>
      <c r="W2254">
        <v>20</v>
      </c>
      <c r="X2254">
        <v>50</v>
      </c>
      <c r="Y2254" t="s">
        <v>512</v>
      </c>
      <c r="Z2254" s="9">
        <v>5.6</v>
      </c>
      <c r="AA2254">
        <v>30</v>
      </c>
      <c r="AB2254">
        <v>35.6</v>
      </c>
      <c r="AC2254">
        <v>300</v>
      </c>
      <c r="AD2254" t="s">
        <v>32</v>
      </c>
      <c r="AE2254">
        <v>0.309</v>
      </c>
      <c r="AG2254" s="2">
        <v>54</v>
      </c>
    </row>
    <row r="2255" spans="1:36" x14ac:dyDescent="0.35">
      <c r="A2255" t="s">
        <v>694</v>
      </c>
      <c r="B2255" t="s">
        <v>430</v>
      </c>
      <c r="C2255" t="s">
        <v>46</v>
      </c>
      <c r="D2255" t="s">
        <v>122</v>
      </c>
      <c r="E2255" t="s">
        <v>431</v>
      </c>
      <c r="F2255">
        <v>2</v>
      </c>
      <c r="H2255">
        <v>11</v>
      </c>
      <c r="I2255">
        <v>0</v>
      </c>
      <c r="J2255">
        <v>0</v>
      </c>
      <c r="K2255">
        <v>0</v>
      </c>
      <c r="L2255">
        <v>0</v>
      </c>
      <c r="M2255">
        <v>50</v>
      </c>
      <c r="N2255">
        <v>32</v>
      </c>
      <c r="O2255">
        <v>6</v>
      </c>
      <c r="P2255">
        <v>0</v>
      </c>
      <c r="Q2255">
        <v>0</v>
      </c>
      <c r="R2255">
        <v>0</v>
      </c>
      <c r="S2255">
        <v>0</v>
      </c>
      <c r="T2255">
        <v>0</v>
      </c>
      <c r="U2255" t="s">
        <v>215</v>
      </c>
      <c r="V2255">
        <v>0</v>
      </c>
      <c r="W2255">
        <v>20</v>
      </c>
      <c r="X2255">
        <v>50</v>
      </c>
      <c r="Y2255" t="s">
        <v>512</v>
      </c>
      <c r="Z2255" s="9">
        <v>5.6</v>
      </c>
      <c r="AA2255">
        <v>30</v>
      </c>
      <c r="AB2255">
        <v>35.6</v>
      </c>
      <c r="AC2255">
        <v>300</v>
      </c>
      <c r="AD2255" t="s">
        <v>32</v>
      </c>
      <c r="AE2255">
        <v>0.309</v>
      </c>
      <c r="AG2255" s="2">
        <v>54</v>
      </c>
    </row>
    <row r="2256" spans="1:36" x14ac:dyDescent="0.35">
      <c r="A2256" t="s">
        <v>694</v>
      </c>
      <c r="B2256" t="s">
        <v>430</v>
      </c>
      <c r="C2256" t="s">
        <v>46</v>
      </c>
      <c r="D2256" t="s">
        <v>122</v>
      </c>
      <c r="E2256" t="s">
        <v>431</v>
      </c>
      <c r="F2256">
        <v>2</v>
      </c>
      <c r="H2256">
        <v>13</v>
      </c>
      <c r="I2256">
        <v>0</v>
      </c>
      <c r="J2256">
        <v>0</v>
      </c>
      <c r="K2256">
        <v>0</v>
      </c>
      <c r="L2256">
        <v>0</v>
      </c>
      <c r="M2256">
        <v>50</v>
      </c>
      <c r="N2256">
        <v>31</v>
      </c>
      <c r="O2256">
        <v>6</v>
      </c>
      <c r="P2256">
        <v>0</v>
      </c>
      <c r="Q2256">
        <v>0</v>
      </c>
      <c r="R2256">
        <v>0</v>
      </c>
      <c r="S2256">
        <v>0</v>
      </c>
      <c r="T2256">
        <v>0</v>
      </c>
      <c r="U2256" t="s">
        <v>215</v>
      </c>
      <c r="V2256">
        <v>0</v>
      </c>
      <c r="W2256">
        <v>20</v>
      </c>
      <c r="X2256">
        <v>50</v>
      </c>
      <c r="Y2256" t="s">
        <v>512</v>
      </c>
      <c r="Z2256" s="9">
        <v>5.6</v>
      </c>
      <c r="AA2256">
        <v>30</v>
      </c>
      <c r="AB2256">
        <v>35.6</v>
      </c>
      <c r="AC2256">
        <v>300</v>
      </c>
      <c r="AD2256" t="s">
        <v>32</v>
      </c>
      <c r="AE2256">
        <v>0.309</v>
      </c>
      <c r="AG2256" s="2">
        <v>54</v>
      </c>
    </row>
    <row r="2257" spans="1:35" x14ac:dyDescent="0.35">
      <c r="A2257" t="s">
        <v>694</v>
      </c>
      <c r="B2257" t="s">
        <v>430</v>
      </c>
      <c r="C2257" t="s">
        <v>46</v>
      </c>
      <c r="D2257" t="s">
        <v>122</v>
      </c>
      <c r="E2257" t="s">
        <v>431</v>
      </c>
      <c r="F2257">
        <v>2</v>
      </c>
      <c r="H2257">
        <v>22</v>
      </c>
      <c r="I2257">
        <v>0</v>
      </c>
      <c r="J2257">
        <v>0</v>
      </c>
      <c r="K2257">
        <v>0</v>
      </c>
      <c r="L2257">
        <v>0</v>
      </c>
      <c r="M2257">
        <v>28</v>
      </c>
      <c r="N2257">
        <v>46.8</v>
      </c>
      <c r="O2257">
        <v>3</v>
      </c>
      <c r="P2257">
        <v>0</v>
      </c>
      <c r="Q2257">
        <v>0</v>
      </c>
      <c r="R2257">
        <v>0</v>
      </c>
      <c r="S2257">
        <v>0</v>
      </c>
      <c r="T2257">
        <v>0</v>
      </c>
      <c r="U2257" t="s">
        <v>215</v>
      </c>
      <c r="V2257">
        <v>0</v>
      </c>
      <c r="W2257">
        <v>20</v>
      </c>
      <c r="X2257">
        <v>50</v>
      </c>
      <c r="Y2257" t="s">
        <v>512</v>
      </c>
      <c r="Z2257" s="9">
        <v>5.6</v>
      </c>
      <c r="AA2257">
        <v>30</v>
      </c>
      <c r="AB2257">
        <v>35.6</v>
      </c>
      <c r="AC2257">
        <v>300</v>
      </c>
      <c r="AD2257" t="s">
        <v>32</v>
      </c>
      <c r="AE2257">
        <v>0.309</v>
      </c>
      <c r="AG2257" s="2">
        <v>64</v>
      </c>
    </row>
    <row r="2258" spans="1:35" x14ac:dyDescent="0.35">
      <c r="A2258" t="s">
        <v>694</v>
      </c>
      <c r="B2258" t="s">
        <v>430</v>
      </c>
      <c r="C2258" t="s">
        <v>46</v>
      </c>
      <c r="D2258" t="s">
        <v>122</v>
      </c>
      <c r="E2258" t="s">
        <v>431</v>
      </c>
      <c r="F2258">
        <v>2</v>
      </c>
      <c r="H2258">
        <v>17</v>
      </c>
      <c r="I2258">
        <v>0</v>
      </c>
      <c r="J2258">
        <v>0</v>
      </c>
      <c r="K2258">
        <v>0</v>
      </c>
      <c r="L2258">
        <v>0</v>
      </c>
      <c r="M2258">
        <v>32</v>
      </c>
      <c r="N2258">
        <v>48.8</v>
      </c>
      <c r="O2258">
        <v>2</v>
      </c>
      <c r="P2258">
        <v>0</v>
      </c>
      <c r="Q2258">
        <v>0</v>
      </c>
      <c r="R2258">
        <v>0</v>
      </c>
      <c r="S2258">
        <v>0</v>
      </c>
      <c r="T2258">
        <v>0</v>
      </c>
      <c r="U2258" t="s">
        <v>215</v>
      </c>
      <c r="V2258">
        <v>0</v>
      </c>
      <c r="W2258">
        <v>20</v>
      </c>
      <c r="X2258">
        <v>50</v>
      </c>
      <c r="Y2258" t="s">
        <v>512</v>
      </c>
      <c r="Z2258" s="9">
        <v>5.6</v>
      </c>
      <c r="AA2258">
        <v>30</v>
      </c>
      <c r="AB2258">
        <v>35.6</v>
      </c>
      <c r="AC2258">
        <v>300</v>
      </c>
      <c r="AD2258" t="s">
        <v>32</v>
      </c>
      <c r="AE2258">
        <v>0.309</v>
      </c>
      <c r="AG2258" s="2">
        <v>64</v>
      </c>
    </row>
    <row r="2259" spans="1:35" x14ac:dyDescent="0.35">
      <c r="A2259" t="s">
        <v>694</v>
      </c>
      <c r="B2259" t="s">
        <v>430</v>
      </c>
      <c r="C2259" t="s">
        <v>46</v>
      </c>
      <c r="D2259" t="s">
        <v>122</v>
      </c>
      <c r="E2259" t="s">
        <v>431</v>
      </c>
      <c r="F2259">
        <v>2</v>
      </c>
      <c r="H2259">
        <v>19</v>
      </c>
      <c r="I2259">
        <v>0</v>
      </c>
      <c r="J2259">
        <v>0</v>
      </c>
      <c r="K2259">
        <v>0</v>
      </c>
      <c r="L2259">
        <v>0</v>
      </c>
      <c r="M2259">
        <v>26</v>
      </c>
      <c r="N2259">
        <v>51</v>
      </c>
      <c r="O2259">
        <v>4</v>
      </c>
      <c r="P2259">
        <v>0</v>
      </c>
      <c r="Q2259">
        <v>0</v>
      </c>
      <c r="R2259">
        <v>0</v>
      </c>
      <c r="S2259">
        <v>0</v>
      </c>
      <c r="T2259">
        <v>0</v>
      </c>
      <c r="U2259" t="s">
        <v>215</v>
      </c>
      <c r="V2259">
        <v>0</v>
      </c>
      <c r="W2259">
        <v>20</v>
      </c>
      <c r="X2259">
        <v>50</v>
      </c>
      <c r="Y2259" t="s">
        <v>512</v>
      </c>
      <c r="Z2259" s="9">
        <v>5.6</v>
      </c>
      <c r="AA2259">
        <v>30</v>
      </c>
      <c r="AB2259">
        <v>35.6</v>
      </c>
      <c r="AC2259">
        <v>300</v>
      </c>
      <c r="AD2259" t="s">
        <v>32</v>
      </c>
      <c r="AE2259">
        <v>0.309</v>
      </c>
      <c r="AG2259" s="2">
        <v>61</v>
      </c>
    </row>
    <row r="2260" spans="1:35" x14ac:dyDescent="0.35">
      <c r="A2260" t="s">
        <v>694</v>
      </c>
      <c r="B2260" t="s">
        <v>430</v>
      </c>
      <c r="C2260" t="s">
        <v>46</v>
      </c>
      <c r="D2260" t="s">
        <v>122</v>
      </c>
      <c r="E2260" t="s">
        <v>431</v>
      </c>
      <c r="F2260">
        <v>2</v>
      </c>
      <c r="H2260">
        <v>18</v>
      </c>
      <c r="I2260">
        <v>0</v>
      </c>
      <c r="J2260">
        <v>0</v>
      </c>
      <c r="K2260">
        <v>0</v>
      </c>
      <c r="L2260">
        <v>0</v>
      </c>
      <c r="M2260">
        <v>23</v>
      </c>
      <c r="N2260">
        <v>56.1</v>
      </c>
      <c r="O2260">
        <v>2</v>
      </c>
      <c r="P2260">
        <v>0</v>
      </c>
      <c r="Q2260">
        <v>0</v>
      </c>
      <c r="R2260">
        <v>0</v>
      </c>
      <c r="S2260">
        <v>0</v>
      </c>
      <c r="T2260">
        <v>0</v>
      </c>
      <c r="U2260" t="s">
        <v>215</v>
      </c>
      <c r="V2260">
        <v>0</v>
      </c>
      <c r="W2260">
        <v>20</v>
      </c>
      <c r="X2260">
        <v>50</v>
      </c>
      <c r="Y2260" t="s">
        <v>512</v>
      </c>
      <c r="Z2260" s="9">
        <v>5.6</v>
      </c>
      <c r="AA2260">
        <v>30</v>
      </c>
      <c r="AB2260">
        <v>35.6</v>
      </c>
      <c r="AC2260">
        <v>300</v>
      </c>
      <c r="AD2260" t="s">
        <v>32</v>
      </c>
      <c r="AE2260">
        <v>0.309</v>
      </c>
      <c r="AG2260" s="2">
        <v>67</v>
      </c>
    </row>
    <row r="2261" spans="1:35" x14ac:dyDescent="0.35">
      <c r="A2261" t="s">
        <v>694</v>
      </c>
      <c r="B2261" t="s">
        <v>430</v>
      </c>
      <c r="C2261" t="s">
        <v>46</v>
      </c>
      <c r="D2261" t="s">
        <v>122</v>
      </c>
      <c r="E2261" t="s">
        <v>431</v>
      </c>
      <c r="F2261">
        <v>2</v>
      </c>
      <c r="H2261">
        <v>22</v>
      </c>
      <c r="I2261">
        <v>0</v>
      </c>
      <c r="J2261">
        <v>0</v>
      </c>
      <c r="K2261">
        <v>0</v>
      </c>
      <c r="L2261">
        <v>0</v>
      </c>
      <c r="M2261">
        <v>17</v>
      </c>
      <c r="N2261">
        <v>58.7</v>
      </c>
      <c r="O2261">
        <v>2</v>
      </c>
      <c r="P2261">
        <v>0</v>
      </c>
      <c r="Q2261">
        <v>0</v>
      </c>
      <c r="R2261">
        <v>0</v>
      </c>
      <c r="S2261">
        <v>0</v>
      </c>
      <c r="T2261">
        <v>0</v>
      </c>
      <c r="U2261" t="s">
        <v>215</v>
      </c>
      <c r="V2261">
        <v>0</v>
      </c>
      <c r="W2261">
        <v>20</v>
      </c>
      <c r="X2261">
        <v>50</v>
      </c>
      <c r="Y2261" t="s">
        <v>512</v>
      </c>
      <c r="Z2261" s="9">
        <v>5.6</v>
      </c>
      <c r="AA2261">
        <v>30</v>
      </c>
      <c r="AB2261">
        <v>35.6</v>
      </c>
      <c r="AC2261">
        <v>300</v>
      </c>
      <c r="AD2261" t="s">
        <v>32</v>
      </c>
      <c r="AE2261">
        <v>0.309</v>
      </c>
      <c r="AG2261" s="2">
        <v>68</v>
      </c>
    </row>
    <row r="2262" spans="1:35" x14ac:dyDescent="0.35">
      <c r="A2262" t="s">
        <v>695</v>
      </c>
      <c r="B2262" t="s">
        <v>432</v>
      </c>
      <c r="C2262" t="s">
        <v>26</v>
      </c>
      <c r="D2262" t="s">
        <v>433</v>
      </c>
      <c r="E2262" t="s">
        <v>434</v>
      </c>
      <c r="F2262">
        <v>2</v>
      </c>
      <c r="G2262">
        <v>19.21</v>
      </c>
      <c r="H2262">
        <v>-1</v>
      </c>
      <c r="I2262">
        <v>9.1999999999999993</v>
      </c>
      <c r="J2262">
        <v>59.42</v>
      </c>
      <c r="K2262">
        <v>27.01</v>
      </c>
      <c r="L2262">
        <v>1</v>
      </c>
      <c r="M2262">
        <v>1</v>
      </c>
      <c r="N2262">
        <v>1</v>
      </c>
      <c r="O2262">
        <v>1.37</v>
      </c>
      <c r="P2262">
        <v>0</v>
      </c>
      <c r="Q2262">
        <v>0</v>
      </c>
      <c r="R2262">
        <v>0</v>
      </c>
      <c r="S2262">
        <v>0</v>
      </c>
      <c r="T2262">
        <v>0</v>
      </c>
      <c r="U2262" t="s">
        <v>215</v>
      </c>
      <c r="V2262">
        <v>0</v>
      </c>
      <c r="W2262">
        <v>1.9607843137254901</v>
      </c>
      <c r="X2262">
        <v>8.6666666666666661</v>
      </c>
      <c r="Y2262" t="s">
        <v>512</v>
      </c>
      <c r="Z2262" s="9">
        <v>15</v>
      </c>
      <c r="AA2262">
        <v>0</v>
      </c>
      <c r="AB2262">
        <v>15</v>
      </c>
      <c r="AC2262">
        <v>150</v>
      </c>
      <c r="AD2262" t="s">
        <v>44</v>
      </c>
      <c r="AE2262">
        <v>0.25900000000000001</v>
      </c>
      <c r="AG2262" s="2">
        <v>1.31</v>
      </c>
      <c r="AI2262" s="2">
        <v>15.73</v>
      </c>
    </row>
    <row r="2263" spans="1:35" x14ac:dyDescent="0.35">
      <c r="A2263" t="s">
        <v>695</v>
      </c>
      <c r="B2263" t="s">
        <v>432</v>
      </c>
      <c r="C2263" t="s">
        <v>26</v>
      </c>
      <c r="D2263" t="s">
        <v>433</v>
      </c>
      <c r="E2263" t="s">
        <v>434</v>
      </c>
      <c r="F2263">
        <v>2</v>
      </c>
      <c r="G2263">
        <v>19.21</v>
      </c>
      <c r="H2263">
        <v>-1</v>
      </c>
      <c r="I2263">
        <v>9.1999999999999993</v>
      </c>
      <c r="J2263">
        <v>59.42</v>
      </c>
      <c r="K2263">
        <v>27.01</v>
      </c>
      <c r="L2263">
        <v>1</v>
      </c>
      <c r="M2263">
        <v>1</v>
      </c>
      <c r="N2263">
        <v>1</v>
      </c>
      <c r="O2263">
        <v>1.37</v>
      </c>
      <c r="P2263">
        <v>0</v>
      </c>
      <c r="Q2263">
        <v>0</v>
      </c>
      <c r="R2263">
        <v>0</v>
      </c>
      <c r="S2263">
        <v>0</v>
      </c>
      <c r="T2263">
        <v>0</v>
      </c>
      <c r="U2263" t="s">
        <v>215</v>
      </c>
      <c r="V2263">
        <v>0</v>
      </c>
      <c r="W2263">
        <v>1.9607843137254901</v>
      </c>
      <c r="X2263">
        <v>15.333333333333334</v>
      </c>
      <c r="Y2263" t="s">
        <v>512</v>
      </c>
      <c r="Z2263" s="9">
        <v>15</v>
      </c>
      <c r="AA2263">
        <v>0</v>
      </c>
      <c r="AB2263">
        <v>15</v>
      </c>
      <c r="AC2263">
        <v>250</v>
      </c>
      <c r="AD2263" t="s">
        <v>44</v>
      </c>
      <c r="AE2263">
        <v>0.25900000000000001</v>
      </c>
      <c r="AG2263" s="2">
        <v>5.35</v>
      </c>
      <c r="AI2263" s="2">
        <v>38.75</v>
      </c>
    </row>
    <row r="2264" spans="1:35" x14ac:dyDescent="0.35">
      <c r="A2264" t="s">
        <v>695</v>
      </c>
      <c r="B2264" t="s">
        <v>432</v>
      </c>
      <c r="C2264" t="s">
        <v>26</v>
      </c>
      <c r="D2264" t="s">
        <v>433</v>
      </c>
      <c r="E2264" t="s">
        <v>434</v>
      </c>
      <c r="F2264">
        <v>2</v>
      </c>
      <c r="G2264">
        <v>19.21</v>
      </c>
      <c r="H2264">
        <v>-1</v>
      </c>
      <c r="I2264">
        <v>9.1999999999999993</v>
      </c>
      <c r="J2264">
        <v>59.42</v>
      </c>
      <c r="K2264">
        <v>27.01</v>
      </c>
      <c r="L2264">
        <v>1</v>
      </c>
      <c r="M2264">
        <v>1</v>
      </c>
      <c r="N2264">
        <v>1</v>
      </c>
      <c r="O2264">
        <v>1.37</v>
      </c>
      <c r="P2264">
        <v>0</v>
      </c>
      <c r="Q2264">
        <v>0</v>
      </c>
      <c r="R2264">
        <v>0</v>
      </c>
      <c r="S2264">
        <v>0</v>
      </c>
      <c r="T2264">
        <v>0</v>
      </c>
      <c r="U2264" t="s">
        <v>215</v>
      </c>
      <c r="V2264">
        <v>0</v>
      </c>
      <c r="W2264">
        <v>1.9607843137254901</v>
      </c>
      <c r="X2264">
        <v>8.6666666666666661</v>
      </c>
      <c r="Y2264" t="s">
        <v>512</v>
      </c>
      <c r="Z2264" s="9">
        <v>15</v>
      </c>
      <c r="AA2264">
        <v>0</v>
      </c>
      <c r="AB2264">
        <v>15</v>
      </c>
      <c r="AC2264">
        <v>150</v>
      </c>
      <c r="AD2264" t="s">
        <v>44</v>
      </c>
      <c r="AE2264">
        <v>0.25900000000000001</v>
      </c>
      <c r="AG2264" s="2">
        <v>1.39</v>
      </c>
      <c r="AI2264" s="2">
        <v>11.63</v>
      </c>
    </row>
    <row r="2265" spans="1:35" x14ac:dyDescent="0.35">
      <c r="A2265" t="s">
        <v>695</v>
      </c>
      <c r="B2265" t="s">
        <v>432</v>
      </c>
      <c r="C2265" t="s">
        <v>26</v>
      </c>
      <c r="D2265" t="s">
        <v>433</v>
      </c>
      <c r="E2265" t="s">
        <v>434</v>
      </c>
      <c r="F2265">
        <v>2</v>
      </c>
      <c r="G2265">
        <v>19.21</v>
      </c>
      <c r="H2265">
        <v>-1</v>
      </c>
      <c r="I2265">
        <v>9.1999999999999993</v>
      </c>
      <c r="J2265">
        <v>59.42</v>
      </c>
      <c r="K2265">
        <v>27.01</v>
      </c>
      <c r="L2265">
        <v>1</v>
      </c>
      <c r="M2265">
        <v>1</v>
      </c>
      <c r="N2265">
        <v>1</v>
      </c>
      <c r="O2265">
        <v>1.37</v>
      </c>
      <c r="P2265">
        <v>0</v>
      </c>
      <c r="Q2265">
        <v>0</v>
      </c>
      <c r="R2265">
        <v>0</v>
      </c>
      <c r="S2265">
        <v>0</v>
      </c>
      <c r="T2265">
        <v>0</v>
      </c>
      <c r="U2265" t="s">
        <v>215</v>
      </c>
      <c r="V2265">
        <v>0</v>
      </c>
      <c r="W2265">
        <v>1.9607843137254901</v>
      </c>
      <c r="X2265">
        <v>15.333333333333334</v>
      </c>
      <c r="Y2265" t="s">
        <v>512</v>
      </c>
      <c r="Z2265" s="9">
        <v>15</v>
      </c>
      <c r="AA2265">
        <v>0</v>
      </c>
      <c r="AB2265">
        <v>15</v>
      </c>
      <c r="AC2265">
        <v>250</v>
      </c>
      <c r="AD2265" t="s">
        <v>44</v>
      </c>
      <c r="AE2265">
        <v>0.25900000000000001</v>
      </c>
      <c r="AG2265" s="2">
        <v>4.28</v>
      </c>
      <c r="AI2265" s="2">
        <v>39.67</v>
      </c>
    </row>
    <row r="2266" spans="1:35" x14ac:dyDescent="0.35">
      <c r="A2266" t="s">
        <v>695</v>
      </c>
      <c r="B2266" t="s">
        <v>432</v>
      </c>
      <c r="C2266" t="s">
        <v>26</v>
      </c>
      <c r="D2266" t="s">
        <v>433</v>
      </c>
      <c r="E2266" t="s">
        <v>434</v>
      </c>
      <c r="F2266">
        <v>2</v>
      </c>
      <c r="G2266">
        <v>19.21</v>
      </c>
      <c r="H2266">
        <v>-1</v>
      </c>
      <c r="I2266">
        <v>9.1999999999999993</v>
      </c>
      <c r="J2266">
        <v>59.42</v>
      </c>
      <c r="K2266">
        <v>27.01</v>
      </c>
      <c r="L2266">
        <v>1</v>
      </c>
      <c r="M2266">
        <v>1</v>
      </c>
      <c r="N2266">
        <v>1</v>
      </c>
      <c r="O2266">
        <v>1.37</v>
      </c>
      <c r="P2266">
        <v>0</v>
      </c>
      <c r="Q2266">
        <v>0</v>
      </c>
      <c r="R2266">
        <v>0</v>
      </c>
      <c r="S2266">
        <v>0</v>
      </c>
      <c r="T2266">
        <v>0</v>
      </c>
      <c r="U2266" t="s">
        <v>215</v>
      </c>
      <c r="V2266">
        <v>0</v>
      </c>
      <c r="W2266">
        <v>1.9607843137254901</v>
      </c>
      <c r="X2266">
        <v>8.6666666666666661</v>
      </c>
      <c r="Y2266" t="s">
        <v>512</v>
      </c>
      <c r="Z2266" s="9">
        <v>15</v>
      </c>
      <c r="AA2266">
        <v>120</v>
      </c>
      <c r="AB2266">
        <v>135</v>
      </c>
      <c r="AC2266">
        <v>150</v>
      </c>
      <c r="AD2266" t="s">
        <v>44</v>
      </c>
      <c r="AE2266">
        <v>0.25900000000000001</v>
      </c>
      <c r="AG2266" s="2">
        <v>1.41</v>
      </c>
      <c r="AI2266" s="2">
        <v>28.34</v>
      </c>
    </row>
    <row r="2267" spans="1:35" x14ac:dyDescent="0.35">
      <c r="A2267" t="s">
        <v>695</v>
      </c>
      <c r="B2267" t="s">
        <v>432</v>
      </c>
      <c r="C2267" t="s">
        <v>26</v>
      </c>
      <c r="D2267" t="s">
        <v>433</v>
      </c>
      <c r="E2267" t="s">
        <v>434</v>
      </c>
      <c r="F2267">
        <v>2</v>
      </c>
      <c r="G2267">
        <v>19.21</v>
      </c>
      <c r="H2267">
        <v>-1</v>
      </c>
      <c r="I2267">
        <v>9.1999999999999993</v>
      </c>
      <c r="J2267">
        <v>59.42</v>
      </c>
      <c r="K2267">
        <v>27.01</v>
      </c>
      <c r="L2267">
        <v>1</v>
      </c>
      <c r="M2267">
        <v>1</v>
      </c>
      <c r="N2267">
        <v>1</v>
      </c>
      <c r="O2267">
        <v>1.37</v>
      </c>
      <c r="P2267">
        <v>0</v>
      </c>
      <c r="Q2267">
        <v>0</v>
      </c>
      <c r="R2267">
        <v>0</v>
      </c>
      <c r="S2267">
        <v>0</v>
      </c>
      <c r="T2267">
        <v>0</v>
      </c>
      <c r="U2267" t="s">
        <v>215</v>
      </c>
      <c r="V2267">
        <v>0</v>
      </c>
      <c r="W2267">
        <v>1.9607843137254901</v>
      </c>
      <c r="X2267">
        <v>15.333333333333334</v>
      </c>
      <c r="Y2267" t="s">
        <v>512</v>
      </c>
      <c r="Z2267" s="9">
        <v>15</v>
      </c>
      <c r="AA2267">
        <v>120</v>
      </c>
      <c r="AB2267">
        <v>135</v>
      </c>
      <c r="AC2267">
        <v>250</v>
      </c>
      <c r="AD2267" t="s">
        <v>44</v>
      </c>
      <c r="AE2267">
        <v>0.25900000000000001</v>
      </c>
      <c r="AG2267" s="2">
        <v>1.01</v>
      </c>
      <c r="AI2267" s="2">
        <v>67.19</v>
      </c>
    </row>
    <row r="2268" spans="1:35" x14ac:dyDescent="0.35">
      <c r="A2268" t="s">
        <v>695</v>
      </c>
      <c r="B2268" t="s">
        <v>432</v>
      </c>
      <c r="C2268" t="s">
        <v>26</v>
      </c>
      <c r="D2268" t="s">
        <v>433</v>
      </c>
      <c r="E2268" t="s">
        <v>434</v>
      </c>
      <c r="F2268">
        <v>2</v>
      </c>
      <c r="G2268">
        <v>19.21</v>
      </c>
      <c r="H2268">
        <v>-1</v>
      </c>
      <c r="I2268">
        <v>9.1999999999999993</v>
      </c>
      <c r="J2268">
        <v>59.42</v>
      </c>
      <c r="K2268">
        <v>27.01</v>
      </c>
      <c r="L2268">
        <v>1</v>
      </c>
      <c r="M2268">
        <v>1</v>
      </c>
      <c r="N2268">
        <v>1</v>
      </c>
      <c r="O2268">
        <v>1.37</v>
      </c>
      <c r="P2268">
        <v>0</v>
      </c>
      <c r="Q2268">
        <v>0</v>
      </c>
      <c r="R2268">
        <v>0</v>
      </c>
      <c r="S2268">
        <v>0</v>
      </c>
      <c r="T2268">
        <v>0</v>
      </c>
      <c r="U2268" t="s">
        <v>215</v>
      </c>
      <c r="V2268">
        <v>0</v>
      </c>
      <c r="W2268">
        <v>1.9607843137254901</v>
      </c>
      <c r="X2268">
        <v>8.6666666666666661</v>
      </c>
      <c r="Y2268" t="s">
        <v>512</v>
      </c>
      <c r="Z2268" s="9">
        <v>15</v>
      </c>
      <c r="AA2268">
        <v>120</v>
      </c>
      <c r="AB2268">
        <v>135</v>
      </c>
      <c r="AC2268">
        <v>150</v>
      </c>
      <c r="AD2268" t="s">
        <v>44</v>
      </c>
      <c r="AE2268">
        <v>0.25900000000000001</v>
      </c>
      <c r="AG2268" s="2">
        <v>1.65</v>
      </c>
      <c r="AI2268" s="2">
        <v>28.46</v>
      </c>
    </row>
    <row r="2269" spans="1:35" x14ac:dyDescent="0.35">
      <c r="A2269" t="s">
        <v>695</v>
      </c>
      <c r="B2269" t="s">
        <v>432</v>
      </c>
      <c r="C2269" t="s">
        <v>26</v>
      </c>
      <c r="D2269" t="s">
        <v>433</v>
      </c>
      <c r="E2269" t="s">
        <v>434</v>
      </c>
      <c r="F2269">
        <v>2</v>
      </c>
      <c r="G2269">
        <v>19.21</v>
      </c>
      <c r="H2269">
        <v>-1</v>
      </c>
      <c r="I2269">
        <v>9.1999999999999993</v>
      </c>
      <c r="J2269">
        <v>59.42</v>
      </c>
      <c r="K2269">
        <v>27.01</v>
      </c>
      <c r="L2269">
        <v>1</v>
      </c>
      <c r="M2269">
        <v>1</v>
      </c>
      <c r="N2269">
        <v>1</v>
      </c>
      <c r="O2269">
        <v>1.37</v>
      </c>
      <c r="P2269">
        <v>0</v>
      </c>
      <c r="Q2269">
        <v>0</v>
      </c>
      <c r="R2269">
        <v>0</v>
      </c>
      <c r="S2269">
        <v>0</v>
      </c>
      <c r="T2269">
        <v>0</v>
      </c>
      <c r="U2269" t="s">
        <v>215</v>
      </c>
      <c r="V2269">
        <v>0</v>
      </c>
      <c r="W2269">
        <v>1.9607843137254901</v>
      </c>
      <c r="X2269">
        <v>15.333333333333334</v>
      </c>
      <c r="Y2269" t="s">
        <v>512</v>
      </c>
      <c r="Z2269" s="9">
        <v>15</v>
      </c>
      <c r="AA2269">
        <v>120</v>
      </c>
      <c r="AB2269">
        <v>135</v>
      </c>
      <c r="AC2269">
        <v>250</v>
      </c>
      <c r="AD2269" t="s">
        <v>44</v>
      </c>
      <c r="AE2269">
        <v>0.25900000000000001</v>
      </c>
      <c r="AG2269" s="2">
        <v>19.23</v>
      </c>
      <c r="AI2269" s="2">
        <v>46.36</v>
      </c>
    </row>
    <row r="2270" spans="1:35" x14ac:dyDescent="0.35">
      <c r="A2270" t="s">
        <v>695</v>
      </c>
      <c r="B2270" t="s">
        <v>432</v>
      </c>
      <c r="C2270" t="s">
        <v>26</v>
      </c>
      <c r="D2270" t="s">
        <v>433</v>
      </c>
      <c r="E2270" t="s">
        <v>435</v>
      </c>
      <c r="F2270">
        <v>2</v>
      </c>
      <c r="G2270">
        <v>19.21</v>
      </c>
      <c r="H2270">
        <v>-1</v>
      </c>
      <c r="I2270">
        <v>9.1999999999999993</v>
      </c>
      <c r="J2270">
        <v>59.42</v>
      </c>
      <c r="K2270">
        <v>27.01</v>
      </c>
      <c r="L2270">
        <v>1</v>
      </c>
      <c r="M2270">
        <v>1</v>
      </c>
      <c r="N2270">
        <v>1</v>
      </c>
      <c r="O2270">
        <v>1.37</v>
      </c>
      <c r="P2270">
        <v>0</v>
      </c>
      <c r="Q2270">
        <v>0</v>
      </c>
      <c r="R2270">
        <v>0</v>
      </c>
      <c r="S2270">
        <v>0</v>
      </c>
      <c r="T2270">
        <v>0</v>
      </c>
      <c r="U2270" t="s">
        <v>436</v>
      </c>
      <c r="V2270">
        <v>4.901960784313725</v>
      </c>
      <c r="W2270">
        <v>1.9607843137254901</v>
      </c>
      <c r="X2270">
        <v>8.6666666666666661</v>
      </c>
      <c r="Y2270" t="s">
        <v>512</v>
      </c>
      <c r="Z2270" s="9">
        <v>15</v>
      </c>
      <c r="AA2270">
        <v>0</v>
      </c>
      <c r="AB2270">
        <v>15</v>
      </c>
      <c r="AC2270">
        <v>150</v>
      </c>
      <c r="AD2270" t="s">
        <v>44</v>
      </c>
      <c r="AE2270">
        <v>0.25900000000000001</v>
      </c>
      <c r="AG2270" s="2">
        <v>5.56</v>
      </c>
      <c r="AI2270" s="2">
        <v>7.52</v>
      </c>
    </row>
    <row r="2271" spans="1:35" x14ac:dyDescent="0.35">
      <c r="A2271" t="s">
        <v>695</v>
      </c>
      <c r="B2271" t="s">
        <v>432</v>
      </c>
      <c r="C2271" t="s">
        <v>26</v>
      </c>
      <c r="D2271" t="s">
        <v>433</v>
      </c>
      <c r="E2271" t="s">
        <v>435</v>
      </c>
      <c r="F2271">
        <v>2</v>
      </c>
      <c r="G2271">
        <v>19.21</v>
      </c>
      <c r="H2271">
        <v>-1</v>
      </c>
      <c r="I2271">
        <v>9.1999999999999993</v>
      </c>
      <c r="J2271">
        <v>59.42</v>
      </c>
      <c r="K2271">
        <v>27.01</v>
      </c>
      <c r="L2271">
        <v>1</v>
      </c>
      <c r="M2271">
        <v>1</v>
      </c>
      <c r="N2271">
        <v>1</v>
      </c>
      <c r="O2271">
        <v>1.37</v>
      </c>
      <c r="P2271">
        <v>0</v>
      </c>
      <c r="Q2271">
        <v>0</v>
      </c>
      <c r="R2271">
        <v>0</v>
      </c>
      <c r="S2271">
        <v>0</v>
      </c>
      <c r="T2271">
        <v>0</v>
      </c>
      <c r="U2271" t="s">
        <v>436</v>
      </c>
      <c r="V2271">
        <v>4.901960784313725</v>
      </c>
      <c r="W2271">
        <v>1.9607843137254901</v>
      </c>
      <c r="X2271">
        <v>15.333333333333334</v>
      </c>
      <c r="Y2271" t="s">
        <v>512</v>
      </c>
      <c r="Z2271" s="9">
        <v>15</v>
      </c>
      <c r="AA2271">
        <v>0</v>
      </c>
      <c r="AB2271">
        <v>15</v>
      </c>
      <c r="AC2271">
        <v>250</v>
      </c>
      <c r="AD2271" t="s">
        <v>44</v>
      </c>
      <c r="AE2271">
        <v>0.25900000000000001</v>
      </c>
      <c r="AG2271" s="2">
        <v>6.3</v>
      </c>
      <c r="AI2271" s="2">
        <v>26.59</v>
      </c>
    </row>
    <row r="2272" spans="1:35" x14ac:dyDescent="0.35">
      <c r="A2272" t="s">
        <v>695</v>
      </c>
      <c r="B2272" t="s">
        <v>432</v>
      </c>
      <c r="C2272" t="s">
        <v>26</v>
      </c>
      <c r="D2272" t="s">
        <v>433</v>
      </c>
      <c r="E2272" t="s">
        <v>435</v>
      </c>
      <c r="F2272">
        <v>2</v>
      </c>
      <c r="G2272">
        <v>19.21</v>
      </c>
      <c r="H2272">
        <v>-1</v>
      </c>
      <c r="I2272">
        <v>9.1999999999999993</v>
      </c>
      <c r="J2272">
        <v>59.42</v>
      </c>
      <c r="K2272">
        <v>27.01</v>
      </c>
      <c r="L2272">
        <v>1</v>
      </c>
      <c r="M2272">
        <v>1</v>
      </c>
      <c r="N2272">
        <v>1</v>
      </c>
      <c r="O2272">
        <v>1.37</v>
      </c>
      <c r="P2272">
        <v>0</v>
      </c>
      <c r="Q2272">
        <v>0</v>
      </c>
      <c r="R2272">
        <v>0</v>
      </c>
      <c r="S2272">
        <v>0</v>
      </c>
      <c r="T2272">
        <v>0</v>
      </c>
      <c r="U2272" t="s">
        <v>436</v>
      </c>
      <c r="V2272">
        <v>4.901960784313725</v>
      </c>
      <c r="W2272">
        <v>1.9607843137254901</v>
      </c>
      <c r="X2272">
        <v>8.6666666666666661</v>
      </c>
      <c r="Y2272" t="s">
        <v>512</v>
      </c>
      <c r="Z2272" s="9">
        <v>15</v>
      </c>
      <c r="AA2272">
        <v>0</v>
      </c>
      <c r="AB2272">
        <v>15</v>
      </c>
      <c r="AC2272">
        <v>150</v>
      </c>
      <c r="AD2272" t="s">
        <v>44</v>
      </c>
      <c r="AE2272">
        <v>0.25900000000000001</v>
      </c>
      <c r="AG2272" s="2">
        <v>0.32</v>
      </c>
      <c r="AI2272" s="2">
        <v>14.99</v>
      </c>
    </row>
    <row r="2273" spans="1:35" x14ac:dyDescent="0.35">
      <c r="A2273" t="s">
        <v>695</v>
      </c>
      <c r="B2273" t="s">
        <v>432</v>
      </c>
      <c r="C2273" t="s">
        <v>26</v>
      </c>
      <c r="D2273" t="s">
        <v>433</v>
      </c>
      <c r="E2273" t="s">
        <v>435</v>
      </c>
      <c r="F2273">
        <v>2</v>
      </c>
      <c r="G2273">
        <v>19.21</v>
      </c>
      <c r="H2273">
        <v>-1</v>
      </c>
      <c r="I2273">
        <v>9.1999999999999993</v>
      </c>
      <c r="J2273">
        <v>59.42</v>
      </c>
      <c r="K2273">
        <v>27.01</v>
      </c>
      <c r="L2273">
        <v>1</v>
      </c>
      <c r="M2273">
        <v>1</v>
      </c>
      <c r="N2273">
        <v>1</v>
      </c>
      <c r="O2273">
        <v>1.37</v>
      </c>
      <c r="P2273">
        <v>0</v>
      </c>
      <c r="Q2273">
        <v>0</v>
      </c>
      <c r="R2273">
        <v>0</v>
      </c>
      <c r="S2273">
        <v>0</v>
      </c>
      <c r="T2273">
        <v>0</v>
      </c>
      <c r="U2273" t="s">
        <v>436</v>
      </c>
      <c r="V2273">
        <v>4.901960784313725</v>
      </c>
      <c r="W2273">
        <v>1.9607843137254901</v>
      </c>
      <c r="X2273">
        <v>15.333333333333334</v>
      </c>
      <c r="Y2273" t="s">
        <v>512</v>
      </c>
      <c r="Z2273" s="9">
        <v>15</v>
      </c>
      <c r="AA2273">
        <v>0</v>
      </c>
      <c r="AB2273">
        <v>15</v>
      </c>
      <c r="AC2273">
        <v>250</v>
      </c>
      <c r="AD2273" t="s">
        <v>44</v>
      </c>
      <c r="AE2273">
        <v>0.25900000000000001</v>
      </c>
      <c r="AG2273" s="2">
        <v>16.57</v>
      </c>
      <c r="AI2273" s="2">
        <v>24.64</v>
      </c>
    </row>
    <row r="2274" spans="1:35" x14ac:dyDescent="0.35">
      <c r="A2274" t="s">
        <v>695</v>
      </c>
      <c r="B2274" t="s">
        <v>432</v>
      </c>
      <c r="C2274" t="s">
        <v>26</v>
      </c>
      <c r="D2274" t="s">
        <v>433</v>
      </c>
      <c r="E2274" t="s">
        <v>435</v>
      </c>
      <c r="F2274">
        <v>2</v>
      </c>
      <c r="G2274">
        <v>19.21</v>
      </c>
      <c r="H2274">
        <v>-1</v>
      </c>
      <c r="I2274">
        <v>9.1999999999999993</v>
      </c>
      <c r="J2274">
        <v>59.42</v>
      </c>
      <c r="K2274">
        <v>27.01</v>
      </c>
      <c r="L2274">
        <v>1</v>
      </c>
      <c r="M2274">
        <v>1</v>
      </c>
      <c r="N2274">
        <v>1</v>
      </c>
      <c r="O2274">
        <v>1.37</v>
      </c>
      <c r="P2274">
        <v>0</v>
      </c>
      <c r="Q2274">
        <v>0</v>
      </c>
      <c r="R2274">
        <v>0</v>
      </c>
      <c r="S2274">
        <v>0</v>
      </c>
      <c r="T2274">
        <v>0</v>
      </c>
      <c r="U2274" t="s">
        <v>436</v>
      </c>
      <c r="V2274">
        <v>4.901960784313725</v>
      </c>
      <c r="W2274">
        <v>1.9607843137254901</v>
      </c>
      <c r="X2274">
        <v>8.6666666666666661</v>
      </c>
      <c r="Y2274" t="s">
        <v>512</v>
      </c>
      <c r="Z2274" s="9">
        <v>15</v>
      </c>
      <c r="AA2274">
        <v>120</v>
      </c>
      <c r="AB2274">
        <v>135</v>
      </c>
      <c r="AC2274">
        <v>150</v>
      </c>
      <c r="AD2274" t="s">
        <v>44</v>
      </c>
      <c r="AE2274">
        <v>0.25900000000000001</v>
      </c>
      <c r="AG2274" s="2">
        <v>2.27</v>
      </c>
      <c r="AI2274" s="2">
        <v>21.36</v>
      </c>
    </row>
    <row r="2275" spans="1:35" x14ac:dyDescent="0.35">
      <c r="A2275" t="s">
        <v>695</v>
      </c>
      <c r="B2275" t="s">
        <v>432</v>
      </c>
      <c r="C2275" t="s">
        <v>26</v>
      </c>
      <c r="D2275" t="s">
        <v>433</v>
      </c>
      <c r="E2275" t="s">
        <v>435</v>
      </c>
      <c r="F2275">
        <v>2</v>
      </c>
      <c r="G2275">
        <v>19.21</v>
      </c>
      <c r="H2275">
        <v>-1</v>
      </c>
      <c r="I2275">
        <v>9.1999999999999993</v>
      </c>
      <c r="J2275">
        <v>59.42</v>
      </c>
      <c r="K2275">
        <v>27.01</v>
      </c>
      <c r="L2275">
        <v>1</v>
      </c>
      <c r="M2275">
        <v>1</v>
      </c>
      <c r="N2275">
        <v>1</v>
      </c>
      <c r="O2275">
        <v>1.37</v>
      </c>
      <c r="P2275">
        <v>0</v>
      </c>
      <c r="Q2275">
        <v>0</v>
      </c>
      <c r="R2275">
        <v>0</v>
      </c>
      <c r="S2275">
        <v>0</v>
      </c>
      <c r="T2275">
        <v>0</v>
      </c>
      <c r="U2275" t="s">
        <v>436</v>
      </c>
      <c r="V2275">
        <v>4.901960784313725</v>
      </c>
      <c r="W2275">
        <v>1.9607843137254901</v>
      </c>
      <c r="X2275">
        <v>15.333333333333334</v>
      </c>
      <c r="Y2275" t="s">
        <v>512</v>
      </c>
      <c r="Z2275" s="9">
        <v>15</v>
      </c>
      <c r="AA2275">
        <v>120</v>
      </c>
      <c r="AB2275">
        <v>135</v>
      </c>
      <c r="AC2275">
        <v>250</v>
      </c>
      <c r="AD2275" t="s">
        <v>44</v>
      </c>
      <c r="AE2275">
        <v>0.25900000000000001</v>
      </c>
      <c r="AG2275" s="2">
        <v>20.51</v>
      </c>
      <c r="AI2275" s="2">
        <v>56.76</v>
      </c>
    </row>
    <row r="2276" spans="1:35" x14ac:dyDescent="0.35">
      <c r="A2276" t="s">
        <v>695</v>
      </c>
      <c r="B2276" t="s">
        <v>432</v>
      </c>
      <c r="C2276" t="s">
        <v>26</v>
      </c>
      <c r="D2276" t="s">
        <v>433</v>
      </c>
      <c r="E2276" t="s">
        <v>435</v>
      </c>
      <c r="F2276">
        <v>2</v>
      </c>
      <c r="G2276">
        <v>19.21</v>
      </c>
      <c r="H2276">
        <v>-1</v>
      </c>
      <c r="I2276">
        <v>9.1999999999999993</v>
      </c>
      <c r="J2276">
        <v>59.42</v>
      </c>
      <c r="K2276">
        <v>27.01</v>
      </c>
      <c r="L2276">
        <v>1</v>
      </c>
      <c r="M2276">
        <v>1</v>
      </c>
      <c r="N2276">
        <v>1</v>
      </c>
      <c r="O2276">
        <v>1.37</v>
      </c>
      <c r="P2276">
        <v>0</v>
      </c>
      <c r="Q2276">
        <v>0</v>
      </c>
      <c r="R2276">
        <v>0</v>
      </c>
      <c r="S2276">
        <v>0</v>
      </c>
      <c r="T2276">
        <v>0</v>
      </c>
      <c r="U2276" t="s">
        <v>436</v>
      </c>
      <c r="V2276">
        <v>4.901960784313725</v>
      </c>
      <c r="W2276">
        <v>1.9607843137254901</v>
      </c>
      <c r="X2276">
        <v>8.6666666666666661</v>
      </c>
      <c r="Y2276" t="s">
        <v>512</v>
      </c>
      <c r="Z2276" s="9">
        <v>15</v>
      </c>
      <c r="AA2276">
        <v>120</v>
      </c>
      <c r="AB2276">
        <v>135</v>
      </c>
      <c r="AC2276">
        <v>150</v>
      </c>
      <c r="AD2276" t="s">
        <v>44</v>
      </c>
      <c r="AE2276">
        <v>0.25900000000000001</v>
      </c>
      <c r="AG2276" s="2">
        <v>1.17</v>
      </c>
      <c r="AI2276" s="2">
        <v>22.14</v>
      </c>
    </row>
    <row r="2277" spans="1:35" x14ac:dyDescent="0.35">
      <c r="A2277" t="s">
        <v>695</v>
      </c>
      <c r="B2277" t="s">
        <v>432</v>
      </c>
      <c r="C2277" t="s">
        <v>26</v>
      </c>
      <c r="D2277" t="s">
        <v>433</v>
      </c>
      <c r="E2277" t="s">
        <v>435</v>
      </c>
      <c r="F2277">
        <v>2</v>
      </c>
      <c r="G2277">
        <v>19.21</v>
      </c>
      <c r="H2277">
        <v>-1</v>
      </c>
      <c r="I2277">
        <v>9.1999999999999993</v>
      </c>
      <c r="J2277">
        <v>59.42</v>
      </c>
      <c r="K2277">
        <v>27.01</v>
      </c>
      <c r="L2277">
        <v>1</v>
      </c>
      <c r="M2277">
        <v>1</v>
      </c>
      <c r="N2277">
        <v>1</v>
      </c>
      <c r="O2277">
        <v>1.37</v>
      </c>
      <c r="P2277">
        <v>0</v>
      </c>
      <c r="Q2277">
        <v>0</v>
      </c>
      <c r="R2277">
        <v>0</v>
      </c>
      <c r="S2277">
        <v>0</v>
      </c>
      <c r="T2277">
        <v>0</v>
      </c>
      <c r="U2277" t="s">
        <v>436</v>
      </c>
      <c r="V2277">
        <v>4.901960784313725</v>
      </c>
      <c r="W2277">
        <v>1.9607843137254901</v>
      </c>
      <c r="X2277">
        <v>15.333333333333334</v>
      </c>
      <c r="Y2277" t="s">
        <v>512</v>
      </c>
      <c r="Z2277" s="9">
        <v>15</v>
      </c>
      <c r="AA2277">
        <v>120</v>
      </c>
      <c r="AB2277">
        <v>135</v>
      </c>
      <c r="AC2277">
        <v>250</v>
      </c>
      <c r="AD2277" t="s">
        <v>44</v>
      </c>
      <c r="AE2277">
        <v>0.25900000000000001</v>
      </c>
      <c r="AG2277" s="2">
        <v>28.82</v>
      </c>
      <c r="AI2277" s="2">
        <v>38.799999999999997</v>
      </c>
    </row>
    <row r="2278" spans="1:35" x14ac:dyDescent="0.35">
      <c r="A2278" t="s">
        <v>695</v>
      </c>
      <c r="B2278" t="s">
        <v>432</v>
      </c>
      <c r="C2278" t="s">
        <v>26</v>
      </c>
      <c r="D2278" t="s">
        <v>433</v>
      </c>
      <c r="E2278" t="s">
        <v>435</v>
      </c>
      <c r="F2278">
        <v>2</v>
      </c>
      <c r="G2278">
        <v>19.21</v>
      </c>
      <c r="H2278">
        <v>-1</v>
      </c>
      <c r="I2278">
        <v>9.1999999999999993</v>
      </c>
      <c r="J2278">
        <v>59.42</v>
      </c>
      <c r="K2278">
        <v>27.01</v>
      </c>
      <c r="L2278">
        <v>1</v>
      </c>
      <c r="M2278">
        <v>1</v>
      </c>
      <c r="N2278">
        <v>1</v>
      </c>
      <c r="O2278">
        <v>1.37</v>
      </c>
      <c r="P2278">
        <v>0</v>
      </c>
      <c r="Q2278">
        <v>0</v>
      </c>
      <c r="R2278">
        <v>0</v>
      </c>
      <c r="S2278">
        <v>0</v>
      </c>
      <c r="T2278">
        <v>0</v>
      </c>
      <c r="U2278" t="s">
        <v>436</v>
      </c>
      <c r="V2278">
        <v>4.901960784313725</v>
      </c>
      <c r="W2278">
        <v>1.9607843137254901</v>
      </c>
      <c r="X2278">
        <v>12</v>
      </c>
      <c r="Y2278" t="s">
        <v>512</v>
      </c>
      <c r="Z2278" s="9">
        <v>15</v>
      </c>
      <c r="AA2278">
        <v>60</v>
      </c>
      <c r="AB2278">
        <v>75</v>
      </c>
      <c r="AC2278">
        <v>200</v>
      </c>
      <c r="AD2278" t="s">
        <v>44</v>
      </c>
      <c r="AE2278">
        <v>0.25900000000000001</v>
      </c>
      <c r="AG2278" s="2">
        <v>8.56</v>
      </c>
      <c r="AI2278" s="2">
        <v>33.32</v>
      </c>
    </row>
    <row r="2279" spans="1:35" x14ac:dyDescent="0.35">
      <c r="A2279" t="s">
        <v>695</v>
      </c>
      <c r="B2279" t="s">
        <v>432</v>
      </c>
      <c r="C2279" t="s">
        <v>26</v>
      </c>
      <c r="D2279" t="s">
        <v>433</v>
      </c>
      <c r="E2279" t="s">
        <v>435</v>
      </c>
      <c r="F2279">
        <v>2</v>
      </c>
      <c r="G2279">
        <v>19.21</v>
      </c>
      <c r="H2279">
        <v>-1</v>
      </c>
      <c r="I2279">
        <v>9.1999999999999993</v>
      </c>
      <c r="J2279">
        <v>59.42</v>
      </c>
      <c r="K2279">
        <v>27.01</v>
      </c>
      <c r="L2279">
        <v>1</v>
      </c>
      <c r="M2279">
        <v>1</v>
      </c>
      <c r="N2279">
        <v>1</v>
      </c>
      <c r="O2279">
        <v>1.37</v>
      </c>
      <c r="P2279">
        <v>0</v>
      </c>
      <c r="Q2279">
        <v>0</v>
      </c>
      <c r="R2279">
        <v>0</v>
      </c>
      <c r="S2279">
        <v>0</v>
      </c>
      <c r="T2279">
        <v>0</v>
      </c>
      <c r="U2279" t="s">
        <v>436</v>
      </c>
      <c r="V2279">
        <v>2.4509803921568625</v>
      </c>
      <c r="W2279">
        <v>1.9607843137254901</v>
      </c>
      <c r="X2279">
        <v>8.6666666666666661</v>
      </c>
      <c r="Y2279" t="s">
        <v>512</v>
      </c>
      <c r="Z2279" s="9">
        <v>15</v>
      </c>
      <c r="AA2279">
        <v>60</v>
      </c>
      <c r="AB2279">
        <v>75</v>
      </c>
      <c r="AC2279">
        <v>150</v>
      </c>
      <c r="AD2279" t="s">
        <v>44</v>
      </c>
      <c r="AE2279">
        <v>0.25900000000000001</v>
      </c>
      <c r="AG2279" s="2">
        <v>0.87</v>
      </c>
      <c r="AI2279" s="2">
        <v>24.27</v>
      </c>
    </row>
    <row r="2280" spans="1:35" x14ac:dyDescent="0.35">
      <c r="A2280" t="s">
        <v>695</v>
      </c>
      <c r="B2280" t="s">
        <v>432</v>
      </c>
      <c r="C2280" t="s">
        <v>26</v>
      </c>
      <c r="D2280" t="s">
        <v>433</v>
      </c>
      <c r="E2280" t="s">
        <v>435</v>
      </c>
      <c r="F2280">
        <v>2</v>
      </c>
      <c r="G2280">
        <v>19.21</v>
      </c>
      <c r="H2280">
        <v>-1</v>
      </c>
      <c r="I2280">
        <v>9.1999999999999993</v>
      </c>
      <c r="J2280">
        <v>59.42</v>
      </c>
      <c r="K2280">
        <v>27.01</v>
      </c>
      <c r="L2280">
        <v>1</v>
      </c>
      <c r="M2280">
        <v>1</v>
      </c>
      <c r="N2280">
        <v>1</v>
      </c>
      <c r="O2280">
        <v>1.37</v>
      </c>
      <c r="P2280">
        <v>0</v>
      </c>
      <c r="Q2280">
        <v>0</v>
      </c>
      <c r="R2280">
        <v>0</v>
      </c>
      <c r="S2280">
        <v>0</v>
      </c>
      <c r="T2280">
        <v>0</v>
      </c>
      <c r="U2280" t="s">
        <v>436</v>
      </c>
      <c r="V2280">
        <v>2.4509803921568625</v>
      </c>
      <c r="W2280">
        <v>1.9607843137254901</v>
      </c>
      <c r="X2280">
        <v>15.333333333333334</v>
      </c>
      <c r="Y2280" t="s">
        <v>512</v>
      </c>
      <c r="Z2280" s="9">
        <v>15</v>
      </c>
      <c r="AA2280">
        <v>60</v>
      </c>
      <c r="AB2280">
        <v>75</v>
      </c>
      <c r="AC2280">
        <v>250</v>
      </c>
      <c r="AD2280" t="s">
        <v>44</v>
      </c>
      <c r="AE2280">
        <v>0.25900000000000001</v>
      </c>
      <c r="AG2280" s="2">
        <v>19.5</v>
      </c>
      <c r="AI2280" s="2">
        <v>51.28</v>
      </c>
    </row>
    <row r="2281" spans="1:35" x14ac:dyDescent="0.35">
      <c r="A2281" t="s">
        <v>695</v>
      </c>
      <c r="B2281" t="s">
        <v>432</v>
      </c>
      <c r="C2281" t="s">
        <v>26</v>
      </c>
      <c r="D2281" t="s">
        <v>433</v>
      </c>
      <c r="E2281" t="s">
        <v>435</v>
      </c>
      <c r="F2281">
        <v>2</v>
      </c>
      <c r="G2281">
        <v>19.21</v>
      </c>
      <c r="H2281">
        <v>-1</v>
      </c>
      <c r="I2281">
        <v>9.1999999999999993</v>
      </c>
      <c r="J2281">
        <v>59.42</v>
      </c>
      <c r="K2281">
        <v>27.01</v>
      </c>
      <c r="L2281">
        <v>1</v>
      </c>
      <c r="M2281">
        <v>1</v>
      </c>
      <c r="N2281">
        <v>1</v>
      </c>
      <c r="O2281">
        <v>1.37</v>
      </c>
      <c r="P2281">
        <v>0</v>
      </c>
      <c r="Q2281">
        <v>0</v>
      </c>
      <c r="R2281">
        <v>0</v>
      </c>
      <c r="S2281">
        <v>0</v>
      </c>
      <c r="T2281">
        <v>0</v>
      </c>
      <c r="U2281" t="s">
        <v>436</v>
      </c>
      <c r="V2281">
        <v>2.4509803921568625</v>
      </c>
      <c r="W2281">
        <v>1.9607843137254901</v>
      </c>
      <c r="X2281">
        <v>12</v>
      </c>
      <c r="Y2281" t="s">
        <v>512</v>
      </c>
      <c r="Z2281" s="9">
        <v>15</v>
      </c>
      <c r="AA2281">
        <v>60</v>
      </c>
      <c r="AB2281">
        <v>75</v>
      </c>
      <c r="AC2281">
        <v>200</v>
      </c>
      <c r="AD2281" t="s">
        <v>44</v>
      </c>
      <c r="AE2281">
        <v>0.25900000000000001</v>
      </c>
      <c r="AG2281" s="2">
        <v>13.62</v>
      </c>
      <c r="AI2281" s="2">
        <v>31.12</v>
      </c>
    </row>
    <row r="2282" spans="1:35" x14ac:dyDescent="0.35">
      <c r="A2282" t="s">
        <v>695</v>
      </c>
      <c r="B2282" t="s">
        <v>432</v>
      </c>
      <c r="C2282" t="s">
        <v>26</v>
      </c>
      <c r="D2282" t="s">
        <v>433</v>
      </c>
      <c r="E2282" t="s">
        <v>435</v>
      </c>
      <c r="F2282">
        <v>2</v>
      </c>
      <c r="G2282">
        <v>19.21</v>
      </c>
      <c r="H2282">
        <v>-1</v>
      </c>
      <c r="I2282">
        <v>9.1999999999999993</v>
      </c>
      <c r="J2282">
        <v>59.42</v>
      </c>
      <c r="K2282">
        <v>27.01</v>
      </c>
      <c r="L2282">
        <v>1</v>
      </c>
      <c r="M2282">
        <v>1</v>
      </c>
      <c r="N2282">
        <v>1</v>
      </c>
      <c r="O2282">
        <v>1.37</v>
      </c>
      <c r="P2282">
        <v>0</v>
      </c>
      <c r="Q2282">
        <v>0</v>
      </c>
      <c r="R2282">
        <v>0</v>
      </c>
      <c r="S2282">
        <v>0</v>
      </c>
      <c r="T2282">
        <v>0</v>
      </c>
      <c r="U2282" t="s">
        <v>436</v>
      </c>
      <c r="V2282">
        <v>2.4509803921568625</v>
      </c>
      <c r="W2282">
        <v>1.9607843137254901</v>
      </c>
      <c r="X2282">
        <v>12</v>
      </c>
      <c r="Y2282" t="s">
        <v>512</v>
      </c>
      <c r="Z2282" s="9">
        <v>15</v>
      </c>
      <c r="AA2282">
        <v>60</v>
      </c>
      <c r="AB2282">
        <v>75</v>
      </c>
      <c r="AC2282">
        <v>200</v>
      </c>
      <c r="AD2282" t="s">
        <v>44</v>
      </c>
      <c r="AE2282">
        <v>0.25900000000000001</v>
      </c>
      <c r="AG2282" s="2">
        <v>9.7100000000000009</v>
      </c>
      <c r="AI2282" s="2">
        <v>34.840000000000003</v>
      </c>
    </row>
    <row r="2283" spans="1:35" x14ac:dyDescent="0.35">
      <c r="A2283" t="s">
        <v>695</v>
      </c>
      <c r="B2283" t="s">
        <v>432</v>
      </c>
      <c r="C2283" t="s">
        <v>26</v>
      </c>
      <c r="D2283" t="s">
        <v>433</v>
      </c>
      <c r="E2283" t="s">
        <v>435</v>
      </c>
      <c r="F2283">
        <v>2</v>
      </c>
      <c r="G2283">
        <v>19.21</v>
      </c>
      <c r="H2283">
        <v>-1</v>
      </c>
      <c r="I2283">
        <v>9.1999999999999993</v>
      </c>
      <c r="J2283">
        <v>59.42</v>
      </c>
      <c r="K2283">
        <v>27.01</v>
      </c>
      <c r="L2283">
        <v>1</v>
      </c>
      <c r="M2283">
        <v>1</v>
      </c>
      <c r="N2283">
        <v>1</v>
      </c>
      <c r="O2283">
        <v>1.37</v>
      </c>
      <c r="P2283">
        <v>0</v>
      </c>
      <c r="Q2283">
        <v>0</v>
      </c>
      <c r="R2283">
        <v>0</v>
      </c>
      <c r="S2283">
        <v>0</v>
      </c>
      <c r="T2283">
        <v>0</v>
      </c>
      <c r="U2283" t="s">
        <v>436</v>
      </c>
      <c r="V2283">
        <v>2.4509803921568625</v>
      </c>
      <c r="W2283">
        <v>1.9607843137254901</v>
      </c>
      <c r="X2283">
        <v>12</v>
      </c>
      <c r="Y2283" t="s">
        <v>512</v>
      </c>
      <c r="Z2283" s="9">
        <v>15</v>
      </c>
      <c r="AA2283">
        <v>0</v>
      </c>
      <c r="AB2283">
        <v>15</v>
      </c>
      <c r="AC2283">
        <v>200</v>
      </c>
      <c r="AD2283" t="s">
        <v>44</v>
      </c>
      <c r="AE2283">
        <v>0.25900000000000001</v>
      </c>
      <c r="AG2283" s="2">
        <v>0.97</v>
      </c>
      <c r="AI2283" s="2">
        <v>31.04</v>
      </c>
    </row>
    <row r="2284" spans="1:35" x14ac:dyDescent="0.35">
      <c r="A2284" t="s">
        <v>695</v>
      </c>
      <c r="B2284" t="s">
        <v>432</v>
      </c>
      <c r="C2284" t="s">
        <v>26</v>
      </c>
      <c r="D2284" t="s">
        <v>433</v>
      </c>
      <c r="E2284" t="s">
        <v>435</v>
      </c>
      <c r="F2284">
        <v>2</v>
      </c>
      <c r="G2284">
        <v>19.21</v>
      </c>
      <c r="H2284">
        <v>-1</v>
      </c>
      <c r="I2284">
        <v>9.1999999999999993</v>
      </c>
      <c r="J2284">
        <v>59.42</v>
      </c>
      <c r="K2284">
        <v>27.01</v>
      </c>
      <c r="L2284">
        <v>1</v>
      </c>
      <c r="M2284">
        <v>1</v>
      </c>
      <c r="N2284">
        <v>1</v>
      </c>
      <c r="O2284">
        <v>1.37</v>
      </c>
      <c r="P2284">
        <v>0</v>
      </c>
      <c r="Q2284">
        <v>0</v>
      </c>
      <c r="R2284">
        <v>0</v>
      </c>
      <c r="S2284">
        <v>0</v>
      </c>
      <c r="T2284">
        <v>0</v>
      </c>
      <c r="U2284" t="s">
        <v>436</v>
      </c>
      <c r="V2284">
        <v>2.4509803921568625</v>
      </c>
      <c r="W2284">
        <v>1.9607843137254901</v>
      </c>
      <c r="X2284">
        <v>12</v>
      </c>
      <c r="Y2284" t="s">
        <v>512</v>
      </c>
      <c r="Z2284" s="9">
        <v>15</v>
      </c>
      <c r="AA2284">
        <v>120</v>
      </c>
      <c r="AB2284">
        <v>135</v>
      </c>
      <c r="AC2284">
        <v>200</v>
      </c>
      <c r="AD2284" t="s">
        <v>44</v>
      </c>
      <c r="AE2284">
        <v>0.25900000000000001</v>
      </c>
      <c r="AG2284" s="2">
        <v>12.91</v>
      </c>
      <c r="AI2284" s="2">
        <v>16.39</v>
      </c>
    </row>
    <row r="2285" spans="1:35" x14ac:dyDescent="0.35">
      <c r="A2285" t="s">
        <v>695</v>
      </c>
      <c r="B2285" t="s">
        <v>432</v>
      </c>
      <c r="C2285" t="s">
        <v>26</v>
      </c>
      <c r="D2285" t="s">
        <v>433</v>
      </c>
      <c r="E2285" t="s">
        <v>434</v>
      </c>
      <c r="F2285">
        <v>2</v>
      </c>
      <c r="G2285">
        <v>19.21</v>
      </c>
      <c r="H2285">
        <v>-1</v>
      </c>
      <c r="I2285">
        <v>9.1999999999999993</v>
      </c>
      <c r="J2285">
        <v>59.42</v>
      </c>
      <c r="K2285">
        <v>27.01</v>
      </c>
      <c r="L2285">
        <v>1</v>
      </c>
      <c r="M2285">
        <v>1</v>
      </c>
      <c r="N2285">
        <v>1</v>
      </c>
      <c r="O2285">
        <v>1.37</v>
      </c>
      <c r="P2285">
        <v>0</v>
      </c>
      <c r="Q2285">
        <v>0</v>
      </c>
      <c r="R2285">
        <v>0</v>
      </c>
      <c r="S2285">
        <v>0</v>
      </c>
      <c r="T2285">
        <v>0</v>
      </c>
      <c r="U2285" t="s">
        <v>215</v>
      </c>
      <c r="V2285">
        <v>0</v>
      </c>
      <c r="W2285">
        <v>1.9607843137254901</v>
      </c>
      <c r="X2285">
        <v>12</v>
      </c>
      <c r="Y2285" t="s">
        <v>512</v>
      </c>
      <c r="Z2285" s="9">
        <v>15</v>
      </c>
      <c r="AA2285">
        <v>60</v>
      </c>
      <c r="AB2285">
        <v>75</v>
      </c>
      <c r="AC2285">
        <v>200</v>
      </c>
      <c r="AD2285" t="s">
        <v>44</v>
      </c>
      <c r="AE2285">
        <v>0.25900000000000001</v>
      </c>
      <c r="AG2285" s="2">
        <v>13.69</v>
      </c>
      <c r="AI2285" s="2">
        <v>26.56</v>
      </c>
    </row>
    <row r="2286" spans="1:35" x14ac:dyDescent="0.35">
      <c r="A2286" t="s">
        <v>695</v>
      </c>
      <c r="B2286" t="s">
        <v>432</v>
      </c>
      <c r="C2286" t="s">
        <v>26</v>
      </c>
      <c r="D2286" t="s">
        <v>433</v>
      </c>
      <c r="E2286" t="s">
        <v>435</v>
      </c>
      <c r="F2286">
        <v>2</v>
      </c>
      <c r="G2286">
        <v>19.21</v>
      </c>
      <c r="H2286">
        <v>-1</v>
      </c>
      <c r="I2286">
        <v>9.1999999999999993</v>
      </c>
      <c r="J2286">
        <v>59.42</v>
      </c>
      <c r="K2286">
        <v>27.01</v>
      </c>
      <c r="L2286">
        <v>1</v>
      </c>
      <c r="M2286">
        <v>1</v>
      </c>
      <c r="N2286">
        <v>1</v>
      </c>
      <c r="O2286">
        <v>1.37</v>
      </c>
      <c r="P2286">
        <v>0</v>
      </c>
      <c r="Q2286">
        <v>0</v>
      </c>
      <c r="R2286">
        <v>0</v>
      </c>
      <c r="S2286">
        <v>0</v>
      </c>
      <c r="T2286">
        <v>0</v>
      </c>
      <c r="U2286" t="s">
        <v>436</v>
      </c>
      <c r="V2286">
        <v>4.901960784313725</v>
      </c>
      <c r="W2286">
        <v>1.9607843137254901</v>
      </c>
      <c r="X2286">
        <v>12</v>
      </c>
      <c r="Y2286" t="s">
        <v>512</v>
      </c>
      <c r="Z2286" s="9">
        <v>15</v>
      </c>
      <c r="AA2286">
        <v>60</v>
      </c>
      <c r="AB2286">
        <v>75</v>
      </c>
      <c r="AC2286">
        <v>200</v>
      </c>
      <c r="AD2286" t="s">
        <v>44</v>
      </c>
      <c r="AE2286">
        <v>0.25900000000000001</v>
      </c>
      <c r="AG2286" s="2">
        <v>9.77</v>
      </c>
      <c r="AI2286" s="2">
        <v>49.92</v>
      </c>
    </row>
    <row r="2287" spans="1:35" x14ac:dyDescent="0.35">
      <c r="A2287" t="s">
        <v>696</v>
      </c>
      <c r="B2287" t="s">
        <v>437</v>
      </c>
      <c r="C2287" t="s">
        <v>46</v>
      </c>
      <c r="D2287" t="s">
        <v>149</v>
      </c>
      <c r="E2287" t="s">
        <v>438</v>
      </c>
      <c r="F2287">
        <v>2</v>
      </c>
      <c r="H2287">
        <v>23.7</v>
      </c>
      <c r="I2287">
        <v>0</v>
      </c>
      <c r="J2287">
        <v>0</v>
      </c>
      <c r="K2287">
        <v>0</v>
      </c>
      <c r="L2287">
        <v>0</v>
      </c>
      <c r="M2287">
        <v>66</v>
      </c>
      <c r="N2287">
        <v>10.3</v>
      </c>
      <c r="O2287">
        <v>6.8000000000000007</v>
      </c>
      <c r="P2287">
        <v>0</v>
      </c>
      <c r="Q2287">
        <v>0</v>
      </c>
      <c r="R2287">
        <v>0</v>
      </c>
      <c r="S2287">
        <v>0</v>
      </c>
      <c r="T2287">
        <v>0</v>
      </c>
      <c r="U2287" t="s">
        <v>215</v>
      </c>
      <c r="V2287">
        <v>0</v>
      </c>
      <c r="W2287">
        <v>20</v>
      </c>
      <c r="X2287">
        <v>10</v>
      </c>
      <c r="Y2287" t="s">
        <v>512</v>
      </c>
      <c r="Z2287" s="9">
        <v>18</v>
      </c>
      <c r="AA2287">
        <v>30</v>
      </c>
      <c r="AB2287">
        <v>48</v>
      </c>
      <c r="AC2287">
        <v>200</v>
      </c>
      <c r="AD2287" t="s">
        <v>32</v>
      </c>
      <c r="AE2287">
        <v>0.309</v>
      </c>
      <c r="AG2287" s="2">
        <v>12.232277526395173</v>
      </c>
    </row>
    <row r="2288" spans="1:35" x14ac:dyDescent="0.35">
      <c r="A2288" t="s">
        <v>696</v>
      </c>
      <c r="B2288" t="s">
        <v>437</v>
      </c>
      <c r="C2288" t="s">
        <v>46</v>
      </c>
      <c r="D2288" t="s">
        <v>149</v>
      </c>
      <c r="E2288" t="s">
        <v>438</v>
      </c>
      <c r="F2288">
        <v>2</v>
      </c>
      <c r="H2288">
        <v>23.7</v>
      </c>
      <c r="I2288">
        <v>0</v>
      </c>
      <c r="J2288">
        <v>0</v>
      </c>
      <c r="K2288">
        <v>0</v>
      </c>
      <c r="L2288">
        <v>0</v>
      </c>
      <c r="M2288">
        <v>66</v>
      </c>
      <c r="N2288">
        <v>10.3</v>
      </c>
      <c r="O2288">
        <v>6.8000000000000007</v>
      </c>
      <c r="P2288">
        <v>0</v>
      </c>
      <c r="Q2288">
        <v>0</v>
      </c>
      <c r="R2288">
        <v>0</v>
      </c>
      <c r="S2288">
        <v>0</v>
      </c>
      <c r="T2288">
        <v>0</v>
      </c>
      <c r="U2288" t="s">
        <v>215</v>
      </c>
      <c r="V2288">
        <v>0</v>
      </c>
      <c r="W2288">
        <v>20</v>
      </c>
      <c r="X2288">
        <v>10</v>
      </c>
      <c r="Y2288" t="s">
        <v>512</v>
      </c>
      <c r="Z2288" s="9">
        <v>19</v>
      </c>
      <c r="AA2288">
        <v>30</v>
      </c>
      <c r="AB2288">
        <v>49</v>
      </c>
      <c r="AC2288">
        <v>210</v>
      </c>
      <c r="AD2288" t="s">
        <v>32</v>
      </c>
      <c r="AE2288">
        <v>0.309</v>
      </c>
      <c r="AG2288" s="2">
        <v>15.369532428355958</v>
      </c>
    </row>
    <row r="2289" spans="1:34" x14ac:dyDescent="0.35">
      <c r="A2289" t="s">
        <v>696</v>
      </c>
      <c r="B2289" t="s">
        <v>437</v>
      </c>
      <c r="C2289" t="s">
        <v>46</v>
      </c>
      <c r="D2289" t="s">
        <v>149</v>
      </c>
      <c r="E2289" t="s">
        <v>438</v>
      </c>
      <c r="F2289">
        <v>2</v>
      </c>
      <c r="H2289">
        <v>23.7</v>
      </c>
      <c r="I2289">
        <v>0</v>
      </c>
      <c r="J2289">
        <v>0</v>
      </c>
      <c r="K2289">
        <v>0</v>
      </c>
      <c r="L2289">
        <v>0</v>
      </c>
      <c r="M2289">
        <v>66</v>
      </c>
      <c r="N2289">
        <v>10.3</v>
      </c>
      <c r="O2289">
        <v>6.8000000000000007</v>
      </c>
      <c r="P2289">
        <v>0</v>
      </c>
      <c r="Q2289">
        <v>0</v>
      </c>
      <c r="R2289">
        <v>0</v>
      </c>
      <c r="S2289">
        <v>0</v>
      </c>
      <c r="T2289">
        <v>0</v>
      </c>
      <c r="U2289" t="s">
        <v>215</v>
      </c>
      <c r="V2289">
        <v>0</v>
      </c>
      <c r="W2289">
        <v>20</v>
      </c>
      <c r="X2289">
        <v>10</v>
      </c>
      <c r="Y2289" t="s">
        <v>512</v>
      </c>
      <c r="Z2289" s="9">
        <v>20</v>
      </c>
      <c r="AA2289">
        <v>30</v>
      </c>
      <c r="AB2289">
        <v>50</v>
      </c>
      <c r="AC2289">
        <v>220</v>
      </c>
      <c r="AD2289" t="s">
        <v>32</v>
      </c>
      <c r="AE2289">
        <v>0.309</v>
      </c>
      <c r="AG2289" s="2">
        <v>20.075414781297134</v>
      </c>
      <c r="AH2289" s="2">
        <v>44.18</v>
      </c>
    </row>
    <row r="2290" spans="1:34" x14ac:dyDescent="0.35">
      <c r="A2290" t="s">
        <v>696</v>
      </c>
      <c r="B2290" t="s">
        <v>437</v>
      </c>
      <c r="C2290" t="s">
        <v>46</v>
      </c>
      <c r="D2290" t="s">
        <v>149</v>
      </c>
      <c r="E2290" t="s">
        <v>438</v>
      </c>
      <c r="F2290">
        <v>2</v>
      </c>
      <c r="H2290">
        <v>23.7</v>
      </c>
      <c r="I2290">
        <v>0</v>
      </c>
      <c r="J2290">
        <v>0</v>
      </c>
      <c r="K2290">
        <v>0</v>
      </c>
      <c r="L2290">
        <v>0</v>
      </c>
      <c r="M2290">
        <v>66</v>
      </c>
      <c r="N2290">
        <v>10.3</v>
      </c>
      <c r="O2290">
        <v>6.8000000000000007</v>
      </c>
      <c r="P2290">
        <v>0</v>
      </c>
      <c r="Q2290">
        <v>0</v>
      </c>
      <c r="R2290">
        <v>0</v>
      </c>
      <c r="S2290">
        <v>0</v>
      </c>
      <c r="T2290">
        <v>0</v>
      </c>
      <c r="U2290" t="s">
        <v>215</v>
      </c>
      <c r="V2290">
        <v>0</v>
      </c>
      <c r="W2290">
        <v>20</v>
      </c>
      <c r="X2290">
        <v>10</v>
      </c>
      <c r="Y2290" t="s">
        <v>512</v>
      </c>
      <c r="Z2290" s="9">
        <v>21</v>
      </c>
      <c r="AA2290">
        <v>30</v>
      </c>
      <c r="AB2290">
        <v>51</v>
      </c>
      <c r="AC2290">
        <v>230</v>
      </c>
      <c r="AD2290" t="s">
        <v>32</v>
      </c>
      <c r="AE2290">
        <v>0.309</v>
      </c>
      <c r="AG2290" s="2">
        <v>21.764705882352942</v>
      </c>
      <c r="AH2290" s="2">
        <v>32.72</v>
      </c>
    </row>
    <row r="2291" spans="1:34" x14ac:dyDescent="0.35">
      <c r="A2291" t="s">
        <v>696</v>
      </c>
      <c r="B2291" t="s">
        <v>437</v>
      </c>
      <c r="C2291" t="s">
        <v>46</v>
      </c>
      <c r="D2291" t="s">
        <v>149</v>
      </c>
      <c r="E2291" t="s">
        <v>438</v>
      </c>
      <c r="F2291">
        <v>2</v>
      </c>
      <c r="H2291">
        <v>23.7</v>
      </c>
      <c r="I2291">
        <v>0</v>
      </c>
      <c r="J2291">
        <v>0</v>
      </c>
      <c r="K2291">
        <v>0</v>
      </c>
      <c r="L2291">
        <v>0</v>
      </c>
      <c r="M2291">
        <v>66</v>
      </c>
      <c r="N2291">
        <v>10.3</v>
      </c>
      <c r="O2291">
        <v>6.8000000000000007</v>
      </c>
      <c r="P2291">
        <v>0</v>
      </c>
      <c r="Q2291">
        <v>0</v>
      </c>
      <c r="R2291">
        <v>0</v>
      </c>
      <c r="S2291">
        <v>0</v>
      </c>
      <c r="T2291">
        <v>0</v>
      </c>
      <c r="U2291" t="s">
        <v>215</v>
      </c>
      <c r="V2291">
        <v>0</v>
      </c>
      <c r="W2291">
        <v>20</v>
      </c>
      <c r="X2291">
        <v>10</v>
      </c>
      <c r="Y2291" t="s">
        <v>512</v>
      </c>
      <c r="Z2291" s="9">
        <v>22</v>
      </c>
      <c r="AA2291">
        <v>30</v>
      </c>
      <c r="AB2291">
        <v>52</v>
      </c>
      <c r="AC2291">
        <v>240</v>
      </c>
      <c r="AD2291" t="s">
        <v>32</v>
      </c>
      <c r="AE2291">
        <v>0.309</v>
      </c>
      <c r="AG2291" s="2">
        <v>24.479638009049772</v>
      </c>
    </row>
    <row r="2292" spans="1:34" x14ac:dyDescent="0.35">
      <c r="A2292" t="s">
        <v>696</v>
      </c>
      <c r="B2292" t="s">
        <v>437</v>
      </c>
      <c r="C2292" t="s">
        <v>46</v>
      </c>
      <c r="D2292" t="s">
        <v>149</v>
      </c>
      <c r="E2292" t="s">
        <v>438</v>
      </c>
      <c r="F2292">
        <v>2</v>
      </c>
      <c r="H2292">
        <v>23.7</v>
      </c>
      <c r="I2292">
        <v>0</v>
      </c>
      <c r="J2292">
        <v>0</v>
      </c>
      <c r="K2292">
        <v>0</v>
      </c>
      <c r="L2292">
        <v>0</v>
      </c>
      <c r="M2292">
        <v>66</v>
      </c>
      <c r="N2292">
        <v>10.3</v>
      </c>
      <c r="O2292">
        <v>6.8000000000000007</v>
      </c>
      <c r="P2292">
        <v>0</v>
      </c>
      <c r="Q2292">
        <v>0</v>
      </c>
      <c r="R2292">
        <v>0</v>
      </c>
      <c r="S2292">
        <v>0</v>
      </c>
      <c r="T2292">
        <v>0</v>
      </c>
      <c r="U2292" t="s">
        <v>215</v>
      </c>
      <c r="V2292">
        <v>0</v>
      </c>
      <c r="W2292">
        <v>20</v>
      </c>
      <c r="X2292">
        <v>10</v>
      </c>
      <c r="Y2292" t="s">
        <v>512</v>
      </c>
      <c r="Z2292" s="9">
        <v>23</v>
      </c>
      <c r="AA2292">
        <v>30</v>
      </c>
      <c r="AB2292">
        <v>53</v>
      </c>
      <c r="AC2292">
        <v>250</v>
      </c>
      <c r="AD2292" t="s">
        <v>32</v>
      </c>
      <c r="AE2292">
        <v>0.309</v>
      </c>
      <c r="AG2292" s="2">
        <v>25.867269984917044</v>
      </c>
      <c r="AH2292" s="2">
        <v>17.450000000000003</v>
      </c>
    </row>
    <row r="2293" spans="1:34" x14ac:dyDescent="0.35">
      <c r="A2293" t="s">
        <v>696</v>
      </c>
      <c r="B2293" t="s">
        <v>437</v>
      </c>
      <c r="C2293" t="s">
        <v>46</v>
      </c>
      <c r="D2293" t="s">
        <v>149</v>
      </c>
      <c r="E2293" t="s">
        <v>438</v>
      </c>
      <c r="F2293">
        <v>2</v>
      </c>
      <c r="H2293">
        <v>23.7</v>
      </c>
      <c r="I2293">
        <v>0</v>
      </c>
      <c r="J2293">
        <v>0</v>
      </c>
      <c r="K2293">
        <v>0</v>
      </c>
      <c r="L2293">
        <v>0</v>
      </c>
      <c r="M2293">
        <v>66</v>
      </c>
      <c r="N2293">
        <v>10.3</v>
      </c>
      <c r="O2293">
        <v>6.8000000000000007</v>
      </c>
      <c r="P2293">
        <v>0</v>
      </c>
      <c r="Q2293">
        <v>0</v>
      </c>
      <c r="R2293">
        <v>0</v>
      </c>
      <c r="S2293">
        <v>0</v>
      </c>
      <c r="T2293">
        <v>0</v>
      </c>
      <c r="U2293" t="s">
        <v>215</v>
      </c>
      <c r="V2293">
        <v>0</v>
      </c>
      <c r="W2293">
        <v>20</v>
      </c>
      <c r="X2293">
        <v>10</v>
      </c>
      <c r="Y2293" t="s">
        <v>512</v>
      </c>
      <c r="Z2293" s="9">
        <v>24</v>
      </c>
      <c r="AA2293">
        <v>30</v>
      </c>
      <c r="AB2293">
        <v>54</v>
      </c>
      <c r="AC2293">
        <v>260</v>
      </c>
      <c r="AD2293" t="s">
        <v>32</v>
      </c>
      <c r="AE2293">
        <v>0.309</v>
      </c>
      <c r="AG2293" s="2">
        <v>28.401206636500753</v>
      </c>
    </row>
    <row r="2294" spans="1:34" x14ac:dyDescent="0.35">
      <c r="A2294" t="s">
        <v>696</v>
      </c>
      <c r="B2294" t="s">
        <v>437</v>
      </c>
      <c r="C2294" t="s">
        <v>46</v>
      </c>
      <c r="D2294" t="s">
        <v>149</v>
      </c>
      <c r="E2294" t="s">
        <v>438</v>
      </c>
      <c r="F2294">
        <v>2</v>
      </c>
      <c r="H2294">
        <v>23.7</v>
      </c>
      <c r="I2294">
        <v>0</v>
      </c>
      <c r="J2294">
        <v>0</v>
      </c>
      <c r="K2294">
        <v>0</v>
      </c>
      <c r="L2294">
        <v>0</v>
      </c>
      <c r="M2294">
        <v>66</v>
      </c>
      <c r="N2294">
        <v>10.3</v>
      </c>
      <c r="O2294">
        <v>6.8000000000000007</v>
      </c>
      <c r="P2294">
        <v>0</v>
      </c>
      <c r="Q2294">
        <v>0</v>
      </c>
      <c r="R2294">
        <v>0</v>
      </c>
      <c r="S2294">
        <v>0</v>
      </c>
      <c r="T2294">
        <v>0</v>
      </c>
      <c r="U2294" t="s">
        <v>215</v>
      </c>
      <c r="V2294">
        <v>0</v>
      </c>
      <c r="W2294">
        <v>20</v>
      </c>
      <c r="X2294">
        <v>10</v>
      </c>
      <c r="Y2294" t="s">
        <v>512</v>
      </c>
      <c r="Z2294" s="9">
        <v>25</v>
      </c>
      <c r="AA2294">
        <v>30</v>
      </c>
      <c r="AB2294">
        <v>55</v>
      </c>
      <c r="AC2294">
        <v>270</v>
      </c>
      <c r="AD2294" t="s">
        <v>32</v>
      </c>
      <c r="AE2294">
        <v>0.309</v>
      </c>
      <c r="AG2294" s="2">
        <v>30.51</v>
      </c>
      <c r="AH2294" s="2">
        <v>12.459999999999994</v>
      </c>
    </row>
    <row r="2295" spans="1:34" x14ac:dyDescent="0.35">
      <c r="A2295" t="s">
        <v>696</v>
      </c>
      <c r="B2295" t="s">
        <v>437</v>
      </c>
      <c r="C2295" t="s">
        <v>46</v>
      </c>
      <c r="D2295" t="s">
        <v>149</v>
      </c>
      <c r="E2295" t="s">
        <v>438</v>
      </c>
      <c r="F2295">
        <v>2</v>
      </c>
      <c r="H2295">
        <v>23.7</v>
      </c>
      <c r="I2295">
        <v>0</v>
      </c>
      <c r="J2295">
        <v>0</v>
      </c>
      <c r="K2295">
        <v>0</v>
      </c>
      <c r="L2295">
        <v>0</v>
      </c>
      <c r="M2295">
        <v>66</v>
      </c>
      <c r="N2295">
        <v>10.3</v>
      </c>
      <c r="O2295">
        <v>6.8000000000000007</v>
      </c>
      <c r="P2295">
        <v>0</v>
      </c>
      <c r="Q2295">
        <v>0</v>
      </c>
      <c r="R2295">
        <v>0</v>
      </c>
      <c r="S2295">
        <v>0</v>
      </c>
      <c r="T2295">
        <v>0</v>
      </c>
      <c r="U2295" t="s">
        <v>215</v>
      </c>
      <c r="V2295">
        <v>0</v>
      </c>
      <c r="W2295">
        <v>20</v>
      </c>
      <c r="X2295">
        <v>10</v>
      </c>
      <c r="Y2295" t="s">
        <v>512</v>
      </c>
      <c r="Z2295" s="9">
        <v>26</v>
      </c>
      <c r="AA2295">
        <v>30</v>
      </c>
      <c r="AB2295">
        <v>56</v>
      </c>
      <c r="AC2295">
        <v>280</v>
      </c>
      <c r="AD2295" t="s">
        <v>32</v>
      </c>
      <c r="AE2295">
        <v>0.309</v>
      </c>
      <c r="AG2295" s="2">
        <v>26.772247360482655</v>
      </c>
    </row>
    <row r="2296" spans="1:34" x14ac:dyDescent="0.35">
      <c r="A2296" t="s">
        <v>696</v>
      </c>
      <c r="B2296" t="s">
        <v>437</v>
      </c>
      <c r="C2296" t="s">
        <v>46</v>
      </c>
      <c r="D2296" t="s">
        <v>149</v>
      </c>
      <c r="E2296" t="s">
        <v>438</v>
      </c>
      <c r="F2296">
        <v>2</v>
      </c>
      <c r="H2296">
        <v>23.7</v>
      </c>
      <c r="I2296">
        <v>0</v>
      </c>
      <c r="J2296">
        <v>0</v>
      </c>
      <c r="K2296">
        <v>0</v>
      </c>
      <c r="L2296">
        <v>0</v>
      </c>
      <c r="M2296">
        <v>66</v>
      </c>
      <c r="N2296">
        <v>10.3</v>
      </c>
      <c r="O2296">
        <v>6.8000000000000007</v>
      </c>
      <c r="P2296">
        <v>0</v>
      </c>
      <c r="Q2296">
        <v>0</v>
      </c>
      <c r="R2296">
        <v>0</v>
      </c>
      <c r="S2296">
        <v>0</v>
      </c>
      <c r="T2296">
        <v>0</v>
      </c>
      <c r="U2296" t="s">
        <v>215</v>
      </c>
      <c r="V2296">
        <v>0</v>
      </c>
      <c r="W2296">
        <v>20</v>
      </c>
      <c r="X2296">
        <v>10</v>
      </c>
      <c r="Y2296" t="s">
        <v>512</v>
      </c>
      <c r="Z2296" s="9">
        <v>27</v>
      </c>
      <c r="AA2296">
        <v>30</v>
      </c>
      <c r="AB2296">
        <v>57</v>
      </c>
      <c r="AC2296">
        <v>290</v>
      </c>
      <c r="AD2296" t="s">
        <v>32</v>
      </c>
      <c r="AE2296">
        <v>0.309</v>
      </c>
      <c r="AG2296" s="2">
        <v>19.653092006033184</v>
      </c>
    </row>
    <row r="2297" spans="1:34" x14ac:dyDescent="0.35">
      <c r="A2297" t="s">
        <v>696</v>
      </c>
      <c r="B2297" t="s">
        <v>437</v>
      </c>
      <c r="C2297" t="s">
        <v>46</v>
      </c>
      <c r="D2297" t="s">
        <v>149</v>
      </c>
      <c r="E2297" t="s">
        <v>438</v>
      </c>
      <c r="F2297">
        <v>2</v>
      </c>
      <c r="H2297">
        <v>23.7</v>
      </c>
      <c r="I2297">
        <v>0</v>
      </c>
      <c r="J2297">
        <v>0</v>
      </c>
      <c r="K2297">
        <v>0</v>
      </c>
      <c r="L2297">
        <v>0</v>
      </c>
      <c r="M2297">
        <v>66</v>
      </c>
      <c r="N2297">
        <v>10.3</v>
      </c>
      <c r="O2297">
        <v>6.8000000000000007</v>
      </c>
      <c r="P2297">
        <v>0</v>
      </c>
      <c r="Q2297">
        <v>0</v>
      </c>
      <c r="R2297">
        <v>0</v>
      </c>
      <c r="S2297">
        <v>0</v>
      </c>
      <c r="T2297">
        <v>0</v>
      </c>
      <c r="U2297" t="s">
        <v>215</v>
      </c>
      <c r="V2297">
        <v>0</v>
      </c>
      <c r="W2297">
        <v>20</v>
      </c>
      <c r="X2297">
        <v>10</v>
      </c>
      <c r="Y2297" t="s">
        <v>512</v>
      </c>
      <c r="Z2297" s="9">
        <v>28</v>
      </c>
      <c r="AA2297">
        <v>30</v>
      </c>
      <c r="AB2297">
        <v>58</v>
      </c>
      <c r="AC2297">
        <v>300</v>
      </c>
      <c r="AD2297" t="s">
        <v>32</v>
      </c>
      <c r="AE2297">
        <v>0.309</v>
      </c>
      <c r="AG2297" s="2">
        <v>16.395173453996982</v>
      </c>
    </row>
    <row r="2298" spans="1:34" x14ac:dyDescent="0.35">
      <c r="A2298" t="s">
        <v>696</v>
      </c>
      <c r="B2298" t="s">
        <v>437</v>
      </c>
      <c r="C2298" t="s">
        <v>46</v>
      </c>
      <c r="D2298" t="s">
        <v>149</v>
      </c>
      <c r="E2298" t="s">
        <v>438</v>
      </c>
      <c r="F2298">
        <v>2</v>
      </c>
      <c r="H2298">
        <v>23.7</v>
      </c>
      <c r="I2298">
        <v>0</v>
      </c>
      <c r="J2298">
        <v>0</v>
      </c>
      <c r="K2298">
        <v>0</v>
      </c>
      <c r="L2298">
        <v>0</v>
      </c>
      <c r="M2298">
        <v>66</v>
      </c>
      <c r="N2298">
        <v>10.3</v>
      </c>
      <c r="O2298">
        <v>6.8000000000000007</v>
      </c>
      <c r="P2298">
        <v>0</v>
      </c>
      <c r="Q2298">
        <v>0</v>
      </c>
      <c r="R2298">
        <v>0</v>
      </c>
      <c r="S2298">
        <v>0</v>
      </c>
      <c r="T2298">
        <v>0</v>
      </c>
      <c r="U2298" t="s">
        <v>215</v>
      </c>
      <c r="V2298">
        <v>0</v>
      </c>
      <c r="W2298">
        <v>20</v>
      </c>
      <c r="X2298">
        <v>10</v>
      </c>
      <c r="Y2298" t="s">
        <v>512</v>
      </c>
      <c r="Z2298" s="9">
        <v>18</v>
      </c>
      <c r="AA2298">
        <v>0</v>
      </c>
      <c r="AB2298">
        <v>18</v>
      </c>
      <c r="AC2298">
        <v>200</v>
      </c>
      <c r="AD2298" t="s">
        <v>32</v>
      </c>
      <c r="AE2298">
        <v>0.309</v>
      </c>
      <c r="AG2298" s="2">
        <v>17.635467980295566</v>
      </c>
      <c r="AH2298" s="2">
        <v>20.36</v>
      </c>
    </row>
    <row r="2299" spans="1:34" x14ac:dyDescent="0.35">
      <c r="A2299" t="s">
        <v>696</v>
      </c>
      <c r="B2299" t="s">
        <v>437</v>
      </c>
      <c r="C2299" t="s">
        <v>46</v>
      </c>
      <c r="D2299" t="s">
        <v>149</v>
      </c>
      <c r="E2299" t="s">
        <v>438</v>
      </c>
      <c r="F2299">
        <v>2</v>
      </c>
      <c r="H2299">
        <v>23.7</v>
      </c>
      <c r="I2299">
        <v>0</v>
      </c>
      <c r="J2299">
        <v>0</v>
      </c>
      <c r="K2299">
        <v>0</v>
      </c>
      <c r="L2299">
        <v>0</v>
      </c>
      <c r="M2299">
        <v>66</v>
      </c>
      <c r="N2299">
        <v>10.3</v>
      </c>
      <c r="O2299">
        <v>6.8000000000000007</v>
      </c>
      <c r="P2299">
        <v>0</v>
      </c>
      <c r="Q2299">
        <v>0</v>
      </c>
      <c r="R2299">
        <v>0</v>
      </c>
      <c r="S2299">
        <v>0</v>
      </c>
      <c r="T2299">
        <v>0</v>
      </c>
      <c r="U2299" t="s">
        <v>215</v>
      </c>
      <c r="V2299">
        <v>0</v>
      </c>
      <c r="W2299">
        <v>20</v>
      </c>
      <c r="X2299">
        <v>10</v>
      </c>
      <c r="Y2299" t="s">
        <v>512</v>
      </c>
      <c r="Z2299" s="9">
        <v>19</v>
      </c>
      <c r="AA2299">
        <v>15</v>
      </c>
      <c r="AB2299">
        <v>34</v>
      </c>
      <c r="AC2299">
        <v>210</v>
      </c>
      <c r="AD2299" t="s">
        <v>32</v>
      </c>
      <c r="AE2299">
        <v>0.309</v>
      </c>
      <c r="AG2299" s="2">
        <v>29.273399014778327</v>
      </c>
    </row>
    <row r="2300" spans="1:34" x14ac:dyDescent="0.35">
      <c r="A2300" t="s">
        <v>696</v>
      </c>
      <c r="B2300" t="s">
        <v>437</v>
      </c>
      <c r="C2300" t="s">
        <v>46</v>
      </c>
      <c r="D2300" t="s">
        <v>149</v>
      </c>
      <c r="E2300" t="s">
        <v>438</v>
      </c>
      <c r="F2300">
        <v>2</v>
      </c>
      <c r="H2300">
        <v>23.7</v>
      </c>
      <c r="I2300">
        <v>0</v>
      </c>
      <c r="J2300">
        <v>0</v>
      </c>
      <c r="K2300">
        <v>0</v>
      </c>
      <c r="L2300">
        <v>0</v>
      </c>
      <c r="M2300">
        <v>66</v>
      </c>
      <c r="N2300">
        <v>10.3</v>
      </c>
      <c r="O2300">
        <v>6.8000000000000007</v>
      </c>
      <c r="P2300">
        <v>0</v>
      </c>
      <c r="Q2300">
        <v>0</v>
      </c>
      <c r="R2300">
        <v>0</v>
      </c>
      <c r="S2300">
        <v>0</v>
      </c>
      <c r="T2300">
        <v>0</v>
      </c>
      <c r="U2300" t="s">
        <v>215</v>
      </c>
      <c r="V2300">
        <v>0</v>
      </c>
      <c r="W2300">
        <v>20</v>
      </c>
      <c r="X2300">
        <v>10</v>
      </c>
      <c r="Y2300" t="s">
        <v>512</v>
      </c>
      <c r="Z2300" s="9">
        <v>20</v>
      </c>
      <c r="AA2300">
        <v>60</v>
      </c>
      <c r="AB2300">
        <v>80</v>
      </c>
      <c r="AC2300">
        <v>220</v>
      </c>
      <c r="AD2300" t="s">
        <v>32</v>
      </c>
      <c r="AE2300">
        <v>0.309</v>
      </c>
      <c r="AG2300" s="2">
        <v>30.603448275862071</v>
      </c>
    </row>
    <row r="2301" spans="1:34" x14ac:dyDescent="0.35">
      <c r="A2301" t="s">
        <v>696</v>
      </c>
      <c r="B2301" t="s">
        <v>437</v>
      </c>
      <c r="C2301" t="s">
        <v>46</v>
      </c>
      <c r="D2301" t="s">
        <v>149</v>
      </c>
      <c r="E2301" t="s">
        <v>438</v>
      </c>
      <c r="F2301">
        <v>2</v>
      </c>
      <c r="H2301">
        <v>23.7</v>
      </c>
      <c r="I2301">
        <v>0</v>
      </c>
      <c r="J2301">
        <v>0</v>
      </c>
      <c r="K2301">
        <v>0</v>
      </c>
      <c r="L2301">
        <v>0</v>
      </c>
      <c r="M2301">
        <v>66</v>
      </c>
      <c r="N2301">
        <v>10.3</v>
      </c>
      <c r="O2301">
        <v>6.8000000000000007</v>
      </c>
      <c r="P2301">
        <v>0</v>
      </c>
      <c r="Q2301">
        <v>0</v>
      </c>
      <c r="R2301">
        <v>0</v>
      </c>
      <c r="S2301">
        <v>0</v>
      </c>
      <c r="T2301">
        <v>0</v>
      </c>
      <c r="U2301" t="s">
        <v>215</v>
      </c>
      <c r="V2301">
        <v>0</v>
      </c>
      <c r="W2301">
        <v>20</v>
      </c>
      <c r="X2301">
        <v>10</v>
      </c>
      <c r="Y2301" t="s">
        <v>512</v>
      </c>
      <c r="Z2301" s="9">
        <v>21</v>
      </c>
      <c r="AA2301">
        <v>120</v>
      </c>
      <c r="AB2301">
        <v>141</v>
      </c>
      <c r="AC2301">
        <v>230</v>
      </c>
      <c r="AD2301" t="s">
        <v>32</v>
      </c>
      <c r="AE2301">
        <v>0.309</v>
      </c>
      <c r="AG2301" s="2">
        <v>25.948275862068964</v>
      </c>
      <c r="AH2301" s="2">
        <v>12.439999999999998</v>
      </c>
    </row>
    <row r="2302" spans="1:34" x14ac:dyDescent="0.35">
      <c r="A2302" t="s">
        <v>696</v>
      </c>
      <c r="B2302" t="s">
        <v>437</v>
      </c>
      <c r="C2302" t="s">
        <v>46</v>
      </c>
      <c r="D2302" t="s">
        <v>149</v>
      </c>
      <c r="E2302" t="s">
        <v>438</v>
      </c>
      <c r="F2302">
        <v>2</v>
      </c>
      <c r="H2302">
        <v>23.7</v>
      </c>
      <c r="I2302">
        <v>0</v>
      </c>
      <c r="J2302">
        <v>0</v>
      </c>
      <c r="K2302">
        <v>0</v>
      </c>
      <c r="L2302">
        <v>0</v>
      </c>
      <c r="M2302">
        <v>66</v>
      </c>
      <c r="N2302">
        <v>10.3</v>
      </c>
      <c r="O2302">
        <v>6.8000000000000007</v>
      </c>
      <c r="P2302">
        <v>0</v>
      </c>
      <c r="Q2302">
        <v>0</v>
      </c>
      <c r="R2302">
        <v>0</v>
      </c>
      <c r="S2302">
        <v>0</v>
      </c>
      <c r="T2302">
        <v>0</v>
      </c>
      <c r="U2302" t="s">
        <v>215</v>
      </c>
      <c r="V2302">
        <v>0</v>
      </c>
      <c r="W2302">
        <v>20</v>
      </c>
      <c r="X2302">
        <v>10</v>
      </c>
      <c r="Y2302" t="s">
        <v>512</v>
      </c>
      <c r="Z2302" s="9">
        <v>22</v>
      </c>
      <c r="AA2302">
        <v>240</v>
      </c>
      <c r="AB2302">
        <v>262</v>
      </c>
      <c r="AC2302">
        <v>240</v>
      </c>
      <c r="AD2302" t="s">
        <v>32</v>
      </c>
      <c r="AE2302">
        <v>0.309</v>
      </c>
      <c r="AG2302" s="2">
        <v>21.514778325123153</v>
      </c>
    </row>
    <row r="2303" spans="1:34" x14ac:dyDescent="0.35">
      <c r="A2303" t="s">
        <v>696</v>
      </c>
      <c r="B2303" t="s">
        <v>437</v>
      </c>
      <c r="C2303" t="s">
        <v>46</v>
      </c>
      <c r="D2303" t="s">
        <v>149</v>
      </c>
      <c r="E2303" t="s">
        <v>438</v>
      </c>
      <c r="F2303">
        <v>2</v>
      </c>
      <c r="H2303">
        <v>23.7</v>
      </c>
      <c r="I2303">
        <v>0</v>
      </c>
      <c r="J2303">
        <v>0</v>
      </c>
      <c r="K2303">
        <v>0</v>
      </c>
      <c r="L2303">
        <v>0</v>
      </c>
      <c r="M2303">
        <v>66</v>
      </c>
      <c r="N2303">
        <v>10.3</v>
      </c>
      <c r="O2303">
        <v>6.8000000000000007</v>
      </c>
      <c r="P2303">
        <v>0</v>
      </c>
      <c r="Q2303">
        <v>0</v>
      </c>
      <c r="R2303">
        <v>0</v>
      </c>
      <c r="S2303">
        <v>0</v>
      </c>
      <c r="T2303">
        <v>0</v>
      </c>
      <c r="U2303" t="s">
        <v>215</v>
      </c>
      <c r="V2303">
        <v>0</v>
      </c>
      <c r="W2303">
        <v>20</v>
      </c>
      <c r="X2303">
        <v>10</v>
      </c>
      <c r="Y2303" t="s">
        <v>512</v>
      </c>
      <c r="Z2303" s="9">
        <v>23</v>
      </c>
      <c r="AA2303">
        <v>480</v>
      </c>
      <c r="AB2303">
        <v>503</v>
      </c>
      <c r="AC2303">
        <v>250</v>
      </c>
      <c r="AD2303" t="s">
        <v>32</v>
      </c>
      <c r="AE2303">
        <v>0.309</v>
      </c>
      <c r="AG2303" s="2">
        <v>21.403940886699509</v>
      </c>
      <c r="AH2303" s="2">
        <v>11.989999999999995</v>
      </c>
    </row>
    <row r="2304" spans="1:34" x14ac:dyDescent="0.35">
      <c r="A2304" t="s">
        <v>696</v>
      </c>
      <c r="B2304" t="s">
        <v>437</v>
      </c>
      <c r="C2304" t="s">
        <v>46</v>
      </c>
      <c r="D2304" t="s">
        <v>149</v>
      </c>
      <c r="E2304" t="s">
        <v>438</v>
      </c>
      <c r="F2304">
        <v>2</v>
      </c>
      <c r="H2304">
        <v>23.7</v>
      </c>
      <c r="I2304">
        <v>0</v>
      </c>
      <c r="J2304">
        <v>0</v>
      </c>
      <c r="K2304">
        <v>0</v>
      </c>
      <c r="L2304">
        <v>0</v>
      </c>
      <c r="M2304">
        <v>66</v>
      </c>
      <c r="N2304">
        <v>10.3</v>
      </c>
      <c r="O2304">
        <v>6.8000000000000007</v>
      </c>
      <c r="P2304">
        <v>0</v>
      </c>
      <c r="Q2304">
        <v>0</v>
      </c>
      <c r="R2304">
        <v>0</v>
      </c>
      <c r="S2304">
        <v>0</v>
      </c>
      <c r="T2304">
        <v>0</v>
      </c>
      <c r="U2304" t="s">
        <v>697</v>
      </c>
      <c r="V2304">
        <v>20</v>
      </c>
      <c r="W2304">
        <v>20</v>
      </c>
      <c r="X2304">
        <v>10</v>
      </c>
      <c r="Y2304" t="s">
        <v>512</v>
      </c>
      <c r="Z2304" s="9">
        <v>18</v>
      </c>
      <c r="AA2304">
        <v>30</v>
      </c>
      <c r="AB2304">
        <v>48</v>
      </c>
      <c r="AC2304">
        <v>200</v>
      </c>
      <c r="AD2304" t="s">
        <v>32</v>
      </c>
      <c r="AE2304">
        <v>0.309</v>
      </c>
      <c r="AG2304" s="2">
        <v>27.744360902255639</v>
      </c>
    </row>
    <row r="2305" spans="1:34" x14ac:dyDescent="0.35">
      <c r="A2305" t="s">
        <v>696</v>
      </c>
      <c r="B2305" t="s">
        <v>437</v>
      </c>
      <c r="C2305" t="s">
        <v>46</v>
      </c>
      <c r="D2305" t="s">
        <v>149</v>
      </c>
      <c r="E2305" t="s">
        <v>438</v>
      </c>
      <c r="F2305">
        <v>2</v>
      </c>
      <c r="H2305">
        <v>23.7</v>
      </c>
      <c r="I2305">
        <v>0</v>
      </c>
      <c r="J2305">
        <v>0</v>
      </c>
      <c r="K2305">
        <v>0</v>
      </c>
      <c r="L2305">
        <v>0</v>
      </c>
      <c r="M2305">
        <v>66</v>
      </c>
      <c r="N2305">
        <v>10.3</v>
      </c>
      <c r="O2305">
        <v>6.8000000000000007</v>
      </c>
      <c r="P2305">
        <v>0</v>
      </c>
      <c r="Q2305">
        <v>0</v>
      </c>
      <c r="R2305">
        <v>0</v>
      </c>
      <c r="S2305">
        <v>0</v>
      </c>
      <c r="T2305">
        <v>0</v>
      </c>
      <c r="U2305" t="s">
        <v>697</v>
      </c>
      <c r="V2305">
        <v>20</v>
      </c>
      <c r="W2305">
        <v>20</v>
      </c>
      <c r="X2305">
        <v>10</v>
      </c>
      <c r="Y2305" t="s">
        <v>512</v>
      </c>
      <c r="Z2305" s="9">
        <v>19</v>
      </c>
      <c r="AA2305">
        <v>30</v>
      </c>
      <c r="AB2305">
        <v>49</v>
      </c>
      <c r="AC2305">
        <v>210</v>
      </c>
      <c r="AD2305" t="s">
        <v>32</v>
      </c>
      <c r="AE2305">
        <v>0.309</v>
      </c>
      <c r="AG2305" s="2">
        <v>27.042606516290725</v>
      </c>
    </row>
    <row r="2306" spans="1:34" x14ac:dyDescent="0.35">
      <c r="A2306" t="s">
        <v>696</v>
      </c>
      <c r="B2306" t="s">
        <v>437</v>
      </c>
      <c r="C2306" t="s">
        <v>46</v>
      </c>
      <c r="D2306" t="s">
        <v>149</v>
      </c>
      <c r="E2306" t="s">
        <v>438</v>
      </c>
      <c r="F2306">
        <v>2</v>
      </c>
      <c r="H2306">
        <v>23.7</v>
      </c>
      <c r="I2306">
        <v>0</v>
      </c>
      <c r="J2306">
        <v>0</v>
      </c>
      <c r="K2306">
        <v>0</v>
      </c>
      <c r="L2306">
        <v>0</v>
      </c>
      <c r="M2306">
        <v>66</v>
      </c>
      <c r="N2306">
        <v>10.3</v>
      </c>
      <c r="O2306">
        <v>6.8000000000000007</v>
      </c>
      <c r="P2306">
        <v>0</v>
      </c>
      <c r="Q2306">
        <v>0</v>
      </c>
      <c r="R2306">
        <v>0</v>
      </c>
      <c r="S2306">
        <v>0</v>
      </c>
      <c r="T2306">
        <v>0</v>
      </c>
      <c r="U2306" t="s">
        <v>697</v>
      </c>
      <c r="V2306">
        <v>20</v>
      </c>
      <c r="W2306">
        <v>20</v>
      </c>
      <c r="X2306">
        <v>10</v>
      </c>
      <c r="Y2306" t="s">
        <v>512</v>
      </c>
      <c r="Z2306" s="9">
        <v>20</v>
      </c>
      <c r="AA2306">
        <v>30</v>
      </c>
      <c r="AB2306">
        <v>50</v>
      </c>
      <c r="AC2306">
        <v>220</v>
      </c>
      <c r="AD2306" t="s">
        <v>32</v>
      </c>
      <c r="AE2306">
        <v>0.309</v>
      </c>
      <c r="AG2306" s="2">
        <v>36.265664160401002</v>
      </c>
      <c r="AH2306" s="2">
        <v>36.549999999999997</v>
      </c>
    </row>
    <row r="2307" spans="1:34" x14ac:dyDescent="0.35">
      <c r="A2307" t="s">
        <v>696</v>
      </c>
      <c r="B2307" t="s">
        <v>437</v>
      </c>
      <c r="C2307" t="s">
        <v>46</v>
      </c>
      <c r="D2307" t="s">
        <v>149</v>
      </c>
      <c r="E2307" t="s">
        <v>438</v>
      </c>
      <c r="F2307">
        <v>2</v>
      </c>
      <c r="H2307">
        <v>23.7</v>
      </c>
      <c r="I2307">
        <v>0</v>
      </c>
      <c r="J2307">
        <v>0</v>
      </c>
      <c r="K2307">
        <v>0</v>
      </c>
      <c r="L2307">
        <v>0</v>
      </c>
      <c r="M2307">
        <v>66</v>
      </c>
      <c r="N2307">
        <v>10.3</v>
      </c>
      <c r="O2307">
        <v>6.8000000000000007</v>
      </c>
      <c r="P2307">
        <v>0</v>
      </c>
      <c r="Q2307">
        <v>0</v>
      </c>
      <c r="R2307">
        <v>0</v>
      </c>
      <c r="S2307">
        <v>0</v>
      </c>
      <c r="T2307">
        <v>0</v>
      </c>
      <c r="U2307" t="s">
        <v>697</v>
      </c>
      <c r="V2307">
        <v>20</v>
      </c>
      <c r="W2307">
        <v>20</v>
      </c>
      <c r="X2307">
        <v>10</v>
      </c>
      <c r="Y2307" t="s">
        <v>512</v>
      </c>
      <c r="Z2307" s="9">
        <v>21</v>
      </c>
      <c r="AA2307">
        <v>30</v>
      </c>
      <c r="AB2307">
        <v>51</v>
      </c>
      <c r="AC2307">
        <v>230</v>
      </c>
      <c r="AD2307" t="s">
        <v>32</v>
      </c>
      <c r="AE2307">
        <v>0.309</v>
      </c>
      <c r="AG2307" s="2">
        <v>46.591478696741852</v>
      </c>
      <c r="AH2307" s="2">
        <v>28.769999999999996</v>
      </c>
    </row>
    <row r="2308" spans="1:34" x14ac:dyDescent="0.35">
      <c r="A2308" t="s">
        <v>696</v>
      </c>
      <c r="B2308" t="s">
        <v>437</v>
      </c>
      <c r="C2308" t="s">
        <v>46</v>
      </c>
      <c r="D2308" t="s">
        <v>149</v>
      </c>
      <c r="E2308" t="s">
        <v>438</v>
      </c>
      <c r="F2308">
        <v>2</v>
      </c>
      <c r="H2308">
        <v>23.7</v>
      </c>
      <c r="I2308">
        <v>0</v>
      </c>
      <c r="J2308">
        <v>0</v>
      </c>
      <c r="K2308">
        <v>0</v>
      </c>
      <c r="L2308">
        <v>0</v>
      </c>
      <c r="M2308">
        <v>66</v>
      </c>
      <c r="N2308">
        <v>10.3</v>
      </c>
      <c r="O2308">
        <v>6.8000000000000007</v>
      </c>
      <c r="P2308">
        <v>0</v>
      </c>
      <c r="Q2308">
        <v>0</v>
      </c>
      <c r="R2308">
        <v>0</v>
      </c>
      <c r="S2308">
        <v>0</v>
      </c>
      <c r="T2308">
        <v>0</v>
      </c>
      <c r="U2308" t="s">
        <v>697</v>
      </c>
      <c r="V2308">
        <v>20</v>
      </c>
      <c r="W2308">
        <v>20</v>
      </c>
      <c r="X2308">
        <v>10</v>
      </c>
      <c r="Y2308" t="s">
        <v>512</v>
      </c>
      <c r="Z2308" s="9">
        <v>22</v>
      </c>
      <c r="AA2308">
        <v>30</v>
      </c>
      <c r="AB2308">
        <v>52</v>
      </c>
      <c r="AC2308">
        <v>240</v>
      </c>
      <c r="AD2308" t="s">
        <v>32</v>
      </c>
      <c r="AE2308">
        <v>0.309</v>
      </c>
      <c r="AG2308" s="2">
        <v>44.185463659147871</v>
      </c>
    </row>
    <row r="2309" spans="1:34" x14ac:dyDescent="0.35">
      <c r="A2309" t="s">
        <v>696</v>
      </c>
      <c r="B2309" t="s">
        <v>437</v>
      </c>
      <c r="C2309" t="s">
        <v>46</v>
      </c>
      <c r="D2309" t="s">
        <v>149</v>
      </c>
      <c r="E2309" t="s">
        <v>438</v>
      </c>
      <c r="F2309">
        <v>2</v>
      </c>
      <c r="H2309">
        <v>23.7</v>
      </c>
      <c r="I2309">
        <v>0</v>
      </c>
      <c r="J2309">
        <v>0</v>
      </c>
      <c r="K2309">
        <v>0</v>
      </c>
      <c r="L2309">
        <v>0</v>
      </c>
      <c r="M2309">
        <v>66</v>
      </c>
      <c r="N2309">
        <v>10.3</v>
      </c>
      <c r="O2309">
        <v>6.8000000000000007</v>
      </c>
      <c r="P2309">
        <v>0</v>
      </c>
      <c r="Q2309">
        <v>0</v>
      </c>
      <c r="R2309">
        <v>0</v>
      </c>
      <c r="S2309">
        <v>0</v>
      </c>
      <c r="T2309">
        <v>0</v>
      </c>
      <c r="U2309" t="s">
        <v>697</v>
      </c>
      <c r="V2309">
        <v>20</v>
      </c>
      <c r="W2309">
        <v>20</v>
      </c>
      <c r="X2309">
        <v>10</v>
      </c>
      <c r="Y2309" t="s">
        <v>512</v>
      </c>
      <c r="Z2309" s="9">
        <v>23</v>
      </c>
      <c r="AA2309">
        <v>30</v>
      </c>
      <c r="AB2309">
        <v>53</v>
      </c>
      <c r="AC2309">
        <v>250</v>
      </c>
      <c r="AD2309" t="s">
        <v>32</v>
      </c>
      <c r="AE2309">
        <v>0.309</v>
      </c>
      <c r="AG2309" s="2">
        <v>43.884711779448622</v>
      </c>
      <c r="AH2309" s="2">
        <v>11.739999999999995</v>
      </c>
    </row>
    <row r="2310" spans="1:34" x14ac:dyDescent="0.35">
      <c r="A2310" t="s">
        <v>696</v>
      </c>
      <c r="B2310" t="s">
        <v>437</v>
      </c>
      <c r="C2310" t="s">
        <v>46</v>
      </c>
      <c r="D2310" t="s">
        <v>149</v>
      </c>
      <c r="E2310" t="s">
        <v>438</v>
      </c>
      <c r="F2310">
        <v>2</v>
      </c>
      <c r="H2310">
        <v>23.7</v>
      </c>
      <c r="I2310">
        <v>0</v>
      </c>
      <c r="J2310">
        <v>0</v>
      </c>
      <c r="K2310">
        <v>0</v>
      </c>
      <c r="L2310">
        <v>0</v>
      </c>
      <c r="M2310">
        <v>66</v>
      </c>
      <c r="N2310">
        <v>10.3</v>
      </c>
      <c r="O2310">
        <v>6.8000000000000007</v>
      </c>
      <c r="P2310">
        <v>0</v>
      </c>
      <c r="Q2310">
        <v>0</v>
      </c>
      <c r="R2310">
        <v>0</v>
      </c>
      <c r="S2310">
        <v>0</v>
      </c>
      <c r="T2310">
        <v>0</v>
      </c>
      <c r="U2310" t="s">
        <v>697</v>
      </c>
      <c r="V2310">
        <v>20</v>
      </c>
      <c r="W2310">
        <v>20</v>
      </c>
      <c r="X2310">
        <v>10</v>
      </c>
      <c r="Y2310" t="s">
        <v>512</v>
      </c>
      <c r="Z2310" s="9">
        <v>24</v>
      </c>
      <c r="AA2310">
        <v>30</v>
      </c>
      <c r="AB2310">
        <v>54</v>
      </c>
      <c r="AC2310">
        <v>260</v>
      </c>
      <c r="AD2310" t="s">
        <v>32</v>
      </c>
      <c r="AE2310">
        <v>0.309</v>
      </c>
      <c r="AG2310" s="2">
        <v>40.977443609022558</v>
      </c>
    </row>
    <row r="2311" spans="1:34" x14ac:dyDescent="0.35">
      <c r="A2311" t="s">
        <v>696</v>
      </c>
      <c r="B2311" t="s">
        <v>437</v>
      </c>
      <c r="C2311" t="s">
        <v>46</v>
      </c>
      <c r="D2311" t="s">
        <v>149</v>
      </c>
      <c r="E2311" t="s">
        <v>438</v>
      </c>
      <c r="F2311">
        <v>2</v>
      </c>
      <c r="H2311">
        <v>23.7</v>
      </c>
      <c r="I2311">
        <v>0</v>
      </c>
      <c r="J2311">
        <v>0</v>
      </c>
      <c r="K2311">
        <v>0</v>
      </c>
      <c r="L2311">
        <v>0</v>
      </c>
      <c r="M2311">
        <v>66</v>
      </c>
      <c r="N2311">
        <v>10.3</v>
      </c>
      <c r="O2311">
        <v>6.8000000000000007</v>
      </c>
      <c r="P2311">
        <v>0</v>
      </c>
      <c r="Q2311">
        <v>0</v>
      </c>
      <c r="R2311">
        <v>0</v>
      </c>
      <c r="S2311">
        <v>0</v>
      </c>
      <c r="T2311">
        <v>0</v>
      </c>
      <c r="U2311" t="s">
        <v>697</v>
      </c>
      <c r="V2311">
        <v>20</v>
      </c>
      <c r="W2311">
        <v>20</v>
      </c>
      <c r="X2311">
        <v>10</v>
      </c>
      <c r="Y2311" t="s">
        <v>512</v>
      </c>
      <c r="Z2311" s="9">
        <v>25</v>
      </c>
      <c r="AA2311">
        <v>30</v>
      </c>
      <c r="AB2311">
        <v>55</v>
      </c>
      <c r="AC2311">
        <v>270</v>
      </c>
      <c r="AD2311" t="s">
        <v>32</v>
      </c>
      <c r="AE2311">
        <v>0.309</v>
      </c>
      <c r="AG2311" s="2">
        <v>39.674185463659143</v>
      </c>
      <c r="AH2311" s="2">
        <v>7.25</v>
      </c>
    </row>
    <row r="2312" spans="1:34" x14ac:dyDescent="0.35">
      <c r="A2312" t="s">
        <v>696</v>
      </c>
      <c r="B2312" t="s">
        <v>437</v>
      </c>
      <c r="C2312" t="s">
        <v>46</v>
      </c>
      <c r="D2312" t="s">
        <v>149</v>
      </c>
      <c r="E2312" t="s">
        <v>438</v>
      </c>
      <c r="F2312">
        <v>2</v>
      </c>
      <c r="H2312">
        <v>23.7</v>
      </c>
      <c r="I2312">
        <v>0</v>
      </c>
      <c r="J2312">
        <v>0</v>
      </c>
      <c r="K2312">
        <v>0</v>
      </c>
      <c r="L2312">
        <v>0</v>
      </c>
      <c r="M2312">
        <v>66</v>
      </c>
      <c r="N2312">
        <v>10.3</v>
      </c>
      <c r="O2312">
        <v>6.8000000000000007</v>
      </c>
      <c r="P2312">
        <v>0</v>
      </c>
      <c r="Q2312">
        <v>0</v>
      </c>
      <c r="R2312">
        <v>0</v>
      </c>
      <c r="S2312">
        <v>0</v>
      </c>
      <c r="T2312">
        <v>0</v>
      </c>
      <c r="U2312" t="s">
        <v>697</v>
      </c>
      <c r="V2312">
        <v>20</v>
      </c>
      <c r="W2312">
        <v>20</v>
      </c>
      <c r="X2312">
        <v>10</v>
      </c>
      <c r="Y2312" t="s">
        <v>512</v>
      </c>
      <c r="Z2312" s="9">
        <v>26</v>
      </c>
      <c r="AA2312">
        <v>30</v>
      </c>
      <c r="AB2312">
        <v>56</v>
      </c>
      <c r="AC2312">
        <v>280</v>
      </c>
      <c r="AD2312" t="s">
        <v>32</v>
      </c>
      <c r="AE2312">
        <v>0.309</v>
      </c>
      <c r="AG2312" s="2">
        <v>33.458646616541351</v>
      </c>
    </row>
    <row r="2313" spans="1:34" x14ac:dyDescent="0.35">
      <c r="A2313" t="s">
        <v>696</v>
      </c>
      <c r="B2313" t="s">
        <v>437</v>
      </c>
      <c r="C2313" t="s">
        <v>46</v>
      </c>
      <c r="D2313" t="s">
        <v>149</v>
      </c>
      <c r="E2313" t="s">
        <v>438</v>
      </c>
      <c r="F2313">
        <v>2</v>
      </c>
      <c r="H2313">
        <v>23.7</v>
      </c>
      <c r="I2313">
        <v>0</v>
      </c>
      <c r="J2313">
        <v>0</v>
      </c>
      <c r="K2313">
        <v>0</v>
      </c>
      <c r="L2313">
        <v>0</v>
      </c>
      <c r="M2313">
        <v>66</v>
      </c>
      <c r="N2313">
        <v>10.3</v>
      </c>
      <c r="O2313">
        <v>6.8000000000000007</v>
      </c>
      <c r="P2313">
        <v>0</v>
      </c>
      <c r="Q2313">
        <v>0</v>
      </c>
      <c r="R2313">
        <v>0</v>
      </c>
      <c r="S2313">
        <v>0</v>
      </c>
      <c r="T2313">
        <v>0</v>
      </c>
      <c r="U2313" t="s">
        <v>697</v>
      </c>
      <c r="V2313">
        <v>20</v>
      </c>
      <c r="W2313">
        <v>20</v>
      </c>
      <c r="X2313">
        <v>10</v>
      </c>
      <c r="Y2313" t="s">
        <v>512</v>
      </c>
      <c r="Z2313" s="9">
        <v>27</v>
      </c>
      <c r="AA2313">
        <v>30</v>
      </c>
      <c r="AB2313">
        <v>57</v>
      </c>
      <c r="AC2313">
        <v>290</v>
      </c>
      <c r="AD2313" t="s">
        <v>32</v>
      </c>
      <c r="AE2313">
        <v>0.309</v>
      </c>
      <c r="AG2313" s="2">
        <v>32.957393483709268</v>
      </c>
    </row>
    <row r="2314" spans="1:34" x14ac:dyDescent="0.35">
      <c r="A2314" t="s">
        <v>696</v>
      </c>
      <c r="B2314" t="s">
        <v>437</v>
      </c>
      <c r="C2314" t="s">
        <v>46</v>
      </c>
      <c r="D2314" t="s">
        <v>149</v>
      </c>
      <c r="E2314" t="s">
        <v>438</v>
      </c>
      <c r="F2314">
        <v>2</v>
      </c>
      <c r="H2314">
        <v>23.7</v>
      </c>
      <c r="I2314">
        <v>0</v>
      </c>
      <c r="J2314">
        <v>0</v>
      </c>
      <c r="K2314">
        <v>0</v>
      </c>
      <c r="L2314">
        <v>0</v>
      </c>
      <c r="M2314">
        <v>66</v>
      </c>
      <c r="N2314">
        <v>10.3</v>
      </c>
      <c r="O2314">
        <v>6.8000000000000007</v>
      </c>
      <c r="P2314">
        <v>0</v>
      </c>
      <c r="Q2314">
        <v>0</v>
      </c>
      <c r="R2314">
        <v>0</v>
      </c>
      <c r="S2314">
        <v>0</v>
      </c>
      <c r="T2314">
        <v>0</v>
      </c>
      <c r="U2314" t="s">
        <v>697</v>
      </c>
      <c r="V2314">
        <v>20</v>
      </c>
      <c r="W2314">
        <v>20</v>
      </c>
      <c r="X2314">
        <v>10</v>
      </c>
      <c r="Y2314" t="s">
        <v>512</v>
      </c>
      <c r="Z2314" s="9">
        <v>28</v>
      </c>
      <c r="AA2314">
        <v>30</v>
      </c>
      <c r="AB2314">
        <v>58</v>
      </c>
      <c r="AC2314">
        <v>300</v>
      </c>
      <c r="AD2314" t="s">
        <v>32</v>
      </c>
      <c r="AE2314">
        <v>0.309</v>
      </c>
      <c r="AG2314" s="2">
        <v>30.952380952380953</v>
      </c>
    </row>
    <row r="2315" spans="1:34" x14ac:dyDescent="0.35">
      <c r="A2315" t="s">
        <v>696</v>
      </c>
      <c r="B2315" t="s">
        <v>437</v>
      </c>
      <c r="C2315" t="s">
        <v>46</v>
      </c>
      <c r="D2315" t="s">
        <v>149</v>
      </c>
      <c r="E2315" t="s">
        <v>438</v>
      </c>
      <c r="F2315">
        <v>2</v>
      </c>
      <c r="H2315">
        <v>23.7</v>
      </c>
      <c r="I2315">
        <v>0</v>
      </c>
      <c r="J2315">
        <v>0</v>
      </c>
      <c r="K2315">
        <v>0</v>
      </c>
      <c r="L2315">
        <v>0</v>
      </c>
      <c r="M2315">
        <v>66</v>
      </c>
      <c r="N2315">
        <v>10.3</v>
      </c>
      <c r="O2315">
        <v>6.8000000000000007</v>
      </c>
      <c r="P2315">
        <v>0</v>
      </c>
      <c r="Q2315">
        <v>0</v>
      </c>
      <c r="R2315">
        <v>0</v>
      </c>
      <c r="S2315">
        <v>0</v>
      </c>
      <c r="T2315">
        <v>0</v>
      </c>
      <c r="U2315" t="s">
        <v>698</v>
      </c>
      <c r="V2315">
        <v>20</v>
      </c>
      <c r="W2315">
        <v>20</v>
      </c>
      <c r="X2315">
        <v>10</v>
      </c>
      <c r="Y2315" t="s">
        <v>512</v>
      </c>
      <c r="Z2315" s="9">
        <v>18</v>
      </c>
      <c r="AA2315">
        <v>30</v>
      </c>
      <c r="AB2315">
        <v>48</v>
      </c>
      <c r="AC2315">
        <v>200</v>
      </c>
      <c r="AD2315" t="s">
        <v>32</v>
      </c>
      <c r="AE2315">
        <v>0.309</v>
      </c>
      <c r="AG2315" s="2">
        <v>36.065162907268167</v>
      </c>
    </row>
    <row r="2316" spans="1:34" x14ac:dyDescent="0.35">
      <c r="A2316" t="s">
        <v>696</v>
      </c>
      <c r="B2316" t="s">
        <v>437</v>
      </c>
      <c r="C2316" t="s">
        <v>46</v>
      </c>
      <c r="D2316" t="s">
        <v>149</v>
      </c>
      <c r="E2316" t="s">
        <v>438</v>
      </c>
      <c r="F2316">
        <v>2</v>
      </c>
      <c r="H2316">
        <v>23.7</v>
      </c>
      <c r="I2316">
        <v>0</v>
      </c>
      <c r="J2316">
        <v>0</v>
      </c>
      <c r="K2316">
        <v>0</v>
      </c>
      <c r="L2316">
        <v>0</v>
      </c>
      <c r="M2316">
        <v>66</v>
      </c>
      <c r="N2316">
        <v>10.3</v>
      </c>
      <c r="O2316">
        <v>6.8000000000000007</v>
      </c>
      <c r="P2316">
        <v>0</v>
      </c>
      <c r="Q2316">
        <v>0</v>
      </c>
      <c r="R2316">
        <v>0</v>
      </c>
      <c r="S2316">
        <v>0</v>
      </c>
      <c r="T2316">
        <v>0</v>
      </c>
      <c r="U2316" t="s">
        <v>698</v>
      </c>
      <c r="V2316">
        <v>20</v>
      </c>
      <c r="W2316">
        <v>20</v>
      </c>
      <c r="X2316">
        <v>10</v>
      </c>
      <c r="Y2316" t="s">
        <v>512</v>
      </c>
      <c r="Z2316" s="9">
        <v>19</v>
      </c>
      <c r="AA2316">
        <v>30</v>
      </c>
      <c r="AB2316">
        <v>49</v>
      </c>
      <c r="AC2316">
        <v>210</v>
      </c>
      <c r="AD2316" t="s">
        <v>32</v>
      </c>
      <c r="AE2316">
        <v>0.309</v>
      </c>
      <c r="AG2316" s="2">
        <v>36.265664160401002</v>
      </c>
    </row>
    <row r="2317" spans="1:34" x14ac:dyDescent="0.35">
      <c r="A2317" t="s">
        <v>696</v>
      </c>
      <c r="B2317" t="s">
        <v>437</v>
      </c>
      <c r="C2317" t="s">
        <v>46</v>
      </c>
      <c r="D2317" t="s">
        <v>149</v>
      </c>
      <c r="E2317" t="s">
        <v>438</v>
      </c>
      <c r="F2317">
        <v>2</v>
      </c>
      <c r="H2317">
        <v>23.7</v>
      </c>
      <c r="I2317">
        <v>0</v>
      </c>
      <c r="J2317">
        <v>0</v>
      </c>
      <c r="K2317">
        <v>0</v>
      </c>
      <c r="L2317">
        <v>0</v>
      </c>
      <c r="M2317">
        <v>66</v>
      </c>
      <c r="N2317">
        <v>10.3</v>
      </c>
      <c r="O2317">
        <v>6.8000000000000007</v>
      </c>
      <c r="P2317">
        <v>0</v>
      </c>
      <c r="Q2317">
        <v>0</v>
      </c>
      <c r="R2317">
        <v>0</v>
      </c>
      <c r="S2317">
        <v>0</v>
      </c>
      <c r="T2317">
        <v>0</v>
      </c>
      <c r="U2317" t="s">
        <v>698</v>
      </c>
      <c r="V2317">
        <v>20</v>
      </c>
      <c r="W2317">
        <v>20</v>
      </c>
      <c r="X2317">
        <v>10</v>
      </c>
      <c r="Y2317" t="s">
        <v>512</v>
      </c>
      <c r="Z2317" s="9">
        <v>20</v>
      </c>
      <c r="AA2317">
        <v>30</v>
      </c>
      <c r="AB2317">
        <v>50</v>
      </c>
      <c r="AC2317">
        <v>220</v>
      </c>
      <c r="AD2317" t="s">
        <v>32</v>
      </c>
      <c r="AE2317">
        <v>0.309</v>
      </c>
      <c r="AG2317" s="2">
        <v>38.170426065162907</v>
      </c>
      <c r="AH2317" s="2">
        <v>31.86</v>
      </c>
    </row>
    <row r="2318" spans="1:34" x14ac:dyDescent="0.35">
      <c r="A2318" t="s">
        <v>696</v>
      </c>
      <c r="B2318" t="s">
        <v>437</v>
      </c>
      <c r="C2318" t="s">
        <v>46</v>
      </c>
      <c r="D2318" t="s">
        <v>149</v>
      </c>
      <c r="E2318" t="s">
        <v>438</v>
      </c>
      <c r="F2318">
        <v>2</v>
      </c>
      <c r="H2318">
        <v>23.7</v>
      </c>
      <c r="I2318">
        <v>0</v>
      </c>
      <c r="J2318">
        <v>0</v>
      </c>
      <c r="K2318">
        <v>0</v>
      </c>
      <c r="L2318">
        <v>0</v>
      </c>
      <c r="M2318">
        <v>66</v>
      </c>
      <c r="N2318">
        <v>10.3</v>
      </c>
      <c r="O2318">
        <v>6.8000000000000007</v>
      </c>
      <c r="P2318">
        <v>0</v>
      </c>
      <c r="Q2318">
        <v>0</v>
      </c>
      <c r="R2318">
        <v>0</v>
      </c>
      <c r="S2318">
        <v>0</v>
      </c>
      <c r="T2318">
        <v>0</v>
      </c>
      <c r="U2318" t="s">
        <v>698</v>
      </c>
      <c r="V2318">
        <v>20</v>
      </c>
      <c r="W2318">
        <v>20</v>
      </c>
      <c r="X2318">
        <v>10</v>
      </c>
      <c r="Y2318" t="s">
        <v>512</v>
      </c>
      <c r="Z2318" s="9">
        <v>21</v>
      </c>
      <c r="AA2318">
        <v>30</v>
      </c>
      <c r="AB2318">
        <v>51</v>
      </c>
      <c r="AC2318">
        <v>230</v>
      </c>
      <c r="AD2318" t="s">
        <v>32</v>
      </c>
      <c r="AE2318">
        <v>0.309</v>
      </c>
      <c r="AG2318" s="2">
        <v>40.27568922305764</v>
      </c>
      <c r="AH2318" s="2">
        <v>26.75</v>
      </c>
    </row>
    <row r="2319" spans="1:34" x14ac:dyDescent="0.35">
      <c r="A2319" t="s">
        <v>696</v>
      </c>
      <c r="B2319" t="s">
        <v>437</v>
      </c>
      <c r="C2319" t="s">
        <v>46</v>
      </c>
      <c r="D2319" t="s">
        <v>149</v>
      </c>
      <c r="E2319" t="s">
        <v>438</v>
      </c>
      <c r="F2319">
        <v>2</v>
      </c>
      <c r="H2319">
        <v>23.7</v>
      </c>
      <c r="I2319">
        <v>0</v>
      </c>
      <c r="J2319">
        <v>0</v>
      </c>
      <c r="K2319">
        <v>0</v>
      </c>
      <c r="L2319">
        <v>0</v>
      </c>
      <c r="M2319">
        <v>66</v>
      </c>
      <c r="N2319">
        <v>10.3</v>
      </c>
      <c r="O2319">
        <v>6.8000000000000007</v>
      </c>
      <c r="P2319">
        <v>0</v>
      </c>
      <c r="Q2319">
        <v>0</v>
      </c>
      <c r="R2319">
        <v>0</v>
      </c>
      <c r="S2319">
        <v>0</v>
      </c>
      <c r="T2319">
        <v>0</v>
      </c>
      <c r="U2319" t="s">
        <v>698</v>
      </c>
      <c r="V2319">
        <v>20</v>
      </c>
      <c r="W2319">
        <v>20</v>
      </c>
      <c r="X2319">
        <v>10</v>
      </c>
      <c r="Y2319" t="s">
        <v>512</v>
      </c>
      <c r="Z2319" s="9">
        <v>22</v>
      </c>
      <c r="AA2319">
        <v>30</v>
      </c>
      <c r="AB2319">
        <v>52</v>
      </c>
      <c r="AC2319">
        <v>240</v>
      </c>
      <c r="AD2319" t="s">
        <v>32</v>
      </c>
      <c r="AE2319">
        <v>0.309</v>
      </c>
      <c r="AG2319" s="2">
        <v>40.375939849624061</v>
      </c>
    </row>
    <row r="2320" spans="1:34" x14ac:dyDescent="0.35">
      <c r="A2320" t="s">
        <v>696</v>
      </c>
      <c r="B2320" t="s">
        <v>437</v>
      </c>
      <c r="C2320" t="s">
        <v>46</v>
      </c>
      <c r="D2320" t="s">
        <v>149</v>
      </c>
      <c r="E2320" t="s">
        <v>438</v>
      </c>
      <c r="F2320">
        <v>2</v>
      </c>
      <c r="H2320">
        <v>23.7</v>
      </c>
      <c r="I2320">
        <v>0</v>
      </c>
      <c r="J2320">
        <v>0</v>
      </c>
      <c r="K2320">
        <v>0</v>
      </c>
      <c r="L2320">
        <v>0</v>
      </c>
      <c r="M2320">
        <v>66</v>
      </c>
      <c r="N2320">
        <v>10.3</v>
      </c>
      <c r="O2320">
        <v>6.8000000000000007</v>
      </c>
      <c r="P2320">
        <v>0</v>
      </c>
      <c r="Q2320">
        <v>0</v>
      </c>
      <c r="R2320">
        <v>0</v>
      </c>
      <c r="S2320">
        <v>0</v>
      </c>
      <c r="T2320">
        <v>0</v>
      </c>
      <c r="U2320" t="s">
        <v>698</v>
      </c>
      <c r="V2320">
        <v>20</v>
      </c>
      <c r="W2320">
        <v>20</v>
      </c>
      <c r="X2320">
        <v>10</v>
      </c>
      <c r="Y2320" t="s">
        <v>512</v>
      </c>
      <c r="Z2320" s="9">
        <v>23</v>
      </c>
      <c r="AA2320">
        <v>30</v>
      </c>
      <c r="AB2320">
        <v>53</v>
      </c>
      <c r="AC2320">
        <v>250</v>
      </c>
      <c r="AD2320" t="s">
        <v>32</v>
      </c>
      <c r="AE2320">
        <v>0.309</v>
      </c>
      <c r="AG2320" s="2">
        <v>44.185463659147871</v>
      </c>
      <c r="AH2320" s="2">
        <v>5.1599999999999966</v>
      </c>
    </row>
    <row r="2321" spans="1:34" x14ac:dyDescent="0.35">
      <c r="A2321" t="s">
        <v>696</v>
      </c>
      <c r="B2321" t="s">
        <v>437</v>
      </c>
      <c r="C2321" t="s">
        <v>46</v>
      </c>
      <c r="D2321" t="s">
        <v>149</v>
      </c>
      <c r="E2321" t="s">
        <v>438</v>
      </c>
      <c r="F2321">
        <v>2</v>
      </c>
      <c r="H2321">
        <v>23.7</v>
      </c>
      <c r="I2321">
        <v>0</v>
      </c>
      <c r="J2321">
        <v>0</v>
      </c>
      <c r="K2321">
        <v>0</v>
      </c>
      <c r="L2321">
        <v>0</v>
      </c>
      <c r="M2321">
        <v>66</v>
      </c>
      <c r="N2321">
        <v>10.3</v>
      </c>
      <c r="O2321">
        <v>6.8000000000000007</v>
      </c>
      <c r="P2321">
        <v>0</v>
      </c>
      <c r="Q2321">
        <v>0</v>
      </c>
      <c r="R2321">
        <v>0</v>
      </c>
      <c r="S2321">
        <v>0</v>
      </c>
      <c r="T2321">
        <v>0</v>
      </c>
      <c r="U2321" t="s">
        <v>698</v>
      </c>
      <c r="V2321">
        <v>20</v>
      </c>
      <c r="W2321">
        <v>20</v>
      </c>
      <c r="X2321">
        <v>10</v>
      </c>
      <c r="Y2321" t="s">
        <v>512</v>
      </c>
      <c r="Z2321" s="9">
        <v>24</v>
      </c>
      <c r="AA2321">
        <v>30</v>
      </c>
      <c r="AB2321">
        <v>54</v>
      </c>
      <c r="AC2321">
        <v>260</v>
      </c>
      <c r="AD2321" t="s">
        <v>32</v>
      </c>
      <c r="AE2321">
        <v>0.309</v>
      </c>
      <c r="AG2321" s="2">
        <v>39.974937343358391</v>
      </c>
    </row>
    <row r="2322" spans="1:34" x14ac:dyDescent="0.35">
      <c r="A2322" t="s">
        <v>696</v>
      </c>
      <c r="B2322" t="s">
        <v>437</v>
      </c>
      <c r="C2322" t="s">
        <v>46</v>
      </c>
      <c r="D2322" t="s">
        <v>149</v>
      </c>
      <c r="E2322" t="s">
        <v>438</v>
      </c>
      <c r="F2322">
        <v>2</v>
      </c>
      <c r="H2322">
        <v>23.7</v>
      </c>
      <c r="I2322">
        <v>0</v>
      </c>
      <c r="J2322">
        <v>0</v>
      </c>
      <c r="K2322">
        <v>0</v>
      </c>
      <c r="L2322">
        <v>0</v>
      </c>
      <c r="M2322">
        <v>66</v>
      </c>
      <c r="N2322">
        <v>10.3</v>
      </c>
      <c r="O2322">
        <v>6.8000000000000007</v>
      </c>
      <c r="P2322">
        <v>0</v>
      </c>
      <c r="Q2322">
        <v>0</v>
      </c>
      <c r="R2322">
        <v>0</v>
      </c>
      <c r="S2322">
        <v>0</v>
      </c>
      <c r="T2322">
        <v>0</v>
      </c>
      <c r="U2322" t="s">
        <v>698</v>
      </c>
      <c r="V2322">
        <v>20</v>
      </c>
      <c r="W2322">
        <v>20</v>
      </c>
      <c r="X2322">
        <v>10</v>
      </c>
      <c r="Y2322" t="s">
        <v>512</v>
      </c>
      <c r="Z2322" s="9">
        <v>25</v>
      </c>
      <c r="AA2322">
        <v>30</v>
      </c>
      <c r="AB2322">
        <v>55</v>
      </c>
      <c r="AC2322">
        <v>270</v>
      </c>
      <c r="AD2322" t="s">
        <v>32</v>
      </c>
      <c r="AE2322">
        <v>0.309</v>
      </c>
      <c r="AG2322" s="2">
        <v>39.774436090225564</v>
      </c>
      <c r="AH2322" s="2">
        <v>8.89</v>
      </c>
    </row>
    <row r="2323" spans="1:34" x14ac:dyDescent="0.35">
      <c r="A2323" t="s">
        <v>696</v>
      </c>
      <c r="B2323" t="s">
        <v>437</v>
      </c>
      <c r="C2323" t="s">
        <v>46</v>
      </c>
      <c r="D2323" t="s">
        <v>149</v>
      </c>
      <c r="E2323" t="s">
        <v>438</v>
      </c>
      <c r="F2323">
        <v>2</v>
      </c>
      <c r="H2323">
        <v>23.7</v>
      </c>
      <c r="I2323">
        <v>0</v>
      </c>
      <c r="J2323">
        <v>0</v>
      </c>
      <c r="K2323">
        <v>0</v>
      </c>
      <c r="L2323">
        <v>0</v>
      </c>
      <c r="M2323">
        <v>66</v>
      </c>
      <c r="N2323">
        <v>10.3</v>
      </c>
      <c r="O2323">
        <v>6.8000000000000007</v>
      </c>
      <c r="P2323">
        <v>0</v>
      </c>
      <c r="Q2323">
        <v>0</v>
      </c>
      <c r="R2323">
        <v>0</v>
      </c>
      <c r="S2323">
        <v>0</v>
      </c>
      <c r="T2323">
        <v>0</v>
      </c>
      <c r="U2323" t="s">
        <v>698</v>
      </c>
      <c r="V2323">
        <v>20</v>
      </c>
      <c r="W2323">
        <v>20</v>
      </c>
      <c r="X2323">
        <v>10</v>
      </c>
      <c r="Y2323" t="s">
        <v>512</v>
      </c>
      <c r="Z2323" s="9">
        <v>26</v>
      </c>
      <c r="AA2323">
        <v>30</v>
      </c>
      <c r="AB2323">
        <v>56</v>
      </c>
      <c r="AC2323">
        <v>280</v>
      </c>
      <c r="AD2323" t="s">
        <v>32</v>
      </c>
      <c r="AE2323">
        <v>0.309</v>
      </c>
      <c r="AG2323" s="2">
        <v>38.771929824561397</v>
      </c>
    </row>
    <row r="2324" spans="1:34" x14ac:dyDescent="0.35">
      <c r="A2324" t="s">
        <v>696</v>
      </c>
      <c r="B2324" t="s">
        <v>437</v>
      </c>
      <c r="C2324" t="s">
        <v>46</v>
      </c>
      <c r="D2324" t="s">
        <v>149</v>
      </c>
      <c r="E2324" t="s">
        <v>438</v>
      </c>
      <c r="F2324">
        <v>2</v>
      </c>
      <c r="H2324">
        <v>23.7</v>
      </c>
      <c r="I2324">
        <v>0</v>
      </c>
      <c r="J2324">
        <v>0</v>
      </c>
      <c r="K2324">
        <v>0</v>
      </c>
      <c r="L2324">
        <v>0</v>
      </c>
      <c r="M2324">
        <v>66</v>
      </c>
      <c r="N2324">
        <v>10.3</v>
      </c>
      <c r="O2324">
        <v>6.8000000000000007</v>
      </c>
      <c r="P2324">
        <v>0</v>
      </c>
      <c r="Q2324">
        <v>0</v>
      </c>
      <c r="R2324">
        <v>0</v>
      </c>
      <c r="S2324">
        <v>0</v>
      </c>
      <c r="T2324">
        <v>0</v>
      </c>
      <c r="U2324" t="s">
        <v>698</v>
      </c>
      <c r="V2324">
        <v>20</v>
      </c>
      <c r="W2324">
        <v>20</v>
      </c>
      <c r="X2324">
        <v>10</v>
      </c>
      <c r="Y2324" t="s">
        <v>512</v>
      </c>
      <c r="Z2324" s="9">
        <v>27</v>
      </c>
      <c r="AA2324">
        <v>30</v>
      </c>
      <c r="AB2324">
        <v>57</v>
      </c>
      <c r="AC2324">
        <v>290</v>
      </c>
      <c r="AD2324" t="s">
        <v>32</v>
      </c>
      <c r="AE2324">
        <v>0.309</v>
      </c>
      <c r="AG2324" s="2">
        <v>38.270676691729321</v>
      </c>
    </row>
    <row r="2325" spans="1:34" x14ac:dyDescent="0.35">
      <c r="A2325" t="s">
        <v>696</v>
      </c>
      <c r="B2325" t="s">
        <v>437</v>
      </c>
      <c r="C2325" t="s">
        <v>46</v>
      </c>
      <c r="D2325" t="s">
        <v>149</v>
      </c>
      <c r="E2325" t="s">
        <v>438</v>
      </c>
      <c r="F2325">
        <v>2</v>
      </c>
      <c r="H2325">
        <v>23.7</v>
      </c>
      <c r="I2325">
        <v>0</v>
      </c>
      <c r="J2325">
        <v>0</v>
      </c>
      <c r="K2325">
        <v>0</v>
      </c>
      <c r="L2325">
        <v>0</v>
      </c>
      <c r="M2325">
        <v>66</v>
      </c>
      <c r="N2325">
        <v>10.3</v>
      </c>
      <c r="O2325">
        <v>6.8000000000000007</v>
      </c>
      <c r="P2325">
        <v>0</v>
      </c>
      <c r="Q2325">
        <v>0</v>
      </c>
      <c r="R2325">
        <v>0</v>
      </c>
      <c r="S2325">
        <v>0</v>
      </c>
      <c r="T2325">
        <v>0</v>
      </c>
      <c r="U2325" t="s">
        <v>698</v>
      </c>
      <c r="V2325">
        <v>20</v>
      </c>
      <c r="W2325">
        <v>20</v>
      </c>
      <c r="X2325">
        <v>10</v>
      </c>
      <c r="Y2325" t="s">
        <v>512</v>
      </c>
      <c r="Z2325" s="9">
        <v>28</v>
      </c>
      <c r="AA2325">
        <v>30</v>
      </c>
      <c r="AB2325">
        <v>58</v>
      </c>
      <c r="AC2325">
        <v>300</v>
      </c>
      <c r="AD2325" t="s">
        <v>32</v>
      </c>
      <c r="AE2325">
        <v>0.309</v>
      </c>
      <c r="AG2325" s="2">
        <v>37.368421052631575</v>
      </c>
    </row>
    <row r="2326" spans="1:34" x14ac:dyDescent="0.35">
      <c r="A2326" t="s">
        <v>696</v>
      </c>
      <c r="B2326" t="s">
        <v>437</v>
      </c>
      <c r="C2326" t="s">
        <v>46</v>
      </c>
      <c r="D2326" t="s">
        <v>149</v>
      </c>
      <c r="E2326" t="s">
        <v>438</v>
      </c>
      <c r="F2326">
        <v>2</v>
      </c>
      <c r="H2326">
        <v>23.7</v>
      </c>
      <c r="I2326">
        <v>0</v>
      </c>
      <c r="J2326">
        <v>0</v>
      </c>
      <c r="K2326">
        <v>0</v>
      </c>
      <c r="L2326">
        <v>0</v>
      </c>
      <c r="M2326">
        <v>66</v>
      </c>
      <c r="N2326">
        <v>10.3</v>
      </c>
      <c r="O2326">
        <v>6.8000000000000007</v>
      </c>
      <c r="P2326">
        <v>0</v>
      </c>
      <c r="Q2326">
        <v>0</v>
      </c>
      <c r="R2326">
        <v>0</v>
      </c>
      <c r="S2326">
        <v>0</v>
      </c>
      <c r="T2326">
        <v>0</v>
      </c>
      <c r="U2326" t="s">
        <v>699</v>
      </c>
      <c r="V2326">
        <v>20</v>
      </c>
      <c r="W2326">
        <v>20</v>
      </c>
      <c r="X2326">
        <v>10</v>
      </c>
      <c r="Y2326" t="s">
        <v>512</v>
      </c>
      <c r="Z2326" s="9">
        <v>18</v>
      </c>
      <c r="AA2326">
        <v>30</v>
      </c>
      <c r="AB2326">
        <v>48</v>
      </c>
      <c r="AC2326">
        <v>200</v>
      </c>
      <c r="AD2326" t="s">
        <v>32</v>
      </c>
      <c r="AE2326">
        <v>0.309</v>
      </c>
      <c r="AG2326" s="2">
        <v>36.065162907268167</v>
      </c>
    </row>
    <row r="2327" spans="1:34" x14ac:dyDescent="0.35">
      <c r="A2327" t="s">
        <v>696</v>
      </c>
      <c r="B2327" t="s">
        <v>437</v>
      </c>
      <c r="C2327" t="s">
        <v>46</v>
      </c>
      <c r="D2327" t="s">
        <v>149</v>
      </c>
      <c r="E2327" t="s">
        <v>438</v>
      </c>
      <c r="F2327">
        <v>2</v>
      </c>
      <c r="H2327">
        <v>23.7</v>
      </c>
      <c r="I2327">
        <v>0</v>
      </c>
      <c r="J2327">
        <v>0</v>
      </c>
      <c r="K2327">
        <v>0</v>
      </c>
      <c r="L2327">
        <v>0</v>
      </c>
      <c r="M2327">
        <v>66</v>
      </c>
      <c r="N2327">
        <v>10.3</v>
      </c>
      <c r="O2327">
        <v>6.8000000000000007</v>
      </c>
      <c r="P2327">
        <v>0</v>
      </c>
      <c r="Q2327">
        <v>0</v>
      </c>
      <c r="R2327">
        <v>0</v>
      </c>
      <c r="S2327">
        <v>0</v>
      </c>
      <c r="T2327">
        <v>0</v>
      </c>
      <c r="U2327" t="s">
        <v>699</v>
      </c>
      <c r="V2327">
        <v>20</v>
      </c>
      <c r="W2327">
        <v>20</v>
      </c>
      <c r="X2327">
        <v>10</v>
      </c>
      <c r="Y2327" t="s">
        <v>512</v>
      </c>
      <c r="Z2327" s="9">
        <v>19</v>
      </c>
      <c r="AA2327">
        <v>30</v>
      </c>
      <c r="AB2327">
        <v>49</v>
      </c>
      <c r="AC2327">
        <v>210</v>
      </c>
      <c r="AD2327" t="s">
        <v>32</v>
      </c>
      <c r="AE2327">
        <v>0.309</v>
      </c>
      <c r="AG2327" s="2">
        <v>42.882205513784456</v>
      </c>
    </row>
    <row r="2328" spans="1:34" x14ac:dyDescent="0.35">
      <c r="A2328" t="s">
        <v>696</v>
      </c>
      <c r="B2328" t="s">
        <v>437</v>
      </c>
      <c r="C2328" t="s">
        <v>46</v>
      </c>
      <c r="D2328" t="s">
        <v>149</v>
      </c>
      <c r="E2328" t="s">
        <v>438</v>
      </c>
      <c r="F2328">
        <v>2</v>
      </c>
      <c r="H2328">
        <v>23.7</v>
      </c>
      <c r="I2328">
        <v>0</v>
      </c>
      <c r="J2328">
        <v>0</v>
      </c>
      <c r="K2328">
        <v>0</v>
      </c>
      <c r="L2328">
        <v>0</v>
      </c>
      <c r="M2328">
        <v>66</v>
      </c>
      <c r="N2328">
        <v>10.3</v>
      </c>
      <c r="O2328">
        <v>6.8000000000000007</v>
      </c>
      <c r="P2328">
        <v>0</v>
      </c>
      <c r="Q2328">
        <v>0</v>
      </c>
      <c r="R2328">
        <v>0</v>
      </c>
      <c r="S2328">
        <v>0</v>
      </c>
      <c r="T2328">
        <v>0</v>
      </c>
      <c r="U2328" t="s">
        <v>699</v>
      </c>
      <c r="V2328">
        <v>20</v>
      </c>
      <c r="W2328">
        <v>20</v>
      </c>
      <c r="X2328">
        <v>10</v>
      </c>
      <c r="Y2328" t="s">
        <v>512</v>
      </c>
      <c r="Z2328" s="9">
        <v>20</v>
      </c>
      <c r="AA2328">
        <v>30</v>
      </c>
      <c r="AB2328">
        <v>50</v>
      </c>
      <c r="AC2328">
        <v>220</v>
      </c>
      <c r="AD2328" t="s">
        <v>32</v>
      </c>
      <c r="AE2328">
        <v>0.309</v>
      </c>
      <c r="AG2328" s="2">
        <v>46.290726817042604</v>
      </c>
      <c r="AH2328" s="2">
        <v>33.549999999999997</v>
      </c>
    </row>
    <row r="2329" spans="1:34" x14ac:dyDescent="0.35">
      <c r="A2329" t="s">
        <v>696</v>
      </c>
      <c r="B2329" t="s">
        <v>437</v>
      </c>
      <c r="C2329" t="s">
        <v>46</v>
      </c>
      <c r="D2329" t="s">
        <v>149</v>
      </c>
      <c r="E2329" t="s">
        <v>438</v>
      </c>
      <c r="F2329">
        <v>2</v>
      </c>
      <c r="H2329">
        <v>23.7</v>
      </c>
      <c r="I2329">
        <v>0</v>
      </c>
      <c r="J2329">
        <v>0</v>
      </c>
      <c r="K2329">
        <v>0</v>
      </c>
      <c r="L2329">
        <v>0</v>
      </c>
      <c r="M2329">
        <v>66</v>
      </c>
      <c r="N2329">
        <v>10.3</v>
      </c>
      <c r="O2329">
        <v>6.8000000000000007</v>
      </c>
      <c r="P2329">
        <v>0</v>
      </c>
      <c r="Q2329">
        <v>0</v>
      </c>
      <c r="R2329">
        <v>0</v>
      </c>
      <c r="S2329">
        <v>0</v>
      </c>
      <c r="T2329">
        <v>0</v>
      </c>
      <c r="U2329" t="s">
        <v>699</v>
      </c>
      <c r="V2329">
        <v>20</v>
      </c>
      <c r="W2329">
        <v>20</v>
      </c>
      <c r="X2329">
        <v>10</v>
      </c>
      <c r="Y2329" t="s">
        <v>512</v>
      </c>
      <c r="Z2329" s="9">
        <v>21</v>
      </c>
      <c r="AA2329">
        <v>30</v>
      </c>
      <c r="AB2329">
        <v>51</v>
      </c>
      <c r="AC2329">
        <v>230</v>
      </c>
      <c r="AD2329" t="s">
        <v>32</v>
      </c>
      <c r="AE2329">
        <v>0.309</v>
      </c>
      <c r="AG2329" s="2">
        <v>33.859649122807014</v>
      </c>
      <c r="AH2329" s="2">
        <v>26.75</v>
      </c>
    </row>
    <row r="2330" spans="1:34" x14ac:dyDescent="0.35">
      <c r="A2330" t="s">
        <v>696</v>
      </c>
      <c r="B2330" t="s">
        <v>437</v>
      </c>
      <c r="C2330" t="s">
        <v>46</v>
      </c>
      <c r="D2330" t="s">
        <v>149</v>
      </c>
      <c r="E2330" t="s">
        <v>438</v>
      </c>
      <c r="F2330">
        <v>2</v>
      </c>
      <c r="H2330">
        <v>23.7</v>
      </c>
      <c r="I2330">
        <v>0</v>
      </c>
      <c r="J2330">
        <v>0</v>
      </c>
      <c r="K2330">
        <v>0</v>
      </c>
      <c r="L2330">
        <v>0</v>
      </c>
      <c r="M2330">
        <v>66</v>
      </c>
      <c r="N2330">
        <v>10.3</v>
      </c>
      <c r="O2330">
        <v>6.8000000000000007</v>
      </c>
      <c r="P2330">
        <v>0</v>
      </c>
      <c r="Q2330">
        <v>0</v>
      </c>
      <c r="R2330">
        <v>0</v>
      </c>
      <c r="S2330">
        <v>0</v>
      </c>
      <c r="T2330">
        <v>0</v>
      </c>
      <c r="U2330" t="s">
        <v>699</v>
      </c>
      <c r="V2330">
        <v>20</v>
      </c>
      <c r="W2330">
        <v>20</v>
      </c>
      <c r="X2330">
        <v>10</v>
      </c>
      <c r="Y2330" t="s">
        <v>512</v>
      </c>
      <c r="Z2330" s="9">
        <v>22</v>
      </c>
      <c r="AA2330">
        <v>30</v>
      </c>
      <c r="AB2330">
        <v>52</v>
      </c>
      <c r="AC2330">
        <v>240</v>
      </c>
      <c r="AD2330" t="s">
        <v>32</v>
      </c>
      <c r="AE2330">
        <v>0.309</v>
      </c>
      <c r="AG2330" s="2">
        <v>35.162907268170429</v>
      </c>
    </row>
    <row r="2331" spans="1:34" x14ac:dyDescent="0.35">
      <c r="A2331" t="s">
        <v>696</v>
      </c>
      <c r="B2331" t="s">
        <v>437</v>
      </c>
      <c r="C2331" t="s">
        <v>46</v>
      </c>
      <c r="D2331" t="s">
        <v>149</v>
      </c>
      <c r="E2331" t="s">
        <v>438</v>
      </c>
      <c r="F2331">
        <v>2</v>
      </c>
      <c r="H2331">
        <v>23.7</v>
      </c>
      <c r="I2331">
        <v>0</v>
      </c>
      <c r="J2331">
        <v>0</v>
      </c>
      <c r="K2331">
        <v>0</v>
      </c>
      <c r="L2331">
        <v>0</v>
      </c>
      <c r="M2331">
        <v>66</v>
      </c>
      <c r="N2331">
        <v>10.3</v>
      </c>
      <c r="O2331">
        <v>6.8000000000000007</v>
      </c>
      <c r="P2331">
        <v>0</v>
      </c>
      <c r="Q2331">
        <v>0</v>
      </c>
      <c r="R2331">
        <v>0</v>
      </c>
      <c r="S2331">
        <v>0</v>
      </c>
      <c r="T2331">
        <v>0</v>
      </c>
      <c r="U2331" t="s">
        <v>699</v>
      </c>
      <c r="V2331">
        <v>20</v>
      </c>
      <c r="W2331">
        <v>20</v>
      </c>
      <c r="X2331">
        <v>10</v>
      </c>
      <c r="Y2331" t="s">
        <v>512</v>
      </c>
      <c r="Z2331" s="9">
        <v>23</v>
      </c>
      <c r="AA2331">
        <v>30</v>
      </c>
      <c r="AB2331">
        <v>53</v>
      </c>
      <c r="AC2331">
        <v>250</v>
      </c>
      <c r="AD2331" t="s">
        <v>32</v>
      </c>
      <c r="AE2331">
        <v>0.309</v>
      </c>
      <c r="AG2331" s="2">
        <v>36.56641604010025</v>
      </c>
      <c r="AH2331" s="2">
        <v>13.219999999999999</v>
      </c>
    </row>
    <row r="2332" spans="1:34" x14ac:dyDescent="0.35">
      <c r="A2332" t="s">
        <v>696</v>
      </c>
      <c r="B2332" t="s">
        <v>437</v>
      </c>
      <c r="C2332" t="s">
        <v>46</v>
      </c>
      <c r="D2332" t="s">
        <v>149</v>
      </c>
      <c r="E2332" t="s">
        <v>438</v>
      </c>
      <c r="F2332">
        <v>2</v>
      </c>
      <c r="H2332">
        <v>23.7</v>
      </c>
      <c r="I2332">
        <v>0</v>
      </c>
      <c r="J2332">
        <v>0</v>
      </c>
      <c r="K2332">
        <v>0</v>
      </c>
      <c r="L2332">
        <v>0</v>
      </c>
      <c r="M2332">
        <v>66</v>
      </c>
      <c r="N2332">
        <v>10.3</v>
      </c>
      <c r="O2332">
        <v>6.8000000000000007</v>
      </c>
      <c r="P2332">
        <v>0</v>
      </c>
      <c r="Q2332">
        <v>0</v>
      </c>
      <c r="R2332">
        <v>0</v>
      </c>
      <c r="S2332">
        <v>0</v>
      </c>
      <c r="T2332">
        <v>0</v>
      </c>
      <c r="U2332" t="s">
        <v>699</v>
      </c>
      <c r="V2332">
        <v>20</v>
      </c>
      <c r="W2332">
        <v>20</v>
      </c>
      <c r="X2332">
        <v>10</v>
      </c>
      <c r="Y2332" t="s">
        <v>512</v>
      </c>
      <c r="Z2332" s="9">
        <v>24</v>
      </c>
      <c r="AA2332">
        <v>30</v>
      </c>
      <c r="AB2332">
        <v>54</v>
      </c>
      <c r="AC2332">
        <v>260</v>
      </c>
      <c r="AD2332" t="s">
        <v>32</v>
      </c>
      <c r="AE2332">
        <v>0.309</v>
      </c>
      <c r="AG2332" s="2">
        <v>44.285714285714285</v>
      </c>
    </row>
    <row r="2333" spans="1:34" x14ac:dyDescent="0.35">
      <c r="A2333" t="s">
        <v>696</v>
      </c>
      <c r="B2333" t="s">
        <v>437</v>
      </c>
      <c r="C2333" t="s">
        <v>46</v>
      </c>
      <c r="D2333" t="s">
        <v>149</v>
      </c>
      <c r="E2333" t="s">
        <v>438</v>
      </c>
      <c r="F2333">
        <v>2</v>
      </c>
      <c r="H2333">
        <v>23.7</v>
      </c>
      <c r="I2333">
        <v>0</v>
      </c>
      <c r="J2333">
        <v>0</v>
      </c>
      <c r="K2333">
        <v>0</v>
      </c>
      <c r="L2333">
        <v>0</v>
      </c>
      <c r="M2333">
        <v>66</v>
      </c>
      <c r="N2333">
        <v>10.3</v>
      </c>
      <c r="O2333">
        <v>6.8000000000000007</v>
      </c>
      <c r="P2333">
        <v>0</v>
      </c>
      <c r="Q2333">
        <v>0</v>
      </c>
      <c r="R2333">
        <v>0</v>
      </c>
      <c r="S2333">
        <v>0</v>
      </c>
      <c r="T2333">
        <v>0</v>
      </c>
      <c r="U2333" t="s">
        <v>699</v>
      </c>
      <c r="V2333">
        <v>20</v>
      </c>
      <c r="W2333">
        <v>20</v>
      </c>
      <c r="X2333">
        <v>10</v>
      </c>
      <c r="Y2333" t="s">
        <v>512</v>
      </c>
      <c r="Z2333" s="9">
        <v>25</v>
      </c>
      <c r="AA2333">
        <v>30</v>
      </c>
      <c r="AB2333">
        <v>55</v>
      </c>
      <c r="AC2333">
        <v>270</v>
      </c>
      <c r="AD2333" t="s">
        <v>32</v>
      </c>
      <c r="AE2333">
        <v>0.309</v>
      </c>
      <c r="AG2333" s="2">
        <v>40.075187969924812</v>
      </c>
      <c r="AH2333" s="2">
        <v>8.0300000000000011</v>
      </c>
    </row>
    <row r="2334" spans="1:34" x14ac:dyDescent="0.35">
      <c r="A2334" t="s">
        <v>696</v>
      </c>
      <c r="B2334" t="s">
        <v>437</v>
      </c>
      <c r="C2334" t="s">
        <v>46</v>
      </c>
      <c r="D2334" t="s">
        <v>149</v>
      </c>
      <c r="E2334" t="s">
        <v>438</v>
      </c>
      <c r="F2334">
        <v>2</v>
      </c>
      <c r="H2334">
        <v>23.7</v>
      </c>
      <c r="I2334">
        <v>0</v>
      </c>
      <c r="J2334">
        <v>0</v>
      </c>
      <c r="K2334">
        <v>0</v>
      </c>
      <c r="L2334">
        <v>0</v>
      </c>
      <c r="M2334">
        <v>66</v>
      </c>
      <c r="N2334">
        <v>10.3</v>
      </c>
      <c r="O2334">
        <v>6.8000000000000007</v>
      </c>
      <c r="P2334">
        <v>0</v>
      </c>
      <c r="Q2334">
        <v>0</v>
      </c>
      <c r="R2334">
        <v>0</v>
      </c>
      <c r="S2334">
        <v>0</v>
      </c>
      <c r="T2334">
        <v>0</v>
      </c>
      <c r="U2334" t="s">
        <v>699</v>
      </c>
      <c r="V2334">
        <v>20</v>
      </c>
      <c r="W2334">
        <v>20</v>
      </c>
      <c r="X2334">
        <v>10</v>
      </c>
      <c r="Y2334" t="s">
        <v>512</v>
      </c>
      <c r="Z2334" s="9">
        <v>26</v>
      </c>
      <c r="AA2334">
        <v>30</v>
      </c>
      <c r="AB2334">
        <v>56</v>
      </c>
      <c r="AC2334">
        <v>280</v>
      </c>
      <c r="AD2334" t="s">
        <v>32</v>
      </c>
      <c r="AE2334">
        <v>0.309</v>
      </c>
      <c r="AG2334" s="2">
        <v>32.255639097744364</v>
      </c>
    </row>
    <row r="2335" spans="1:34" x14ac:dyDescent="0.35">
      <c r="A2335" t="s">
        <v>696</v>
      </c>
      <c r="B2335" t="s">
        <v>437</v>
      </c>
      <c r="C2335" t="s">
        <v>46</v>
      </c>
      <c r="D2335" t="s">
        <v>149</v>
      </c>
      <c r="E2335" t="s">
        <v>438</v>
      </c>
      <c r="F2335">
        <v>2</v>
      </c>
      <c r="H2335">
        <v>23.7</v>
      </c>
      <c r="I2335">
        <v>0</v>
      </c>
      <c r="J2335">
        <v>0</v>
      </c>
      <c r="K2335">
        <v>0</v>
      </c>
      <c r="L2335">
        <v>0</v>
      </c>
      <c r="M2335">
        <v>66</v>
      </c>
      <c r="N2335">
        <v>10.3</v>
      </c>
      <c r="O2335">
        <v>6.8000000000000007</v>
      </c>
      <c r="P2335">
        <v>0</v>
      </c>
      <c r="Q2335">
        <v>0</v>
      </c>
      <c r="R2335">
        <v>0</v>
      </c>
      <c r="S2335">
        <v>0</v>
      </c>
      <c r="T2335">
        <v>0</v>
      </c>
      <c r="U2335" t="s">
        <v>699</v>
      </c>
      <c r="V2335">
        <v>20</v>
      </c>
      <c r="W2335">
        <v>20</v>
      </c>
      <c r="X2335">
        <v>10</v>
      </c>
      <c r="Y2335" t="s">
        <v>512</v>
      </c>
      <c r="Z2335" s="9">
        <v>27</v>
      </c>
      <c r="AA2335">
        <v>30</v>
      </c>
      <c r="AB2335">
        <v>57</v>
      </c>
      <c r="AC2335">
        <v>290</v>
      </c>
      <c r="AD2335" t="s">
        <v>32</v>
      </c>
      <c r="AE2335">
        <v>0.309</v>
      </c>
      <c r="AG2335" s="2">
        <v>31.253132832080198</v>
      </c>
    </row>
    <row r="2336" spans="1:34" x14ac:dyDescent="0.35">
      <c r="A2336" t="s">
        <v>696</v>
      </c>
      <c r="B2336" t="s">
        <v>437</v>
      </c>
      <c r="C2336" t="s">
        <v>46</v>
      </c>
      <c r="D2336" t="s">
        <v>149</v>
      </c>
      <c r="E2336" t="s">
        <v>438</v>
      </c>
      <c r="F2336">
        <v>2</v>
      </c>
      <c r="H2336">
        <v>23.7</v>
      </c>
      <c r="I2336">
        <v>0</v>
      </c>
      <c r="J2336">
        <v>0</v>
      </c>
      <c r="K2336">
        <v>0</v>
      </c>
      <c r="L2336">
        <v>0</v>
      </c>
      <c r="M2336">
        <v>66</v>
      </c>
      <c r="N2336">
        <v>10.3</v>
      </c>
      <c r="O2336">
        <v>6.8000000000000007</v>
      </c>
      <c r="P2336">
        <v>0</v>
      </c>
      <c r="Q2336">
        <v>0</v>
      </c>
      <c r="R2336">
        <v>0</v>
      </c>
      <c r="S2336">
        <v>0</v>
      </c>
      <c r="T2336">
        <v>0</v>
      </c>
      <c r="U2336" t="s">
        <v>699</v>
      </c>
      <c r="V2336">
        <v>20</v>
      </c>
      <c r="W2336">
        <v>20</v>
      </c>
      <c r="X2336">
        <v>10</v>
      </c>
      <c r="Y2336" t="s">
        <v>512</v>
      </c>
      <c r="Z2336" s="9">
        <v>28</v>
      </c>
      <c r="AA2336">
        <v>30</v>
      </c>
      <c r="AB2336">
        <v>58</v>
      </c>
      <c r="AC2336">
        <v>300</v>
      </c>
      <c r="AD2336" t="s">
        <v>32</v>
      </c>
      <c r="AE2336">
        <v>0.309</v>
      </c>
      <c r="AG2336" s="2">
        <v>29.44862155388471</v>
      </c>
    </row>
    <row r="2337" spans="1:36" x14ac:dyDescent="0.35">
      <c r="A2337" t="s">
        <v>700</v>
      </c>
      <c r="B2337" t="s">
        <v>439</v>
      </c>
      <c r="C2337" t="s">
        <v>785</v>
      </c>
      <c r="D2337" t="s">
        <v>63</v>
      </c>
      <c r="E2337" t="s">
        <v>440</v>
      </c>
      <c r="F2337">
        <v>1</v>
      </c>
      <c r="G2337">
        <v>15.5</v>
      </c>
      <c r="H2337">
        <v>-1</v>
      </c>
      <c r="I2337">
        <v>0</v>
      </c>
      <c r="J2337">
        <v>0</v>
      </c>
      <c r="K2337">
        <v>0</v>
      </c>
      <c r="L2337">
        <v>100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 t="s">
        <v>215</v>
      </c>
      <c r="V2337">
        <v>0</v>
      </c>
      <c r="W2337">
        <v>20</v>
      </c>
      <c r="X2337">
        <v>4.333333333333333</v>
      </c>
      <c r="Y2337" t="s">
        <v>512</v>
      </c>
      <c r="Z2337" s="9">
        <v>60.000000000000007</v>
      </c>
      <c r="AA2337">
        <v>60</v>
      </c>
      <c r="AB2337">
        <v>120</v>
      </c>
      <c r="AC2337">
        <v>280</v>
      </c>
      <c r="AD2337" t="s">
        <v>32</v>
      </c>
      <c r="AE2337">
        <v>0.309</v>
      </c>
      <c r="AF2337" s="2">
        <v>38.44</v>
      </c>
      <c r="AG2337" s="2">
        <v>1.29</v>
      </c>
      <c r="AH2337" s="2">
        <v>37.15</v>
      </c>
    </row>
    <row r="2338" spans="1:36" x14ac:dyDescent="0.35">
      <c r="A2338" t="s">
        <v>700</v>
      </c>
      <c r="B2338" t="s">
        <v>439</v>
      </c>
      <c r="C2338" t="s">
        <v>785</v>
      </c>
      <c r="D2338" t="s">
        <v>63</v>
      </c>
      <c r="E2338" t="s">
        <v>440</v>
      </c>
      <c r="F2338">
        <v>1</v>
      </c>
      <c r="G2338">
        <v>15.5</v>
      </c>
      <c r="H2338">
        <v>-1</v>
      </c>
      <c r="I2338">
        <v>0</v>
      </c>
      <c r="J2338">
        <v>0</v>
      </c>
      <c r="K2338">
        <v>0</v>
      </c>
      <c r="L2338">
        <v>0</v>
      </c>
      <c r="M2338">
        <v>100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 t="s">
        <v>215</v>
      </c>
      <c r="V2338">
        <v>0</v>
      </c>
      <c r="W2338">
        <v>20</v>
      </c>
      <c r="X2338">
        <v>4.333333333333333</v>
      </c>
      <c r="Y2338" t="s">
        <v>512</v>
      </c>
      <c r="Z2338" s="9">
        <v>60.000000000000007</v>
      </c>
      <c r="AA2338">
        <v>60</v>
      </c>
      <c r="AB2338">
        <v>120</v>
      </c>
      <c r="AC2338">
        <v>280</v>
      </c>
      <c r="AD2338" t="s">
        <v>32</v>
      </c>
      <c r="AE2338">
        <v>0.309</v>
      </c>
      <c r="AF2338" s="2">
        <v>21.41</v>
      </c>
      <c r="AG2338" s="2">
        <v>0.97</v>
      </c>
      <c r="AH2338" s="2">
        <v>20.440000000000001</v>
      </c>
    </row>
    <row r="2339" spans="1:36" x14ac:dyDescent="0.35">
      <c r="A2339" t="s">
        <v>700</v>
      </c>
      <c r="B2339" t="s">
        <v>439</v>
      </c>
      <c r="C2339" t="s">
        <v>785</v>
      </c>
      <c r="D2339" t="s">
        <v>63</v>
      </c>
      <c r="E2339" t="s">
        <v>440</v>
      </c>
      <c r="F2339">
        <v>1</v>
      </c>
      <c r="G2339">
        <v>15.5</v>
      </c>
      <c r="H2339">
        <v>-1</v>
      </c>
      <c r="I2339">
        <v>0</v>
      </c>
      <c r="J2339">
        <v>0</v>
      </c>
      <c r="K2339">
        <v>0</v>
      </c>
      <c r="L2339">
        <v>50</v>
      </c>
      <c r="M2339">
        <v>50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 t="s">
        <v>215</v>
      </c>
      <c r="V2339">
        <v>0</v>
      </c>
      <c r="W2339">
        <v>20</v>
      </c>
      <c r="X2339">
        <v>2.3333333333333335</v>
      </c>
      <c r="Y2339" t="s">
        <v>512</v>
      </c>
      <c r="Z2339" s="9">
        <v>59.999999999999993</v>
      </c>
      <c r="AA2339">
        <v>60</v>
      </c>
      <c r="AB2339">
        <v>120</v>
      </c>
      <c r="AC2339">
        <v>160</v>
      </c>
      <c r="AD2339" t="s">
        <v>32</v>
      </c>
      <c r="AE2339">
        <v>0.309</v>
      </c>
      <c r="AF2339" s="2">
        <v>32.926829268292678</v>
      </c>
      <c r="AG2339" s="2">
        <v>1.3968957871396894</v>
      </c>
      <c r="AH2339" s="2">
        <v>31.529933481152991</v>
      </c>
    </row>
    <row r="2340" spans="1:36" x14ac:dyDescent="0.35">
      <c r="A2340" t="s">
        <v>700</v>
      </c>
      <c r="B2340" t="s">
        <v>439</v>
      </c>
      <c r="C2340" t="s">
        <v>785</v>
      </c>
      <c r="D2340" t="s">
        <v>63</v>
      </c>
      <c r="E2340" t="s">
        <v>440</v>
      </c>
      <c r="F2340">
        <v>1</v>
      </c>
      <c r="G2340">
        <v>15.5</v>
      </c>
      <c r="H2340">
        <v>-1</v>
      </c>
      <c r="I2340">
        <v>0</v>
      </c>
      <c r="J2340">
        <v>0</v>
      </c>
      <c r="K2340">
        <v>0</v>
      </c>
      <c r="L2340">
        <v>50</v>
      </c>
      <c r="M2340">
        <v>50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 t="s">
        <v>215</v>
      </c>
      <c r="V2340">
        <v>0</v>
      </c>
      <c r="W2340">
        <v>20</v>
      </c>
      <c r="X2340">
        <v>3</v>
      </c>
      <c r="Y2340" t="s">
        <v>512</v>
      </c>
      <c r="Z2340" s="9">
        <v>60</v>
      </c>
      <c r="AA2340">
        <v>60</v>
      </c>
      <c r="AB2340">
        <v>120</v>
      </c>
      <c r="AC2340">
        <v>200</v>
      </c>
      <c r="AD2340" t="s">
        <v>32</v>
      </c>
      <c r="AE2340">
        <v>0.309</v>
      </c>
      <c r="AF2340" s="2">
        <v>22.350332594235034</v>
      </c>
      <c r="AG2340" s="2">
        <v>1.2638580931263856</v>
      </c>
      <c r="AH2340" s="2">
        <v>21.086474501108647</v>
      </c>
    </row>
    <row r="2341" spans="1:36" x14ac:dyDescent="0.35">
      <c r="A2341" t="s">
        <v>700</v>
      </c>
      <c r="B2341" t="s">
        <v>439</v>
      </c>
      <c r="C2341" t="s">
        <v>785</v>
      </c>
      <c r="D2341" t="s">
        <v>63</v>
      </c>
      <c r="E2341" t="s">
        <v>440</v>
      </c>
      <c r="F2341">
        <v>1</v>
      </c>
      <c r="G2341">
        <v>15.5</v>
      </c>
      <c r="H2341">
        <v>-1</v>
      </c>
      <c r="I2341">
        <v>0</v>
      </c>
      <c r="J2341">
        <v>0</v>
      </c>
      <c r="K2341">
        <v>0</v>
      </c>
      <c r="L2341">
        <v>50</v>
      </c>
      <c r="M2341">
        <v>50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 t="s">
        <v>215</v>
      </c>
      <c r="V2341">
        <v>0</v>
      </c>
      <c r="W2341">
        <v>20</v>
      </c>
      <c r="X2341">
        <v>3.6666666666666665</v>
      </c>
      <c r="Y2341" t="s">
        <v>512</v>
      </c>
      <c r="Z2341" s="9">
        <v>60</v>
      </c>
      <c r="AA2341">
        <v>60</v>
      </c>
      <c r="AB2341">
        <v>120</v>
      </c>
      <c r="AC2341">
        <v>240</v>
      </c>
      <c r="AD2341" t="s">
        <v>32</v>
      </c>
      <c r="AE2341">
        <v>0.309</v>
      </c>
      <c r="AF2341" s="2">
        <v>21.685144124168513</v>
      </c>
      <c r="AG2341" s="2">
        <v>5.4545454545454541</v>
      </c>
      <c r="AH2341" s="2">
        <v>16.23059866962306</v>
      </c>
    </row>
    <row r="2342" spans="1:36" x14ac:dyDescent="0.35">
      <c r="A2342" t="s">
        <v>700</v>
      </c>
      <c r="B2342" t="s">
        <v>439</v>
      </c>
      <c r="C2342" t="s">
        <v>785</v>
      </c>
      <c r="D2342" t="s">
        <v>63</v>
      </c>
      <c r="E2342" t="s">
        <v>440</v>
      </c>
      <c r="F2342">
        <v>1</v>
      </c>
      <c r="G2342">
        <v>15.5</v>
      </c>
      <c r="H2342">
        <v>-1</v>
      </c>
      <c r="I2342">
        <v>0</v>
      </c>
      <c r="J2342">
        <v>0</v>
      </c>
      <c r="K2342">
        <v>0</v>
      </c>
      <c r="L2342">
        <v>50</v>
      </c>
      <c r="M2342">
        <v>50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 t="s">
        <v>215</v>
      </c>
      <c r="V2342">
        <v>0</v>
      </c>
      <c r="W2342">
        <v>20</v>
      </c>
      <c r="X2342">
        <v>4.333333333333333</v>
      </c>
      <c r="Y2342" t="s">
        <v>512</v>
      </c>
      <c r="Z2342" s="9">
        <v>60.000000000000007</v>
      </c>
      <c r="AA2342">
        <v>60</v>
      </c>
      <c r="AB2342">
        <v>120</v>
      </c>
      <c r="AC2342">
        <v>280</v>
      </c>
      <c r="AD2342" t="s">
        <v>32</v>
      </c>
      <c r="AE2342">
        <v>0.309</v>
      </c>
      <c r="AF2342" s="2">
        <v>22.217294900221727</v>
      </c>
      <c r="AG2342" s="2">
        <v>9.0465631929046548</v>
      </c>
      <c r="AH2342" s="2">
        <v>13.170731707317072</v>
      </c>
    </row>
    <row r="2343" spans="1:36" x14ac:dyDescent="0.35">
      <c r="A2343" t="s">
        <v>700</v>
      </c>
      <c r="B2343" t="s">
        <v>439</v>
      </c>
      <c r="C2343" t="s">
        <v>785</v>
      </c>
      <c r="D2343" t="s">
        <v>63</v>
      </c>
      <c r="E2343" t="s">
        <v>440</v>
      </c>
      <c r="F2343">
        <v>1</v>
      </c>
      <c r="G2343">
        <v>15.5</v>
      </c>
      <c r="H2343">
        <v>-1</v>
      </c>
      <c r="I2343">
        <v>0</v>
      </c>
      <c r="J2343">
        <v>0</v>
      </c>
      <c r="K2343">
        <v>0</v>
      </c>
      <c r="L2343">
        <v>33</v>
      </c>
      <c r="M2343">
        <v>67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 t="s">
        <v>215</v>
      </c>
      <c r="V2343">
        <v>0</v>
      </c>
      <c r="W2343">
        <v>20</v>
      </c>
      <c r="X2343">
        <v>4.333333333333333</v>
      </c>
      <c r="Y2343" t="s">
        <v>512</v>
      </c>
      <c r="Z2343" s="9">
        <v>60.000000000000007</v>
      </c>
      <c r="AA2343">
        <v>60</v>
      </c>
      <c r="AB2343">
        <v>120</v>
      </c>
      <c r="AC2343">
        <v>280</v>
      </c>
      <c r="AD2343" t="s">
        <v>32</v>
      </c>
      <c r="AE2343">
        <v>0.309</v>
      </c>
      <c r="AF2343" s="2">
        <v>27.783613445378151</v>
      </c>
      <c r="AG2343" s="2">
        <v>4.0966386554621845</v>
      </c>
      <c r="AH2343" s="2">
        <v>23.686974789915968</v>
      </c>
    </row>
    <row r="2344" spans="1:36" x14ac:dyDescent="0.35">
      <c r="A2344" t="s">
        <v>700</v>
      </c>
      <c r="B2344" t="s">
        <v>439</v>
      </c>
      <c r="C2344" t="s">
        <v>785</v>
      </c>
      <c r="D2344" t="s">
        <v>63</v>
      </c>
      <c r="E2344" t="s">
        <v>440</v>
      </c>
      <c r="F2344">
        <v>1</v>
      </c>
      <c r="G2344">
        <v>15.5</v>
      </c>
      <c r="H2344">
        <v>-1</v>
      </c>
      <c r="I2344">
        <v>0</v>
      </c>
      <c r="J2344">
        <v>0</v>
      </c>
      <c r="K2344">
        <v>0</v>
      </c>
      <c r="L2344">
        <v>50</v>
      </c>
      <c r="M2344">
        <v>50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 t="s">
        <v>215</v>
      </c>
      <c r="V2344">
        <v>0</v>
      </c>
      <c r="W2344">
        <v>20</v>
      </c>
      <c r="X2344">
        <v>4.333333333333333</v>
      </c>
      <c r="Y2344" t="s">
        <v>512</v>
      </c>
      <c r="Z2344" s="9">
        <v>60.000000000000007</v>
      </c>
      <c r="AA2344">
        <v>60</v>
      </c>
      <c r="AB2344">
        <v>120</v>
      </c>
      <c r="AC2344">
        <v>280</v>
      </c>
      <c r="AD2344" t="s">
        <v>32</v>
      </c>
      <c r="AE2344">
        <v>0.309</v>
      </c>
      <c r="AF2344" s="2">
        <v>22.163865546218489</v>
      </c>
      <c r="AG2344" s="2">
        <v>8.9810924369747909</v>
      </c>
      <c r="AH2344" s="2">
        <v>13.182773109243698</v>
      </c>
    </row>
    <row r="2345" spans="1:36" x14ac:dyDescent="0.35">
      <c r="A2345" t="s">
        <v>700</v>
      </c>
      <c r="B2345" t="s">
        <v>439</v>
      </c>
      <c r="C2345" t="s">
        <v>785</v>
      </c>
      <c r="D2345" t="s">
        <v>63</v>
      </c>
      <c r="E2345" t="s">
        <v>440</v>
      </c>
      <c r="F2345">
        <v>1</v>
      </c>
      <c r="G2345">
        <v>15.5</v>
      </c>
      <c r="H2345">
        <v>-1</v>
      </c>
      <c r="I2345">
        <v>0</v>
      </c>
      <c r="J2345">
        <v>0</v>
      </c>
      <c r="K2345">
        <v>0</v>
      </c>
      <c r="L2345">
        <v>60</v>
      </c>
      <c r="M2345">
        <v>40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 t="s">
        <v>215</v>
      </c>
      <c r="V2345">
        <v>0</v>
      </c>
      <c r="W2345">
        <v>20</v>
      </c>
      <c r="X2345">
        <v>4.333333333333333</v>
      </c>
      <c r="Y2345" t="s">
        <v>512</v>
      </c>
      <c r="Z2345" s="9">
        <v>60.000000000000007</v>
      </c>
      <c r="AA2345">
        <v>60</v>
      </c>
      <c r="AB2345">
        <v>120</v>
      </c>
      <c r="AC2345">
        <v>280</v>
      </c>
      <c r="AD2345" t="s">
        <v>32</v>
      </c>
      <c r="AE2345">
        <v>0.309</v>
      </c>
      <c r="AF2345" s="2">
        <v>21.060924369747902</v>
      </c>
      <c r="AG2345" s="2">
        <v>11.764705882352942</v>
      </c>
      <c r="AH2345" s="2">
        <v>9.2962184873949578</v>
      </c>
    </row>
    <row r="2346" spans="1:36" x14ac:dyDescent="0.35">
      <c r="A2346" t="s">
        <v>700</v>
      </c>
      <c r="B2346" t="s">
        <v>439</v>
      </c>
      <c r="C2346" t="s">
        <v>785</v>
      </c>
      <c r="D2346" t="s">
        <v>63</v>
      </c>
      <c r="E2346" t="s">
        <v>440</v>
      </c>
      <c r="F2346">
        <v>1</v>
      </c>
      <c r="G2346">
        <v>15.5</v>
      </c>
      <c r="H2346">
        <v>-1</v>
      </c>
      <c r="I2346">
        <v>0</v>
      </c>
      <c r="J2346">
        <v>0</v>
      </c>
      <c r="K2346">
        <v>0</v>
      </c>
      <c r="L2346">
        <v>67</v>
      </c>
      <c r="M2346">
        <v>33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 t="s">
        <v>215</v>
      </c>
      <c r="V2346">
        <v>0</v>
      </c>
      <c r="W2346">
        <v>20</v>
      </c>
      <c r="X2346">
        <v>4.333333333333333</v>
      </c>
      <c r="Y2346" t="s">
        <v>512</v>
      </c>
      <c r="Z2346" s="9">
        <v>60.000000000000007</v>
      </c>
      <c r="AA2346">
        <v>60</v>
      </c>
      <c r="AB2346">
        <v>120</v>
      </c>
      <c r="AC2346">
        <v>280</v>
      </c>
      <c r="AD2346" t="s">
        <v>32</v>
      </c>
      <c r="AE2346">
        <v>0.309</v>
      </c>
      <c r="AF2346" s="2">
        <v>20.640756302521009</v>
      </c>
      <c r="AG2346" s="2">
        <v>14.653361344537815</v>
      </c>
      <c r="AH2346" s="2">
        <v>5.9873949579831933</v>
      </c>
    </row>
    <row r="2347" spans="1:36" x14ac:dyDescent="0.35">
      <c r="A2347" t="s">
        <v>700</v>
      </c>
      <c r="B2347" t="s">
        <v>439</v>
      </c>
      <c r="C2347" t="s">
        <v>785</v>
      </c>
      <c r="D2347" t="s">
        <v>63</v>
      </c>
      <c r="E2347" t="s">
        <v>440</v>
      </c>
      <c r="F2347">
        <v>1</v>
      </c>
      <c r="G2347">
        <v>15.5</v>
      </c>
      <c r="H2347">
        <v>-1</v>
      </c>
      <c r="I2347">
        <v>0</v>
      </c>
      <c r="J2347">
        <v>0</v>
      </c>
      <c r="K2347">
        <v>0</v>
      </c>
      <c r="L2347">
        <v>75</v>
      </c>
      <c r="M2347">
        <v>25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 t="s">
        <v>215</v>
      </c>
      <c r="V2347">
        <v>0</v>
      </c>
      <c r="W2347">
        <v>20</v>
      </c>
      <c r="X2347">
        <v>4.333333333333333</v>
      </c>
      <c r="Y2347" t="s">
        <v>512</v>
      </c>
      <c r="Z2347" s="9">
        <v>60.000000000000007</v>
      </c>
      <c r="AA2347">
        <v>60</v>
      </c>
      <c r="AB2347">
        <v>120</v>
      </c>
      <c r="AC2347">
        <v>280</v>
      </c>
      <c r="AD2347" t="s">
        <v>32</v>
      </c>
      <c r="AE2347">
        <v>0.309</v>
      </c>
      <c r="AF2347" s="2">
        <v>31.155462184873947</v>
      </c>
      <c r="AG2347" s="2">
        <v>25.588235294117645</v>
      </c>
      <c r="AH2347" s="2">
        <v>5.5672268907563023</v>
      </c>
    </row>
    <row r="2348" spans="1:36" x14ac:dyDescent="0.35">
      <c r="A2348" t="s">
        <v>700</v>
      </c>
      <c r="B2348" t="s">
        <v>439</v>
      </c>
      <c r="C2348" t="s">
        <v>785</v>
      </c>
      <c r="D2348" t="s">
        <v>63</v>
      </c>
      <c r="E2348" t="s">
        <v>440</v>
      </c>
      <c r="F2348">
        <v>1</v>
      </c>
      <c r="G2348">
        <v>15.5</v>
      </c>
      <c r="H2348">
        <v>-1</v>
      </c>
      <c r="I2348">
        <v>0</v>
      </c>
      <c r="J2348">
        <v>0</v>
      </c>
      <c r="K2348">
        <v>0</v>
      </c>
      <c r="L2348">
        <v>80</v>
      </c>
      <c r="M2348">
        <v>20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 t="s">
        <v>215</v>
      </c>
      <c r="V2348">
        <v>0</v>
      </c>
      <c r="W2348">
        <v>20</v>
      </c>
      <c r="X2348">
        <v>4.333333333333333</v>
      </c>
      <c r="Y2348" t="s">
        <v>512</v>
      </c>
      <c r="Z2348" s="9">
        <v>60.000000000000007</v>
      </c>
      <c r="AA2348">
        <v>60</v>
      </c>
      <c r="AB2348">
        <v>120</v>
      </c>
      <c r="AC2348">
        <v>280</v>
      </c>
      <c r="AD2348" t="s">
        <v>32</v>
      </c>
      <c r="AE2348">
        <v>0.309</v>
      </c>
      <c r="AF2348" s="2">
        <v>28.350840336134453</v>
      </c>
      <c r="AG2348" s="2">
        <v>26.407563025210084</v>
      </c>
      <c r="AH2348" s="2">
        <v>1.9432773109243697</v>
      </c>
    </row>
    <row r="2349" spans="1:36" x14ac:dyDescent="0.35">
      <c r="A2349" t="s">
        <v>700</v>
      </c>
      <c r="B2349" t="s">
        <v>439</v>
      </c>
      <c r="C2349" t="s">
        <v>785</v>
      </c>
      <c r="D2349" t="s">
        <v>63</v>
      </c>
      <c r="E2349" t="s">
        <v>440</v>
      </c>
      <c r="F2349">
        <v>1</v>
      </c>
      <c r="G2349">
        <v>15.5</v>
      </c>
      <c r="H2349">
        <v>-1</v>
      </c>
      <c r="I2349">
        <v>0</v>
      </c>
      <c r="J2349">
        <v>0</v>
      </c>
      <c r="K2349">
        <v>0</v>
      </c>
      <c r="L2349">
        <v>83.333333333333329</v>
      </c>
      <c r="M2349">
        <v>16.666666666666671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 t="s">
        <v>215</v>
      </c>
      <c r="V2349">
        <v>0</v>
      </c>
      <c r="W2349">
        <v>20</v>
      </c>
      <c r="X2349">
        <v>4.333333333333333</v>
      </c>
      <c r="Y2349" t="s">
        <v>512</v>
      </c>
      <c r="Z2349" s="9">
        <v>60.000000000000007</v>
      </c>
      <c r="AA2349">
        <v>60</v>
      </c>
      <c r="AB2349">
        <v>120</v>
      </c>
      <c r="AC2349">
        <v>280</v>
      </c>
      <c r="AD2349" t="s">
        <v>32</v>
      </c>
      <c r="AE2349">
        <v>0.309</v>
      </c>
      <c r="AF2349" s="2">
        <v>24.999999999999996</v>
      </c>
      <c r="AG2349" s="2">
        <v>22.689075630252098</v>
      </c>
      <c r="AH2349" s="2">
        <v>2.3109243697478994</v>
      </c>
    </row>
    <row r="2350" spans="1:36" x14ac:dyDescent="0.35">
      <c r="A2350" t="s">
        <v>701</v>
      </c>
      <c r="B2350" t="s">
        <v>441</v>
      </c>
      <c r="C2350" t="s">
        <v>46</v>
      </c>
      <c r="D2350" t="s">
        <v>442</v>
      </c>
      <c r="E2350" t="s">
        <v>443</v>
      </c>
      <c r="F2350">
        <v>2</v>
      </c>
      <c r="G2350">
        <v>17.600000000000001</v>
      </c>
      <c r="H2350">
        <v>31.699999999999989</v>
      </c>
      <c r="I2350">
        <v>0</v>
      </c>
      <c r="J2350">
        <v>0</v>
      </c>
      <c r="K2350">
        <v>0</v>
      </c>
      <c r="L2350">
        <v>0</v>
      </c>
      <c r="M2350">
        <v>36.700000000000003</v>
      </c>
      <c r="N2350">
        <v>14.9</v>
      </c>
      <c r="O2350">
        <v>16.7</v>
      </c>
      <c r="P2350">
        <v>0</v>
      </c>
      <c r="Q2350">
        <v>0</v>
      </c>
      <c r="R2350">
        <v>0</v>
      </c>
      <c r="S2350">
        <v>0</v>
      </c>
      <c r="T2350">
        <v>0</v>
      </c>
      <c r="U2350" t="s">
        <v>215</v>
      </c>
      <c r="V2350">
        <v>0</v>
      </c>
      <c r="W2350">
        <v>20</v>
      </c>
      <c r="X2350">
        <v>20</v>
      </c>
      <c r="Y2350" t="s">
        <v>512</v>
      </c>
      <c r="Z2350" s="9">
        <v>14</v>
      </c>
      <c r="AA2350">
        <v>30</v>
      </c>
      <c r="AB2350">
        <v>44</v>
      </c>
      <c r="AC2350">
        <v>300</v>
      </c>
      <c r="AD2350" t="s">
        <v>146</v>
      </c>
      <c r="AE2350">
        <v>9.9000000000000005E-2</v>
      </c>
      <c r="AF2350" s="2">
        <v>82.3</v>
      </c>
      <c r="AG2350" s="2">
        <v>37.9</v>
      </c>
      <c r="AH2350" s="2">
        <v>44.4</v>
      </c>
      <c r="AI2350" s="2">
        <v>4.9000000000000004</v>
      </c>
      <c r="AJ2350" s="2">
        <v>12.800000000000002</v>
      </c>
    </row>
    <row r="2351" spans="1:36" x14ac:dyDescent="0.35">
      <c r="A2351" t="s">
        <v>701</v>
      </c>
      <c r="B2351" t="s">
        <v>441</v>
      </c>
      <c r="C2351" t="s">
        <v>46</v>
      </c>
      <c r="D2351" t="s">
        <v>444</v>
      </c>
      <c r="E2351" t="s">
        <v>443</v>
      </c>
      <c r="F2351">
        <v>2</v>
      </c>
      <c r="G2351">
        <v>20.272059500000001</v>
      </c>
      <c r="H2351">
        <v>17.449999999999996</v>
      </c>
      <c r="I2351">
        <v>0</v>
      </c>
      <c r="J2351">
        <v>0</v>
      </c>
      <c r="K2351">
        <v>0</v>
      </c>
      <c r="L2351">
        <v>0</v>
      </c>
      <c r="M2351">
        <v>61.250000000000007</v>
      </c>
      <c r="N2351">
        <v>14.7</v>
      </c>
      <c r="O2351">
        <v>6.6</v>
      </c>
      <c r="P2351">
        <v>0</v>
      </c>
      <c r="Q2351">
        <v>0</v>
      </c>
      <c r="R2351">
        <v>0</v>
      </c>
      <c r="S2351">
        <v>0</v>
      </c>
      <c r="T2351">
        <v>0</v>
      </c>
      <c r="U2351" t="s">
        <v>215</v>
      </c>
      <c r="V2351">
        <v>0</v>
      </c>
      <c r="W2351">
        <v>20</v>
      </c>
      <c r="X2351">
        <v>20</v>
      </c>
      <c r="Y2351" t="s">
        <v>512</v>
      </c>
      <c r="Z2351" s="9">
        <v>14</v>
      </c>
      <c r="AA2351">
        <v>30</v>
      </c>
      <c r="AB2351">
        <v>44</v>
      </c>
      <c r="AC2351">
        <v>300</v>
      </c>
      <c r="AD2351" t="s">
        <v>146</v>
      </c>
      <c r="AE2351">
        <v>9.9000000000000005E-2</v>
      </c>
      <c r="AF2351" s="2">
        <v>58.2</v>
      </c>
      <c r="AG2351" s="2">
        <v>52.2</v>
      </c>
      <c r="AH2351" s="2">
        <v>6</v>
      </c>
      <c r="AI2351" s="2">
        <v>5.4</v>
      </c>
      <c r="AJ2351" s="2">
        <v>36.4</v>
      </c>
    </row>
    <row r="2352" spans="1:36" x14ac:dyDescent="0.35">
      <c r="A2352" t="s">
        <v>701</v>
      </c>
      <c r="B2352" t="s">
        <v>441</v>
      </c>
      <c r="C2352" t="s">
        <v>46</v>
      </c>
      <c r="D2352" t="s">
        <v>445</v>
      </c>
      <c r="E2352" t="s">
        <v>443</v>
      </c>
      <c r="F2352">
        <v>2</v>
      </c>
      <c r="G2352">
        <v>23.550537999999996</v>
      </c>
      <c r="H2352">
        <v>9.3000000000000114</v>
      </c>
      <c r="I2352">
        <v>0</v>
      </c>
      <c r="J2352">
        <v>0</v>
      </c>
      <c r="K2352">
        <v>0</v>
      </c>
      <c r="L2352">
        <v>0</v>
      </c>
      <c r="M2352">
        <v>66.099999999999994</v>
      </c>
      <c r="N2352">
        <v>20.100000000000001</v>
      </c>
      <c r="O2352">
        <v>4.5</v>
      </c>
      <c r="P2352">
        <v>0</v>
      </c>
      <c r="Q2352">
        <v>0</v>
      </c>
      <c r="R2352">
        <v>0</v>
      </c>
      <c r="S2352">
        <v>0</v>
      </c>
      <c r="T2352">
        <v>0</v>
      </c>
      <c r="U2352" t="s">
        <v>215</v>
      </c>
      <c r="V2352">
        <v>0</v>
      </c>
      <c r="W2352">
        <v>20</v>
      </c>
      <c r="X2352">
        <v>20</v>
      </c>
      <c r="Y2352" t="s">
        <v>512</v>
      </c>
      <c r="Z2352" s="9">
        <v>14</v>
      </c>
      <c r="AA2352">
        <v>30</v>
      </c>
      <c r="AB2352">
        <v>44</v>
      </c>
      <c r="AC2352">
        <v>300</v>
      </c>
      <c r="AD2352" t="s">
        <v>146</v>
      </c>
      <c r="AE2352">
        <v>9.9000000000000005E-2</v>
      </c>
      <c r="AF2352" s="2">
        <v>23.5</v>
      </c>
      <c r="AG2352" s="2">
        <v>21.3</v>
      </c>
      <c r="AH2352" s="2">
        <v>2.2000000000000002</v>
      </c>
      <c r="AI2352" s="2">
        <v>5.0999999999999996</v>
      </c>
      <c r="AJ2352" s="2">
        <v>71.400000000000006</v>
      </c>
    </row>
    <row r="2353" spans="1:34" x14ac:dyDescent="0.35">
      <c r="A2353" t="s">
        <v>702</v>
      </c>
      <c r="B2353" t="s">
        <v>446</v>
      </c>
      <c r="C2353" t="s">
        <v>46</v>
      </c>
      <c r="D2353" t="s">
        <v>108</v>
      </c>
      <c r="E2353" t="s">
        <v>784</v>
      </c>
      <c r="F2353">
        <v>2</v>
      </c>
      <c r="G2353">
        <v>26.62</v>
      </c>
      <c r="H2353">
        <v>20.16</v>
      </c>
      <c r="I2353">
        <v>0</v>
      </c>
      <c r="J2353">
        <v>0</v>
      </c>
      <c r="K2353">
        <v>0</v>
      </c>
      <c r="L2353">
        <v>0</v>
      </c>
      <c r="M2353">
        <v>32.130000000000003</v>
      </c>
      <c r="N2353">
        <v>22.17</v>
      </c>
      <c r="O2353">
        <v>12.22</v>
      </c>
      <c r="P2353">
        <v>0</v>
      </c>
      <c r="Q2353">
        <v>0</v>
      </c>
      <c r="R2353">
        <v>0</v>
      </c>
      <c r="S2353">
        <v>0</v>
      </c>
      <c r="T2353">
        <v>0</v>
      </c>
      <c r="U2353" t="s">
        <v>215</v>
      </c>
      <c r="V2353">
        <v>0</v>
      </c>
      <c r="W2353">
        <v>9.0909090909090917</v>
      </c>
      <c r="X2353">
        <v>20</v>
      </c>
      <c r="Y2353" t="s">
        <v>512</v>
      </c>
      <c r="Z2353" s="9">
        <v>14</v>
      </c>
      <c r="AA2353">
        <v>30</v>
      </c>
      <c r="AB2353">
        <v>44</v>
      </c>
      <c r="AC2353">
        <v>300</v>
      </c>
      <c r="AD2353" t="s">
        <v>44</v>
      </c>
      <c r="AE2353">
        <v>0.25900000000000001</v>
      </c>
      <c r="AF2353" s="2">
        <v>46.46153846153846</v>
      </c>
      <c r="AG2353" s="2">
        <v>15.846153846153847</v>
      </c>
      <c r="AH2353" s="2">
        <v>30.615384615384613</v>
      </c>
    </row>
    <row r="2354" spans="1:34" x14ac:dyDescent="0.35">
      <c r="A2354" t="s">
        <v>702</v>
      </c>
      <c r="B2354" t="s">
        <v>446</v>
      </c>
      <c r="C2354" t="s">
        <v>46</v>
      </c>
      <c r="D2354" t="s">
        <v>108</v>
      </c>
      <c r="E2354" t="s">
        <v>784</v>
      </c>
      <c r="F2354">
        <v>2</v>
      </c>
      <c r="G2354">
        <v>26.62</v>
      </c>
      <c r="H2354">
        <v>20.16</v>
      </c>
      <c r="I2354">
        <v>0</v>
      </c>
      <c r="J2354">
        <v>0</v>
      </c>
      <c r="K2354">
        <v>0</v>
      </c>
      <c r="L2354">
        <v>0</v>
      </c>
      <c r="M2354">
        <v>32.130000000000003</v>
      </c>
      <c r="N2354">
        <v>22.17</v>
      </c>
      <c r="O2354">
        <v>12.22</v>
      </c>
      <c r="P2354">
        <v>0</v>
      </c>
      <c r="Q2354">
        <v>0</v>
      </c>
      <c r="R2354">
        <v>0</v>
      </c>
      <c r="S2354">
        <v>0</v>
      </c>
      <c r="T2354">
        <v>0</v>
      </c>
      <c r="U2354" t="s">
        <v>215</v>
      </c>
      <c r="V2354">
        <v>0</v>
      </c>
      <c r="W2354">
        <v>9.0909090909090917</v>
      </c>
      <c r="X2354">
        <v>20</v>
      </c>
      <c r="Y2354" t="s">
        <v>512</v>
      </c>
      <c r="Z2354" s="9">
        <v>15</v>
      </c>
      <c r="AA2354">
        <v>30</v>
      </c>
      <c r="AB2354">
        <v>45</v>
      </c>
      <c r="AC2354">
        <v>320</v>
      </c>
      <c r="AD2354" t="s">
        <v>44</v>
      </c>
      <c r="AE2354">
        <v>0.25900000000000001</v>
      </c>
      <c r="AF2354" s="2">
        <v>48</v>
      </c>
      <c r="AG2354" s="2">
        <v>24.76923076923077</v>
      </c>
      <c r="AH2354" s="2">
        <v>23.230769230769226</v>
      </c>
    </row>
    <row r="2355" spans="1:34" x14ac:dyDescent="0.35">
      <c r="A2355" t="s">
        <v>702</v>
      </c>
      <c r="B2355" t="s">
        <v>446</v>
      </c>
      <c r="C2355" t="s">
        <v>46</v>
      </c>
      <c r="D2355" t="s">
        <v>108</v>
      </c>
      <c r="E2355" t="s">
        <v>784</v>
      </c>
      <c r="F2355">
        <v>2</v>
      </c>
      <c r="G2355">
        <v>26.62</v>
      </c>
      <c r="H2355">
        <v>20.16</v>
      </c>
      <c r="I2355">
        <v>0</v>
      </c>
      <c r="J2355">
        <v>0</v>
      </c>
      <c r="K2355">
        <v>0</v>
      </c>
      <c r="L2355">
        <v>0</v>
      </c>
      <c r="M2355">
        <v>32.130000000000003</v>
      </c>
      <c r="N2355">
        <v>22.17</v>
      </c>
      <c r="O2355">
        <v>12.22</v>
      </c>
      <c r="P2355">
        <v>0</v>
      </c>
      <c r="Q2355">
        <v>0</v>
      </c>
      <c r="R2355">
        <v>0</v>
      </c>
      <c r="S2355">
        <v>0</v>
      </c>
      <c r="T2355">
        <v>0</v>
      </c>
      <c r="U2355" t="s">
        <v>215</v>
      </c>
      <c r="V2355">
        <v>0</v>
      </c>
      <c r="W2355">
        <v>9.0909090909090917</v>
      </c>
      <c r="X2355">
        <v>20</v>
      </c>
      <c r="Y2355" t="s">
        <v>512</v>
      </c>
      <c r="Z2355" s="9">
        <v>16</v>
      </c>
      <c r="AA2355">
        <v>30</v>
      </c>
      <c r="AB2355">
        <v>46</v>
      </c>
      <c r="AC2355">
        <v>340</v>
      </c>
      <c r="AD2355" t="s">
        <v>44</v>
      </c>
      <c r="AE2355">
        <v>0.25900000000000001</v>
      </c>
      <c r="AF2355" s="2">
        <v>47.38461538461538</v>
      </c>
      <c r="AG2355" s="2">
        <v>31.230769230769234</v>
      </c>
      <c r="AH2355" s="2">
        <v>16.153846153846146</v>
      </c>
    </row>
    <row r="2356" spans="1:34" x14ac:dyDescent="0.35">
      <c r="A2356" t="s">
        <v>702</v>
      </c>
      <c r="B2356" t="s">
        <v>446</v>
      </c>
      <c r="C2356" t="s">
        <v>46</v>
      </c>
      <c r="D2356" t="s">
        <v>108</v>
      </c>
      <c r="E2356" t="s">
        <v>784</v>
      </c>
      <c r="F2356">
        <v>2</v>
      </c>
      <c r="G2356">
        <v>26.62</v>
      </c>
      <c r="H2356">
        <v>20.16</v>
      </c>
      <c r="I2356">
        <v>0</v>
      </c>
      <c r="J2356">
        <v>0</v>
      </c>
      <c r="K2356">
        <v>0</v>
      </c>
      <c r="L2356">
        <v>0</v>
      </c>
      <c r="M2356">
        <v>32.130000000000003</v>
      </c>
      <c r="N2356">
        <v>22.17</v>
      </c>
      <c r="O2356">
        <v>12.22</v>
      </c>
      <c r="P2356">
        <v>0</v>
      </c>
      <c r="Q2356">
        <v>0</v>
      </c>
      <c r="R2356">
        <v>0</v>
      </c>
      <c r="S2356">
        <v>0</v>
      </c>
      <c r="T2356">
        <v>0</v>
      </c>
      <c r="U2356" t="s">
        <v>215</v>
      </c>
      <c r="V2356">
        <v>0</v>
      </c>
      <c r="W2356">
        <v>9.0909090909090917</v>
      </c>
      <c r="X2356">
        <v>20</v>
      </c>
      <c r="Y2356" t="s">
        <v>512</v>
      </c>
      <c r="Z2356" s="9">
        <v>17</v>
      </c>
      <c r="AA2356">
        <v>30</v>
      </c>
      <c r="AB2356">
        <v>47</v>
      </c>
      <c r="AC2356">
        <v>360</v>
      </c>
      <c r="AD2356" t="s">
        <v>44</v>
      </c>
      <c r="AE2356">
        <v>0.25900000000000001</v>
      </c>
      <c r="AF2356" s="2">
        <v>45.230769230769226</v>
      </c>
      <c r="AG2356" s="2">
        <v>36.769230769230774</v>
      </c>
      <c r="AH2356" s="2">
        <v>8.4615384615384528</v>
      </c>
    </row>
    <row r="2357" spans="1:34" x14ac:dyDescent="0.35">
      <c r="A2357" t="s">
        <v>702</v>
      </c>
      <c r="B2357" t="s">
        <v>446</v>
      </c>
      <c r="C2357" t="s">
        <v>46</v>
      </c>
      <c r="D2357" t="s">
        <v>108</v>
      </c>
      <c r="E2357" t="s">
        <v>784</v>
      </c>
      <c r="F2357">
        <v>2</v>
      </c>
      <c r="G2357">
        <v>26.62</v>
      </c>
      <c r="H2357">
        <v>20.16</v>
      </c>
      <c r="I2357">
        <v>0</v>
      </c>
      <c r="J2357">
        <v>0</v>
      </c>
      <c r="K2357">
        <v>0</v>
      </c>
      <c r="L2357">
        <v>0</v>
      </c>
      <c r="M2357">
        <v>32.130000000000003</v>
      </c>
      <c r="N2357">
        <v>22.17</v>
      </c>
      <c r="O2357">
        <v>12.22</v>
      </c>
      <c r="P2357">
        <v>0</v>
      </c>
      <c r="Q2357">
        <v>0</v>
      </c>
      <c r="R2357">
        <v>0</v>
      </c>
      <c r="S2357">
        <v>0</v>
      </c>
      <c r="T2357">
        <v>0</v>
      </c>
      <c r="U2357" t="s">
        <v>215</v>
      </c>
      <c r="V2357">
        <v>0</v>
      </c>
      <c r="W2357">
        <v>9.0909090909090917</v>
      </c>
      <c r="X2357">
        <v>20</v>
      </c>
      <c r="Y2357" t="s">
        <v>512</v>
      </c>
      <c r="Z2357" s="9">
        <v>18</v>
      </c>
      <c r="AA2357">
        <v>30</v>
      </c>
      <c r="AB2357">
        <v>48</v>
      </c>
      <c r="AC2357">
        <v>380</v>
      </c>
      <c r="AD2357" t="s">
        <v>44</v>
      </c>
      <c r="AE2357">
        <v>0.25900000000000001</v>
      </c>
      <c r="AF2357" s="2">
        <v>40.307692307692307</v>
      </c>
      <c r="AG2357" s="2">
        <v>33.692307692307693</v>
      </c>
      <c r="AH2357" s="2">
        <v>6.6153846153846132</v>
      </c>
    </row>
    <row r="2358" spans="1:34" x14ac:dyDescent="0.35">
      <c r="A2358" t="s">
        <v>702</v>
      </c>
      <c r="B2358" t="s">
        <v>446</v>
      </c>
      <c r="C2358" t="s">
        <v>46</v>
      </c>
      <c r="D2358" t="s">
        <v>108</v>
      </c>
      <c r="E2358" t="s">
        <v>784</v>
      </c>
      <c r="F2358">
        <v>2</v>
      </c>
      <c r="G2358">
        <v>26.62</v>
      </c>
      <c r="H2358">
        <v>20.16</v>
      </c>
      <c r="I2358">
        <v>0</v>
      </c>
      <c r="J2358">
        <v>0</v>
      </c>
      <c r="K2358">
        <v>0</v>
      </c>
      <c r="L2358">
        <v>0</v>
      </c>
      <c r="M2358">
        <v>32.130000000000003</v>
      </c>
      <c r="N2358">
        <v>22.17</v>
      </c>
      <c r="O2358">
        <v>12.22</v>
      </c>
      <c r="P2358">
        <v>0</v>
      </c>
      <c r="Q2358">
        <v>0</v>
      </c>
      <c r="R2358">
        <v>0</v>
      </c>
      <c r="S2358">
        <v>0</v>
      </c>
      <c r="T2358">
        <v>0</v>
      </c>
      <c r="U2358" t="s">
        <v>215</v>
      </c>
      <c r="V2358">
        <v>0</v>
      </c>
      <c r="W2358">
        <v>9.0909090909090917</v>
      </c>
      <c r="X2358">
        <v>20</v>
      </c>
      <c r="Y2358" t="s">
        <v>512</v>
      </c>
      <c r="Z2358" s="9">
        <v>17</v>
      </c>
      <c r="AA2358">
        <v>10</v>
      </c>
      <c r="AB2358">
        <v>27</v>
      </c>
      <c r="AC2358">
        <v>360</v>
      </c>
      <c r="AD2358" t="s">
        <v>44</v>
      </c>
      <c r="AE2358">
        <v>0.25900000000000001</v>
      </c>
      <c r="AF2358" s="2">
        <v>55.228758169934643</v>
      </c>
      <c r="AG2358" s="2">
        <v>25.490196078431374</v>
      </c>
      <c r="AH2358" s="2">
        <v>29.738562091503269</v>
      </c>
    </row>
    <row r="2359" spans="1:34" x14ac:dyDescent="0.35">
      <c r="A2359" t="s">
        <v>702</v>
      </c>
      <c r="B2359" t="s">
        <v>446</v>
      </c>
      <c r="C2359" t="s">
        <v>46</v>
      </c>
      <c r="D2359" t="s">
        <v>108</v>
      </c>
      <c r="E2359" t="s">
        <v>784</v>
      </c>
      <c r="F2359">
        <v>2</v>
      </c>
      <c r="G2359">
        <v>26.62</v>
      </c>
      <c r="H2359">
        <v>20.16</v>
      </c>
      <c r="I2359">
        <v>0</v>
      </c>
      <c r="J2359">
        <v>0</v>
      </c>
      <c r="K2359">
        <v>0</v>
      </c>
      <c r="L2359">
        <v>0</v>
      </c>
      <c r="M2359">
        <v>32.130000000000003</v>
      </c>
      <c r="N2359">
        <v>22.17</v>
      </c>
      <c r="O2359">
        <v>12.22</v>
      </c>
      <c r="P2359">
        <v>0</v>
      </c>
      <c r="Q2359">
        <v>0</v>
      </c>
      <c r="R2359">
        <v>0</v>
      </c>
      <c r="S2359">
        <v>0</v>
      </c>
      <c r="T2359">
        <v>0</v>
      </c>
      <c r="U2359" t="s">
        <v>215</v>
      </c>
      <c r="V2359">
        <v>0</v>
      </c>
      <c r="W2359">
        <v>9.0909090909090917</v>
      </c>
      <c r="X2359">
        <v>20</v>
      </c>
      <c r="Y2359" t="s">
        <v>512</v>
      </c>
      <c r="Z2359" s="9">
        <v>17</v>
      </c>
      <c r="AA2359">
        <v>20</v>
      </c>
      <c r="AB2359">
        <v>37</v>
      </c>
      <c r="AC2359">
        <v>360</v>
      </c>
      <c r="AD2359" t="s">
        <v>44</v>
      </c>
      <c r="AE2359">
        <v>0.25900000000000001</v>
      </c>
      <c r="AF2359" s="2">
        <v>46.40522875816994</v>
      </c>
      <c r="AG2359" s="2">
        <v>29.738562091503269</v>
      </c>
      <c r="AH2359" s="2">
        <v>16.666666666666671</v>
      </c>
    </row>
    <row r="2360" spans="1:34" x14ac:dyDescent="0.35">
      <c r="A2360" t="s">
        <v>702</v>
      </c>
      <c r="B2360" t="s">
        <v>446</v>
      </c>
      <c r="C2360" t="s">
        <v>46</v>
      </c>
      <c r="D2360" t="s">
        <v>108</v>
      </c>
      <c r="E2360" t="s">
        <v>784</v>
      </c>
      <c r="F2360">
        <v>2</v>
      </c>
      <c r="G2360">
        <v>26.62</v>
      </c>
      <c r="H2360">
        <v>20.16</v>
      </c>
      <c r="I2360">
        <v>0</v>
      </c>
      <c r="J2360">
        <v>0</v>
      </c>
      <c r="K2360">
        <v>0</v>
      </c>
      <c r="L2360">
        <v>0</v>
      </c>
      <c r="M2360">
        <v>32.130000000000003</v>
      </c>
      <c r="N2360">
        <v>22.17</v>
      </c>
      <c r="O2360">
        <v>12.22</v>
      </c>
      <c r="P2360">
        <v>0</v>
      </c>
      <c r="Q2360">
        <v>0</v>
      </c>
      <c r="R2360">
        <v>0</v>
      </c>
      <c r="S2360">
        <v>0</v>
      </c>
      <c r="T2360">
        <v>0</v>
      </c>
      <c r="U2360" t="s">
        <v>215</v>
      </c>
      <c r="V2360">
        <v>0</v>
      </c>
      <c r="W2360">
        <v>9.0909090909090917</v>
      </c>
      <c r="X2360">
        <v>20</v>
      </c>
      <c r="Y2360" t="s">
        <v>512</v>
      </c>
      <c r="Z2360" s="9">
        <v>17</v>
      </c>
      <c r="AA2360">
        <v>30</v>
      </c>
      <c r="AB2360">
        <v>47</v>
      </c>
      <c r="AC2360">
        <v>360</v>
      </c>
      <c r="AD2360" t="s">
        <v>44</v>
      </c>
      <c r="AE2360">
        <v>0.25900000000000001</v>
      </c>
      <c r="AF2360" s="2">
        <v>43.790849673202615</v>
      </c>
      <c r="AG2360" s="2">
        <v>35.294117647058826</v>
      </c>
      <c r="AH2360" s="2">
        <v>8.4967320261437891</v>
      </c>
    </row>
    <row r="2361" spans="1:34" x14ac:dyDescent="0.35">
      <c r="A2361" t="s">
        <v>702</v>
      </c>
      <c r="B2361" t="s">
        <v>446</v>
      </c>
      <c r="C2361" t="s">
        <v>46</v>
      </c>
      <c r="D2361" t="s">
        <v>108</v>
      </c>
      <c r="E2361" t="s">
        <v>784</v>
      </c>
      <c r="F2361">
        <v>2</v>
      </c>
      <c r="G2361">
        <v>26.62</v>
      </c>
      <c r="H2361">
        <v>20.16</v>
      </c>
      <c r="I2361">
        <v>0</v>
      </c>
      <c r="J2361">
        <v>0</v>
      </c>
      <c r="K2361">
        <v>0</v>
      </c>
      <c r="L2361">
        <v>0</v>
      </c>
      <c r="M2361">
        <v>32.130000000000003</v>
      </c>
      <c r="N2361">
        <v>22.17</v>
      </c>
      <c r="O2361">
        <v>12.22</v>
      </c>
      <c r="P2361">
        <v>0</v>
      </c>
      <c r="Q2361">
        <v>0</v>
      </c>
      <c r="R2361">
        <v>0</v>
      </c>
      <c r="S2361">
        <v>0</v>
      </c>
      <c r="T2361">
        <v>0</v>
      </c>
      <c r="U2361" t="s">
        <v>215</v>
      </c>
      <c r="V2361">
        <v>0</v>
      </c>
      <c r="W2361">
        <v>9.0909090909090917</v>
      </c>
      <c r="X2361">
        <v>20</v>
      </c>
      <c r="Y2361" t="s">
        <v>512</v>
      </c>
      <c r="Z2361" s="9">
        <v>17</v>
      </c>
      <c r="AA2361">
        <v>40</v>
      </c>
      <c r="AB2361">
        <v>57</v>
      </c>
      <c r="AC2361">
        <v>360</v>
      </c>
      <c r="AD2361" t="s">
        <v>44</v>
      </c>
      <c r="AE2361">
        <v>0.25900000000000001</v>
      </c>
      <c r="AF2361" s="2">
        <v>44.44444444444445</v>
      </c>
      <c r="AG2361" s="2">
        <v>37.254901960784316</v>
      </c>
      <c r="AH2361" s="2">
        <v>7.1895424836601336</v>
      </c>
    </row>
    <row r="2362" spans="1:34" x14ac:dyDescent="0.35">
      <c r="A2362" t="s">
        <v>702</v>
      </c>
      <c r="B2362" t="s">
        <v>446</v>
      </c>
      <c r="C2362" t="s">
        <v>46</v>
      </c>
      <c r="D2362" t="s">
        <v>108</v>
      </c>
      <c r="E2362" t="s">
        <v>784</v>
      </c>
      <c r="F2362">
        <v>2</v>
      </c>
      <c r="G2362">
        <v>26.62</v>
      </c>
      <c r="H2362">
        <v>20.16</v>
      </c>
      <c r="I2362">
        <v>0</v>
      </c>
      <c r="J2362">
        <v>0</v>
      </c>
      <c r="K2362">
        <v>0</v>
      </c>
      <c r="L2362">
        <v>0</v>
      </c>
      <c r="M2362">
        <v>32.130000000000003</v>
      </c>
      <c r="N2362">
        <v>22.17</v>
      </c>
      <c r="O2362">
        <v>12.22</v>
      </c>
      <c r="P2362">
        <v>0</v>
      </c>
      <c r="Q2362">
        <v>0</v>
      </c>
      <c r="R2362">
        <v>0</v>
      </c>
      <c r="S2362">
        <v>0</v>
      </c>
      <c r="T2362">
        <v>0</v>
      </c>
      <c r="U2362" t="s">
        <v>215</v>
      </c>
      <c r="V2362">
        <v>0</v>
      </c>
      <c r="W2362">
        <v>9.0909090909090917</v>
      </c>
      <c r="X2362">
        <v>20</v>
      </c>
      <c r="Y2362" t="s">
        <v>512</v>
      </c>
      <c r="Z2362" s="9">
        <v>17</v>
      </c>
      <c r="AA2362">
        <v>50</v>
      </c>
      <c r="AB2362">
        <v>67</v>
      </c>
      <c r="AC2362">
        <v>360</v>
      </c>
      <c r="AD2362" t="s">
        <v>44</v>
      </c>
      <c r="AE2362">
        <v>0.25900000000000001</v>
      </c>
      <c r="AF2362" s="2">
        <v>43.464052287581694</v>
      </c>
      <c r="AG2362" s="2">
        <v>39.215686274509807</v>
      </c>
      <c r="AH2362" s="2">
        <v>4.2483660130718874</v>
      </c>
    </row>
    <row r="2363" spans="1:34" x14ac:dyDescent="0.35">
      <c r="A2363" t="s">
        <v>702</v>
      </c>
      <c r="B2363" t="s">
        <v>446</v>
      </c>
      <c r="C2363" t="s">
        <v>46</v>
      </c>
      <c r="D2363" t="s">
        <v>108</v>
      </c>
      <c r="E2363" t="s">
        <v>784</v>
      </c>
      <c r="F2363">
        <v>2</v>
      </c>
      <c r="G2363">
        <v>26.62</v>
      </c>
      <c r="H2363">
        <v>20.16</v>
      </c>
      <c r="I2363">
        <v>0</v>
      </c>
      <c r="J2363">
        <v>0</v>
      </c>
      <c r="K2363">
        <v>0</v>
      </c>
      <c r="L2363">
        <v>0</v>
      </c>
      <c r="M2363">
        <v>32.130000000000003</v>
      </c>
      <c r="N2363">
        <v>22.17</v>
      </c>
      <c r="O2363">
        <v>12.22</v>
      </c>
      <c r="P2363">
        <v>0</v>
      </c>
      <c r="Q2363">
        <v>0</v>
      </c>
      <c r="R2363">
        <v>0</v>
      </c>
      <c r="S2363">
        <v>0</v>
      </c>
      <c r="T2363">
        <v>0</v>
      </c>
      <c r="U2363" t="s">
        <v>215</v>
      </c>
      <c r="V2363">
        <v>0</v>
      </c>
      <c r="W2363">
        <v>9.0909090909090917</v>
      </c>
      <c r="X2363">
        <v>20</v>
      </c>
      <c r="Y2363" t="s">
        <v>512</v>
      </c>
      <c r="Z2363" s="9">
        <v>17</v>
      </c>
      <c r="AA2363">
        <v>60</v>
      </c>
      <c r="AB2363">
        <v>77</v>
      </c>
      <c r="AC2363">
        <v>360</v>
      </c>
      <c r="AD2363" t="s">
        <v>44</v>
      </c>
      <c r="AE2363">
        <v>0.25900000000000001</v>
      </c>
      <c r="AF2363" s="2">
        <v>42.483660130718945</v>
      </c>
      <c r="AG2363" s="2">
        <v>40.522875816993462</v>
      </c>
      <c r="AH2363" s="2">
        <v>1.9607843137254832</v>
      </c>
    </row>
    <row r="2364" spans="1:34" x14ac:dyDescent="0.35">
      <c r="A2364" t="s">
        <v>702</v>
      </c>
      <c r="B2364" t="s">
        <v>446</v>
      </c>
      <c r="C2364" t="s">
        <v>46</v>
      </c>
      <c r="D2364" t="s">
        <v>108</v>
      </c>
      <c r="E2364" t="s">
        <v>784</v>
      </c>
      <c r="F2364">
        <v>2</v>
      </c>
      <c r="G2364">
        <v>26.62</v>
      </c>
      <c r="H2364">
        <v>20.16</v>
      </c>
      <c r="I2364">
        <v>0</v>
      </c>
      <c r="J2364">
        <v>0</v>
      </c>
      <c r="K2364">
        <v>0</v>
      </c>
      <c r="L2364">
        <v>0</v>
      </c>
      <c r="M2364">
        <v>32.130000000000003</v>
      </c>
      <c r="N2364">
        <v>22.17</v>
      </c>
      <c r="O2364">
        <v>12.22</v>
      </c>
      <c r="P2364">
        <v>0</v>
      </c>
      <c r="Q2364">
        <v>0</v>
      </c>
      <c r="R2364">
        <v>0</v>
      </c>
      <c r="S2364">
        <v>0</v>
      </c>
      <c r="T2364">
        <v>0</v>
      </c>
      <c r="U2364" t="s">
        <v>215</v>
      </c>
      <c r="V2364">
        <v>0</v>
      </c>
      <c r="W2364">
        <v>9.0909090909090917</v>
      </c>
      <c r="X2364">
        <v>20</v>
      </c>
      <c r="Y2364" t="s">
        <v>512</v>
      </c>
      <c r="Z2364" s="9">
        <v>17</v>
      </c>
      <c r="AA2364">
        <v>90</v>
      </c>
      <c r="AB2364">
        <v>107</v>
      </c>
      <c r="AC2364">
        <v>360</v>
      </c>
      <c r="AD2364" t="s">
        <v>44</v>
      </c>
      <c r="AE2364">
        <v>0.25900000000000001</v>
      </c>
      <c r="AF2364" s="2">
        <v>42.483660130718945</v>
      </c>
      <c r="AG2364" s="2">
        <v>40.522875816993462</v>
      </c>
      <c r="AH2364" s="2">
        <v>1.9607843137254832</v>
      </c>
    </row>
    <row r="2365" spans="1:34" x14ac:dyDescent="0.35">
      <c r="A2365" t="s">
        <v>702</v>
      </c>
      <c r="B2365" t="s">
        <v>446</v>
      </c>
      <c r="C2365" t="s">
        <v>46</v>
      </c>
      <c r="D2365" t="s">
        <v>108</v>
      </c>
      <c r="E2365" t="s">
        <v>784</v>
      </c>
      <c r="F2365">
        <v>2</v>
      </c>
      <c r="G2365">
        <v>26.62</v>
      </c>
      <c r="H2365">
        <v>20.16</v>
      </c>
      <c r="I2365">
        <v>0</v>
      </c>
      <c r="J2365">
        <v>0</v>
      </c>
      <c r="K2365">
        <v>0</v>
      </c>
      <c r="L2365">
        <v>0</v>
      </c>
      <c r="M2365">
        <v>32.130000000000003</v>
      </c>
      <c r="N2365">
        <v>22.17</v>
      </c>
      <c r="O2365">
        <v>12.22</v>
      </c>
      <c r="P2365">
        <v>0</v>
      </c>
      <c r="Q2365">
        <v>0</v>
      </c>
      <c r="R2365">
        <v>0</v>
      </c>
      <c r="S2365">
        <v>0</v>
      </c>
      <c r="T2365">
        <v>0</v>
      </c>
      <c r="U2365" t="s">
        <v>215</v>
      </c>
      <c r="V2365">
        <v>0</v>
      </c>
      <c r="W2365">
        <v>6.9767441860465116</v>
      </c>
      <c r="X2365">
        <v>20</v>
      </c>
      <c r="Y2365" t="s">
        <v>512</v>
      </c>
      <c r="Z2365" s="9">
        <v>17</v>
      </c>
      <c r="AA2365">
        <v>30</v>
      </c>
      <c r="AB2365">
        <v>47</v>
      </c>
      <c r="AC2365">
        <v>360</v>
      </c>
      <c r="AD2365" t="s">
        <v>44</v>
      </c>
      <c r="AE2365">
        <v>0.25900000000000001</v>
      </c>
      <c r="AF2365" s="2">
        <v>51.063829787234035</v>
      </c>
      <c r="AG2365" s="2">
        <v>37.588652482269502</v>
      </c>
      <c r="AH2365" s="2">
        <v>13.475177304964532</v>
      </c>
    </row>
    <row r="2366" spans="1:34" x14ac:dyDescent="0.35">
      <c r="A2366" t="s">
        <v>702</v>
      </c>
      <c r="B2366" t="s">
        <v>446</v>
      </c>
      <c r="C2366" t="s">
        <v>46</v>
      </c>
      <c r="D2366" t="s">
        <v>108</v>
      </c>
      <c r="E2366" t="s">
        <v>784</v>
      </c>
      <c r="F2366">
        <v>2</v>
      </c>
      <c r="G2366">
        <v>26.62</v>
      </c>
      <c r="H2366">
        <v>20.16</v>
      </c>
      <c r="I2366">
        <v>0</v>
      </c>
      <c r="J2366">
        <v>0</v>
      </c>
      <c r="K2366">
        <v>0</v>
      </c>
      <c r="L2366">
        <v>0</v>
      </c>
      <c r="M2366">
        <v>32.130000000000003</v>
      </c>
      <c r="N2366">
        <v>22.17</v>
      </c>
      <c r="O2366">
        <v>12.22</v>
      </c>
      <c r="P2366">
        <v>0</v>
      </c>
      <c r="Q2366">
        <v>0</v>
      </c>
      <c r="R2366">
        <v>0</v>
      </c>
      <c r="S2366">
        <v>0</v>
      </c>
      <c r="T2366">
        <v>0</v>
      </c>
      <c r="U2366" t="s">
        <v>215</v>
      </c>
      <c r="V2366">
        <v>0</v>
      </c>
      <c r="W2366">
        <v>9.0909090909090917</v>
      </c>
      <c r="X2366">
        <v>20</v>
      </c>
      <c r="Y2366" t="s">
        <v>512</v>
      </c>
      <c r="Z2366" s="9">
        <v>17</v>
      </c>
      <c r="AA2366">
        <v>30</v>
      </c>
      <c r="AB2366">
        <v>47</v>
      </c>
      <c r="AC2366">
        <v>360</v>
      </c>
      <c r="AD2366" t="s">
        <v>44</v>
      </c>
      <c r="AE2366">
        <v>0.25900000000000001</v>
      </c>
      <c r="AF2366" s="2">
        <v>50.709219858156025</v>
      </c>
      <c r="AG2366" s="2">
        <v>36.524822695035461</v>
      </c>
      <c r="AH2366" s="2">
        <v>14.184397163120565</v>
      </c>
    </row>
    <row r="2367" spans="1:34" x14ac:dyDescent="0.35">
      <c r="A2367" t="s">
        <v>702</v>
      </c>
      <c r="B2367" t="s">
        <v>446</v>
      </c>
      <c r="C2367" t="s">
        <v>46</v>
      </c>
      <c r="D2367" t="s">
        <v>108</v>
      </c>
      <c r="E2367" t="s">
        <v>784</v>
      </c>
      <c r="F2367">
        <v>2</v>
      </c>
      <c r="G2367">
        <v>26.62</v>
      </c>
      <c r="H2367">
        <v>20.16</v>
      </c>
      <c r="I2367">
        <v>0</v>
      </c>
      <c r="J2367">
        <v>0</v>
      </c>
      <c r="K2367">
        <v>0</v>
      </c>
      <c r="L2367">
        <v>0</v>
      </c>
      <c r="M2367">
        <v>32.130000000000003</v>
      </c>
      <c r="N2367">
        <v>22.17</v>
      </c>
      <c r="O2367">
        <v>12.22</v>
      </c>
      <c r="P2367">
        <v>0</v>
      </c>
      <c r="Q2367">
        <v>0</v>
      </c>
      <c r="R2367">
        <v>0</v>
      </c>
      <c r="S2367">
        <v>0</v>
      </c>
      <c r="T2367">
        <v>0</v>
      </c>
      <c r="U2367" t="s">
        <v>215</v>
      </c>
      <c r="V2367">
        <v>0</v>
      </c>
      <c r="W2367">
        <v>11.111111111111111</v>
      </c>
      <c r="X2367">
        <v>20</v>
      </c>
      <c r="Y2367" t="s">
        <v>512</v>
      </c>
      <c r="Z2367" s="9">
        <v>17</v>
      </c>
      <c r="AA2367">
        <v>30</v>
      </c>
      <c r="AB2367">
        <v>47</v>
      </c>
      <c r="AC2367">
        <v>360</v>
      </c>
      <c r="AD2367" t="s">
        <v>44</v>
      </c>
      <c r="AE2367">
        <v>0.25900000000000001</v>
      </c>
      <c r="AF2367" s="2">
        <v>52.4822695035461</v>
      </c>
      <c r="AG2367" s="2">
        <v>32.624113475177303</v>
      </c>
      <c r="AH2367" s="2">
        <v>19.858156028368796</v>
      </c>
    </row>
    <row r="2368" spans="1:34" x14ac:dyDescent="0.35">
      <c r="A2368" t="s">
        <v>702</v>
      </c>
      <c r="B2368" t="s">
        <v>446</v>
      </c>
      <c r="C2368" t="s">
        <v>46</v>
      </c>
      <c r="D2368" t="s">
        <v>108</v>
      </c>
      <c r="E2368" t="s">
        <v>784</v>
      </c>
      <c r="F2368">
        <v>2</v>
      </c>
      <c r="G2368">
        <v>26.62</v>
      </c>
      <c r="H2368">
        <v>20.16</v>
      </c>
      <c r="I2368">
        <v>0</v>
      </c>
      <c r="J2368">
        <v>0</v>
      </c>
      <c r="K2368">
        <v>0</v>
      </c>
      <c r="L2368">
        <v>0</v>
      </c>
      <c r="M2368">
        <v>32.130000000000003</v>
      </c>
      <c r="N2368">
        <v>22.17</v>
      </c>
      <c r="O2368">
        <v>12.22</v>
      </c>
      <c r="P2368">
        <v>0</v>
      </c>
      <c r="Q2368">
        <v>0</v>
      </c>
      <c r="R2368">
        <v>0</v>
      </c>
      <c r="S2368">
        <v>0</v>
      </c>
      <c r="T2368">
        <v>0</v>
      </c>
      <c r="U2368" t="s">
        <v>215</v>
      </c>
      <c r="V2368">
        <v>0</v>
      </c>
      <c r="W2368">
        <v>13.043478260869565</v>
      </c>
      <c r="X2368">
        <v>20</v>
      </c>
      <c r="Y2368" t="s">
        <v>512</v>
      </c>
      <c r="Z2368" s="9">
        <v>17</v>
      </c>
      <c r="AA2368">
        <v>30</v>
      </c>
      <c r="AB2368">
        <v>47</v>
      </c>
      <c r="AC2368">
        <v>360</v>
      </c>
      <c r="AD2368" t="s">
        <v>44</v>
      </c>
      <c r="AE2368">
        <v>0.25900000000000001</v>
      </c>
      <c r="AF2368" s="2">
        <v>52.482269503546107</v>
      </c>
      <c r="AG2368" s="2">
        <v>27.659574468085108</v>
      </c>
      <c r="AH2368" s="2">
        <v>24.822695035460995</v>
      </c>
    </row>
    <row r="2369" spans="1:36" x14ac:dyDescent="0.35">
      <c r="A2369" t="s">
        <v>702</v>
      </c>
      <c r="B2369" t="s">
        <v>446</v>
      </c>
      <c r="C2369" t="s">
        <v>46</v>
      </c>
      <c r="D2369" t="s">
        <v>108</v>
      </c>
      <c r="E2369" t="s">
        <v>784</v>
      </c>
      <c r="F2369">
        <v>2</v>
      </c>
      <c r="G2369">
        <v>26.62</v>
      </c>
      <c r="H2369">
        <v>20.16</v>
      </c>
      <c r="I2369">
        <v>0</v>
      </c>
      <c r="J2369">
        <v>0</v>
      </c>
      <c r="K2369">
        <v>0</v>
      </c>
      <c r="L2369">
        <v>0</v>
      </c>
      <c r="M2369">
        <v>32.130000000000003</v>
      </c>
      <c r="N2369">
        <v>22.17</v>
      </c>
      <c r="O2369">
        <v>12.22</v>
      </c>
      <c r="P2369">
        <v>0</v>
      </c>
      <c r="Q2369">
        <v>0</v>
      </c>
      <c r="R2369">
        <v>0</v>
      </c>
      <c r="S2369">
        <v>0</v>
      </c>
      <c r="T2369">
        <v>0</v>
      </c>
      <c r="U2369" t="s">
        <v>215</v>
      </c>
      <c r="V2369">
        <v>0</v>
      </c>
      <c r="W2369">
        <v>14.893617021276595</v>
      </c>
      <c r="X2369">
        <v>20</v>
      </c>
      <c r="Y2369" t="s">
        <v>512</v>
      </c>
      <c r="Z2369" s="9">
        <v>17</v>
      </c>
      <c r="AA2369">
        <v>30</v>
      </c>
      <c r="AB2369">
        <v>47</v>
      </c>
      <c r="AC2369">
        <v>360</v>
      </c>
      <c r="AD2369" t="s">
        <v>44</v>
      </c>
      <c r="AE2369">
        <v>0.25900000000000001</v>
      </c>
      <c r="AF2369" s="2">
        <v>54.609929078014176</v>
      </c>
      <c r="AG2369" s="2">
        <v>26.24113475177305</v>
      </c>
      <c r="AH2369" s="2">
        <v>28.36879432624113</v>
      </c>
    </row>
    <row r="2370" spans="1:36" x14ac:dyDescent="0.35">
      <c r="A2370" t="s">
        <v>771</v>
      </c>
      <c r="B2370" t="s">
        <v>740</v>
      </c>
      <c r="C2370" t="s">
        <v>785</v>
      </c>
      <c r="D2370" t="s">
        <v>63</v>
      </c>
      <c r="E2370" t="s">
        <v>181</v>
      </c>
      <c r="F2370">
        <v>1</v>
      </c>
      <c r="G2370">
        <v>15.5</v>
      </c>
      <c r="H2370">
        <v>-1</v>
      </c>
      <c r="I2370">
        <v>0</v>
      </c>
      <c r="J2370">
        <v>0</v>
      </c>
      <c r="K2370">
        <v>0</v>
      </c>
      <c r="L2370">
        <v>100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 t="s">
        <v>215</v>
      </c>
      <c r="V2370">
        <v>0</v>
      </c>
      <c r="W2370">
        <v>5</v>
      </c>
      <c r="X2370">
        <v>15</v>
      </c>
      <c r="Y2370" t="s">
        <v>512</v>
      </c>
      <c r="Z2370" s="9">
        <v>12</v>
      </c>
      <c r="AA2370">
        <v>60</v>
      </c>
      <c r="AB2370">
        <v>72</v>
      </c>
      <c r="AC2370">
        <v>200</v>
      </c>
      <c r="AD2370" t="s">
        <v>25</v>
      </c>
      <c r="AE2370">
        <v>0.22800000000000001</v>
      </c>
      <c r="AF2370" s="2">
        <v>15.100000000000001</v>
      </c>
      <c r="AG2370" s="2">
        <v>9.8000000000000007</v>
      </c>
      <c r="AH2370" s="2">
        <v>5.3</v>
      </c>
      <c r="AI2370" s="2">
        <v>2.5</v>
      </c>
      <c r="AJ2370" s="2">
        <v>82.4</v>
      </c>
    </row>
    <row r="2371" spans="1:36" x14ac:dyDescent="0.35">
      <c r="A2371" t="s">
        <v>771</v>
      </c>
      <c r="B2371" t="s">
        <v>740</v>
      </c>
      <c r="C2371" t="s">
        <v>785</v>
      </c>
      <c r="D2371" t="s">
        <v>63</v>
      </c>
      <c r="E2371" t="s">
        <v>181</v>
      </c>
      <c r="F2371">
        <v>1</v>
      </c>
      <c r="G2371">
        <v>15.5</v>
      </c>
      <c r="H2371">
        <v>-1</v>
      </c>
      <c r="I2371">
        <v>0</v>
      </c>
      <c r="J2371">
        <v>0</v>
      </c>
      <c r="K2371">
        <v>0</v>
      </c>
      <c r="L2371">
        <v>100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 t="s">
        <v>215</v>
      </c>
      <c r="V2371">
        <v>0</v>
      </c>
      <c r="W2371">
        <v>5</v>
      </c>
      <c r="X2371">
        <v>15</v>
      </c>
      <c r="Y2371" t="s">
        <v>512</v>
      </c>
      <c r="Z2371" s="9">
        <v>12</v>
      </c>
      <c r="AA2371">
        <v>60</v>
      </c>
      <c r="AB2371">
        <v>72</v>
      </c>
      <c r="AC2371">
        <v>200</v>
      </c>
      <c r="AD2371" t="s">
        <v>25</v>
      </c>
      <c r="AE2371">
        <v>0.22800000000000001</v>
      </c>
      <c r="AF2371" s="2">
        <v>42</v>
      </c>
      <c r="AG2371" s="2">
        <v>22</v>
      </c>
      <c r="AH2371" s="2">
        <v>20</v>
      </c>
      <c r="AI2371" s="2">
        <v>5.6</v>
      </c>
      <c r="AJ2371" s="2">
        <v>52.4</v>
      </c>
    </row>
    <row r="2372" spans="1:36" x14ac:dyDescent="0.35">
      <c r="A2372" t="s">
        <v>771</v>
      </c>
      <c r="B2372" t="s">
        <v>740</v>
      </c>
      <c r="C2372" t="s">
        <v>785</v>
      </c>
      <c r="D2372" t="s">
        <v>63</v>
      </c>
      <c r="E2372" t="s">
        <v>181</v>
      </c>
      <c r="F2372">
        <v>1</v>
      </c>
      <c r="G2372">
        <v>15.5</v>
      </c>
      <c r="H2372">
        <v>-1</v>
      </c>
      <c r="I2372">
        <v>0</v>
      </c>
      <c r="J2372">
        <v>0</v>
      </c>
      <c r="K2372">
        <v>0</v>
      </c>
      <c r="L2372">
        <v>100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 t="s">
        <v>215</v>
      </c>
      <c r="V2372">
        <v>0</v>
      </c>
      <c r="W2372">
        <v>5</v>
      </c>
      <c r="X2372">
        <v>15</v>
      </c>
      <c r="Y2372" t="s">
        <v>512</v>
      </c>
      <c r="Z2372" s="9">
        <v>12</v>
      </c>
      <c r="AA2372">
        <v>60</v>
      </c>
      <c r="AB2372">
        <v>72</v>
      </c>
      <c r="AC2372">
        <v>200</v>
      </c>
      <c r="AD2372" t="s">
        <v>25</v>
      </c>
      <c r="AE2372">
        <v>0.22800000000000001</v>
      </c>
      <c r="AF2372" s="2">
        <v>37</v>
      </c>
      <c r="AG2372" s="2">
        <v>19</v>
      </c>
      <c r="AH2372" s="2">
        <v>18</v>
      </c>
      <c r="AI2372" s="2">
        <v>9.8000000000000007</v>
      </c>
      <c r="AJ2372" s="2">
        <v>53.2</v>
      </c>
    </row>
    <row r="2373" spans="1:36" x14ac:dyDescent="0.35">
      <c r="A2373" t="s">
        <v>771</v>
      </c>
      <c r="B2373" t="s">
        <v>740</v>
      </c>
      <c r="C2373" t="s">
        <v>785</v>
      </c>
      <c r="D2373" t="s">
        <v>63</v>
      </c>
      <c r="E2373" t="s">
        <v>181</v>
      </c>
      <c r="F2373">
        <v>1</v>
      </c>
      <c r="G2373">
        <v>15.5</v>
      </c>
      <c r="H2373">
        <v>-1</v>
      </c>
      <c r="I2373">
        <v>0</v>
      </c>
      <c r="J2373">
        <v>0</v>
      </c>
      <c r="K2373">
        <v>0</v>
      </c>
      <c r="L2373">
        <v>100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 t="s">
        <v>215</v>
      </c>
      <c r="V2373">
        <v>0</v>
      </c>
      <c r="W2373">
        <v>5</v>
      </c>
      <c r="X2373">
        <v>15</v>
      </c>
      <c r="Y2373" t="s">
        <v>512</v>
      </c>
      <c r="Z2373" s="9">
        <v>12</v>
      </c>
      <c r="AA2373">
        <v>60</v>
      </c>
      <c r="AB2373">
        <v>72</v>
      </c>
      <c r="AC2373">
        <v>200</v>
      </c>
      <c r="AD2373" t="s">
        <v>25</v>
      </c>
      <c r="AE2373">
        <v>0.22800000000000001</v>
      </c>
      <c r="AF2373" s="2">
        <v>36</v>
      </c>
      <c r="AG2373" s="2">
        <v>15</v>
      </c>
      <c r="AH2373" s="2">
        <v>21</v>
      </c>
      <c r="AI2373" s="2">
        <v>10</v>
      </c>
      <c r="AJ2373" s="2">
        <v>54</v>
      </c>
    </row>
    <row r="2374" spans="1:36" x14ac:dyDescent="0.35">
      <c r="A2374" t="s">
        <v>771</v>
      </c>
      <c r="B2374" t="s">
        <v>740</v>
      </c>
      <c r="C2374" t="s">
        <v>785</v>
      </c>
      <c r="D2374" t="s">
        <v>451</v>
      </c>
      <c r="E2374" t="s">
        <v>181</v>
      </c>
      <c r="F2374">
        <v>1</v>
      </c>
      <c r="G2374">
        <v>12.12</v>
      </c>
      <c r="H2374">
        <v>-1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100</v>
      </c>
      <c r="U2374" t="s">
        <v>215</v>
      </c>
      <c r="V2374">
        <v>0</v>
      </c>
      <c r="W2374">
        <v>5</v>
      </c>
      <c r="X2374">
        <v>15</v>
      </c>
      <c r="Y2374" t="s">
        <v>512</v>
      </c>
      <c r="Z2374" s="9">
        <v>12</v>
      </c>
      <c r="AA2374">
        <v>60</v>
      </c>
      <c r="AB2374">
        <v>72</v>
      </c>
      <c r="AC2374">
        <v>200</v>
      </c>
      <c r="AD2374" t="s">
        <v>25</v>
      </c>
      <c r="AE2374">
        <v>0.22800000000000001</v>
      </c>
      <c r="AF2374" s="2">
        <v>0</v>
      </c>
      <c r="AG2374" s="2">
        <v>0</v>
      </c>
      <c r="AH2374" s="2">
        <v>0</v>
      </c>
      <c r="AI2374" s="2">
        <v>0</v>
      </c>
      <c r="AJ2374" s="2">
        <v>100</v>
      </c>
    </row>
    <row r="2375" spans="1:36" x14ac:dyDescent="0.35">
      <c r="A2375" t="s">
        <v>771</v>
      </c>
      <c r="B2375" t="s">
        <v>740</v>
      </c>
      <c r="C2375" t="s">
        <v>785</v>
      </c>
      <c r="D2375" t="s">
        <v>451</v>
      </c>
      <c r="E2375" t="s">
        <v>181</v>
      </c>
      <c r="F2375">
        <v>1</v>
      </c>
      <c r="G2375">
        <v>12.12</v>
      </c>
      <c r="H2375">
        <v>-1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100</v>
      </c>
      <c r="U2375" t="s">
        <v>215</v>
      </c>
      <c r="V2375">
        <v>0</v>
      </c>
      <c r="W2375">
        <v>5</v>
      </c>
      <c r="X2375">
        <v>15</v>
      </c>
      <c r="Y2375" t="s">
        <v>512</v>
      </c>
      <c r="Z2375" s="9">
        <v>12</v>
      </c>
      <c r="AA2375">
        <v>60</v>
      </c>
      <c r="AB2375">
        <v>72</v>
      </c>
      <c r="AC2375">
        <v>200</v>
      </c>
      <c r="AD2375" t="s">
        <v>25</v>
      </c>
      <c r="AE2375">
        <v>0.22800000000000001</v>
      </c>
      <c r="AF2375" s="2">
        <v>1.6</v>
      </c>
      <c r="AG2375" s="2">
        <v>1.6</v>
      </c>
      <c r="AH2375" s="2">
        <v>0</v>
      </c>
      <c r="AI2375" s="2">
        <v>7</v>
      </c>
      <c r="AJ2375" s="2">
        <v>91.4</v>
      </c>
    </row>
    <row r="2376" spans="1:36" x14ac:dyDescent="0.35">
      <c r="A2376" t="s">
        <v>771</v>
      </c>
      <c r="B2376" t="s">
        <v>740</v>
      </c>
      <c r="C2376" t="s">
        <v>785</v>
      </c>
      <c r="D2376" t="s">
        <v>451</v>
      </c>
      <c r="E2376" t="s">
        <v>181</v>
      </c>
      <c r="F2376">
        <v>1</v>
      </c>
      <c r="G2376">
        <v>12.12</v>
      </c>
      <c r="H2376">
        <v>-1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100</v>
      </c>
      <c r="U2376" t="s">
        <v>215</v>
      </c>
      <c r="V2376">
        <v>0</v>
      </c>
      <c r="W2376">
        <v>5</v>
      </c>
      <c r="X2376">
        <v>15</v>
      </c>
      <c r="Y2376" t="s">
        <v>512</v>
      </c>
      <c r="Z2376" s="9">
        <v>12</v>
      </c>
      <c r="AA2376">
        <v>60</v>
      </c>
      <c r="AB2376">
        <v>72</v>
      </c>
      <c r="AC2376">
        <v>200</v>
      </c>
      <c r="AD2376" t="s">
        <v>25</v>
      </c>
      <c r="AE2376">
        <v>0.22800000000000001</v>
      </c>
      <c r="AF2376" s="2">
        <v>1</v>
      </c>
      <c r="AG2376" s="2">
        <v>0.8</v>
      </c>
      <c r="AH2376" s="2">
        <v>0.2</v>
      </c>
      <c r="AI2376" s="2">
        <v>6.9</v>
      </c>
      <c r="AJ2376" s="2">
        <v>92.1</v>
      </c>
    </row>
    <row r="2377" spans="1:36" x14ac:dyDescent="0.35">
      <c r="A2377" t="s">
        <v>771</v>
      </c>
      <c r="B2377" t="s">
        <v>740</v>
      </c>
      <c r="C2377" t="s">
        <v>785</v>
      </c>
      <c r="D2377" t="s">
        <v>451</v>
      </c>
      <c r="E2377" t="s">
        <v>181</v>
      </c>
      <c r="F2377">
        <v>1</v>
      </c>
      <c r="G2377">
        <v>12.12</v>
      </c>
      <c r="H2377">
        <v>-1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100</v>
      </c>
      <c r="U2377" t="s">
        <v>215</v>
      </c>
      <c r="V2377">
        <v>0</v>
      </c>
      <c r="W2377">
        <v>5</v>
      </c>
      <c r="X2377">
        <v>15</v>
      </c>
      <c r="Y2377" t="s">
        <v>512</v>
      </c>
      <c r="Z2377" s="9">
        <v>12</v>
      </c>
      <c r="AA2377">
        <v>60</v>
      </c>
      <c r="AB2377">
        <v>72</v>
      </c>
      <c r="AC2377">
        <v>200</v>
      </c>
      <c r="AD2377" t="s">
        <v>25</v>
      </c>
      <c r="AE2377">
        <v>0.22800000000000001</v>
      </c>
      <c r="AF2377" s="2">
        <v>2.7</v>
      </c>
      <c r="AG2377" s="2">
        <v>2.7</v>
      </c>
      <c r="AH2377" s="2">
        <v>0</v>
      </c>
      <c r="AI2377" s="2">
        <v>6.9</v>
      </c>
      <c r="AJ2377" s="2">
        <v>90.399999999999991</v>
      </c>
    </row>
    <row r="2378" spans="1:36" x14ac:dyDescent="0.35">
      <c r="A2378" t="s">
        <v>771</v>
      </c>
      <c r="B2378" t="s">
        <v>740</v>
      </c>
      <c r="C2378" t="s">
        <v>785</v>
      </c>
      <c r="D2378" t="s">
        <v>741</v>
      </c>
      <c r="E2378" t="s">
        <v>181</v>
      </c>
      <c r="F2378">
        <v>1</v>
      </c>
      <c r="G2378">
        <v>13.41</v>
      </c>
      <c r="H2378">
        <v>-1</v>
      </c>
      <c r="I2378">
        <v>0</v>
      </c>
      <c r="J2378">
        <v>0</v>
      </c>
      <c r="K2378">
        <v>0</v>
      </c>
      <c r="L2378">
        <v>50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50</v>
      </c>
      <c r="U2378" t="s">
        <v>215</v>
      </c>
      <c r="V2378">
        <v>0</v>
      </c>
      <c r="W2378">
        <v>10</v>
      </c>
      <c r="X2378">
        <v>15</v>
      </c>
      <c r="Y2378" t="s">
        <v>512</v>
      </c>
      <c r="Z2378" s="9">
        <v>12</v>
      </c>
      <c r="AA2378">
        <v>60</v>
      </c>
      <c r="AB2378">
        <v>72</v>
      </c>
      <c r="AC2378">
        <v>200</v>
      </c>
      <c r="AD2378" t="s">
        <v>25</v>
      </c>
      <c r="AE2378">
        <v>0.22800000000000001</v>
      </c>
      <c r="AF2378" s="2">
        <v>9.6</v>
      </c>
      <c r="AG2378" s="2">
        <v>2.5</v>
      </c>
      <c r="AH2378" s="2">
        <v>7.1</v>
      </c>
      <c r="AI2378" s="2">
        <v>8.9</v>
      </c>
      <c r="AJ2378" s="2">
        <v>81.5</v>
      </c>
    </row>
    <row r="2379" spans="1:36" x14ac:dyDescent="0.35">
      <c r="A2379" t="s">
        <v>771</v>
      </c>
      <c r="B2379" t="s">
        <v>740</v>
      </c>
      <c r="C2379" t="s">
        <v>785</v>
      </c>
      <c r="D2379" t="s">
        <v>741</v>
      </c>
      <c r="E2379" t="s">
        <v>181</v>
      </c>
      <c r="F2379">
        <v>1</v>
      </c>
      <c r="G2379">
        <v>13.41</v>
      </c>
      <c r="H2379">
        <v>-1</v>
      </c>
      <c r="I2379">
        <v>0</v>
      </c>
      <c r="J2379">
        <v>0</v>
      </c>
      <c r="K2379">
        <v>0</v>
      </c>
      <c r="L2379">
        <v>50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50</v>
      </c>
      <c r="U2379" t="s">
        <v>215</v>
      </c>
      <c r="V2379">
        <v>0</v>
      </c>
      <c r="W2379">
        <v>10</v>
      </c>
      <c r="X2379">
        <v>15</v>
      </c>
      <c r="Y2379" t="s">
        <v>512</v>
      </c>
      <c r="Z2379" s="9">
        <v>12</v>
      </c>
      <c r="AA2379">
        <v>60</v>
      </c>
      <c r="AB2379">
        <v>72</v>
      </c>
      <c r="AC2379">
        <v>200</v>
      </c>
      <c r="AD2379" t="s">
        <v>25</v>
      </c>
      <c r="AE2379">
        <v>0.22800000000000001</v>
      </c>
      <c r="AF2379" s="2">
        <v>15.7</v>
      </c>
      <c r="AG2379" s="2">
        <v>5.7</v>
      </c>
      <c r="AH2379" s="2">
        <v>10</v>
      </c>
      <c r="AI2379" s="2">
        <v>9.8000000000000007</v>
      </c>
      <c r="AJ2379" s="2">
        <v>74.5</v>
      </c>
    </row>
    <row r="2380" spans="1:36" x14ac:dyDescent="0.35">
      <c r="A2380" t="s">
        <v>771</v>
      </c>
      <c r="B2380" t="s">
        <v>740</v>
      </c>
      <c r="C2380" t="s">
        <v>785</v>
      </c>
      <c r="D2380" t="s">
        <v>741</v>
      </c>
      <c r="E2380" t="s">
        <v>181</v>
      </c>
      <c r="F2380">
        <v>1</v>
      </c>
      <c r="G2380">
        <v>13.41</v>
      </c>
      <c r="H2380">
        <v>-1</v>
      </c>
      <c r="I2380">
        <v>0</v>
      </c>
      <c r="J2380">
        <v>0</v>
      </c>
      <c r="K2380">
        <v>0</v>
      </c>
      <c r="L2380">
        <v>50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50</v>
      </c>
      <c r="U2380" t="s">
        <v>215</v>
      </c>
      <c r="V2380">
        <v>0</v>
      </c>
      <c r="W2380">
        <v>10</v>
      </c>
      <c r="X2380">
        <v>15</v>
      </c>
      <c r="Y2380" t="s">
        <v>512</v>
      </c>
      <c r="Z2380" s="9">
        <v>12</v>
      </c>
      <c r="AA2380">
        <v>60</v>
      </c>
      <c r="AB2380">
        <v>72</v>
      </c>
      <c r="AC2380">
        <v>200</v>
      </c>
      <c r="AD2380" t="s">
        <v>25</v>
      </c>
      <c r="AE2380">
        <v>0.22800000000000001</v>
      </c>
      <c r="AF2380" s="2">
        <v>18.899999999999999</v>
      </c>
      <c r="AG2380" s="2">
        <v>14</v>
      </c>
      <c r="AH2380" s="2">
        <v>4.9000000000000004</v>
      </c>
      <c r="AI2380" s="2">
        <v>9.8000000000000007</v>
      </c>
      <c r="AJ2380" s="2">
        <v>71.3</v>
      </c>
    </row>
    <row r="2381" spans="1:36" x14ac:dyDescent="0.35">
      <c r="A2381" t="s">
        <v>771</v>
      </c>
      <c r="B2381" t="s">
        <v>740</v>
      </c>
      <c r="C2381" t="s">
        <v>785</v>
      </c>
      <c r="D2381" t="s">
        <v>741</v>
      </c>
      <c r="E2381" t="s">
        <v>181</v>
      </c>
      <c r="F2381">
        <v>1</v>
      </c>
      <c r="G2381">
        <v>13.41</v>
      </c>
      <c r="H2381">
        <v>-1</v>
      </c>
      <c r="I2381">
        <v>0</v>
      </c>
      <c r="J2381">
        <v>0</v>
      </c>
      <c r="K2381">
        <v>0</v>
      </c>
      <c r="L2381">
        <v>50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50</v>
      </c>
      <c r="U2381" t="s">
        <v>215</v>
      </c>
      <c r="V2381">
        <v>0</v>
      </c>
      <c r="W2381">
        <v>10</v>
      </c>
      <c r="X2381">
        <v>15</v>
      </c>
      <c r="Y2381" t="s">
        <v>512</v>
      </c>
      <c r="Z2381" s="9">
        <v>12</v>
      </c>
      <c r="AA2381">
        <v>60</v>
      </c>
      <c r="AB2381">
        <v>72</v>
      </c>
      <c r="AC2381">
        <v>200</v>
      </c>
      <c r="AD2381" t="s">
        <v>25</v>
      </c>
      <c r="AE2381">
        <v>0.22800000000000001</v>
      </c>
      <c r="AF2381" s="2">
        <v>21.1</v>
      </c>
      <c r="AG2381" s="2">
        <v>17</v>
      </c>
      <c r="AH2381" s="2">
        <v>4.0999999999999996</v>
      </c>
      <c r="AI2381" s="2">
        <v>10</v>
      </c>
      <c r="AJ2381" s="2">
        <v>68.900000000000006</v>
      </c>
    </row>
    <row r="2382" spans="1:36" x14ac:dyDescent="0.35">
      <c r="A2382" t="s">
        <v>742</v>
      </c>
      <c r="B2382" t="s">
        <v>743</v>
      </c>
      <c r="C2382" t="s">
        <v>785</v>
      </c>
      <c r="D2382" t="s">
        <v>744</v>
      </c>
      <c r="E2382" t="s">
        <v>745</v>
      </c>
      <c r="F2382">
        <v>1</v>
      </c>
      <c r="G2382">
        <v>15</v>
      </c>
      <c r="H2382">
        <v>-1</v>
      </c>
      <c r="I2382">
        <v>0</v>
      </c>
      <c r="J2382">
        <v>0</v>
      </c>
      <c r="K2382">
        <v>100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 t="s">
        <v>215</v>
      </c>
      <c r="V2382">
        <v>0</v>
      </c>
      <c r="W2382">
        <v>8.2568807339449553</v>
      </c>
      <c r="X2382">
        <v>10</v>
      </c>
      <c r="Y2382" t="s">
        <v>512</v>
      </c>
      <c r="Z2382" s="9">
        <v>16</v>
      </c>
      <c r="AA2382">
        <v>720</v>
      </c>
      <c r="AB2382">
        <v>736</v>
      </c>
      <c r="AC2382">
        <v>180</v>
      </c>
      <c r="AD2382" t="s">
        <v>198</v>
      </c>
      <c r="AE2382">
        <v>0</v>
      </c>
      <c r="AF2382" s="2">
        <v>7.51</v>
      </c>
    </row>
    <row r="2383" spans="1:36" x14ac:dyDescent="0.35">
      <c r="A2383" t="s">
        <v>775</v>
      </c>
      <c r="B2383" t="s">
        <v>776</v>
      </c>
      <c r="C2383" t="s">
        <v>199</v>
      </c>
      <c r="D2383" t="s">
        <v>777</v>
      </c>
      <c r="E2383" t="s">
        <v>778</v>
      </c>
      <c r="F2383">
        <v>2</v>
      </c>
      <c r="G2383">
        <v>12.87</v>
      </c>
      <c r="H2383">
        <v>29.18</v>
      </c>
      <c r="I2383">
        <v>0</v>
      </c>
      <c r="J2383">
        <v>0</v>
      </c>
      <c r="K2383">
        <v>0</v>
      </c>
      <c r="L2383">
        <v>0</v>
      </c>
      <c r="M2383">
        <v>27.56</v>
      </c>
      <c r="N2383">
        <v>18.63</v>
      </c>
      <c r="O2383">
        <v>24.909747292418771</v>
      </c>
      <c r="P2383">
        <v>0</v>
      </c>
      <c r="Q2383">
        <v>0</v>
      </c>
      <c r="R2383">
        <v>0</v>
      </c>
      <c r="S2383">
        <v>0</v>
      </c>
      <c r="T2383">
        <v>0</v>
      </c>
      <c r="U2383" t="s">
        <v>215</v>
      </c>
      <c r="V2383">
        <v>0</v>
      </c>
      <c r="W2383">
        <v>11.08</v>
      </c>
      <c r="X2383">
        <v>10</v>
      </c>
      <c r="Y2383" t="s">
        <v>512</v>
      </c>
      <c r="Z2383" s="9">
        <v>28</v>
      </c>
      <c r="AA2383">
        <v>60</v>
      </c>
      <c r="AB2383">
        <v>88</v>
      </c>
      <c r="AC2383">
        <v>300</v>
      </c>
      <c r="AD2383" t="s">
        <v>32</v>
      </c>
      <c r="AE2383">
        <v>0.309</v>
      </c>
      <c r="AF2383" s="2">
        <v>7.51</v>
      </c>
      <c r="AG2383" s="2">
        <v>19.73</v>
      </c>
      <c r="AH2383" s="2">
        <v>75.67</v>
      </c>
    </row>
    <row r="2384" spans="1:36" x14ac:dyDescent="0.35">
      <c r="A2384" t="s">
        <v>775</v>
      </c>
      <c r="B2384" t="s">
        <v>776</v>
      </c>
      <c r="C2384" t="s">
        <v>47</v>
      </c>
      <c r="D2384" t="s">
        <v>779</v>
      </c>
      <c r="F2384">
        <v>2</v>
      </c>
      <c r="G2384">
        <v>13.3575</v>
      </c>
      <c r="H2384">
        <v>27.092499999999998</v>
      </c>
      <c r="I2384">
        <v>0</v>
      </c>
      <c r="J2384">
        <v>0</v>
      </c>
      <c r="K2384">
        <v>0</v>
      </c>
      <c r="L2384">
        <v>0</v>
      </c>
      <c r="M2384">
        <v>31.997499999999999</v>
      </c>
      <c r="N2384">
        <v>18.03</v>
      </c>
      <c r="O2384">
        <v>22.984981092459478</v>
      </c>
      <c r="P2384">
        <v>0</v>
      </c>
      <c r="Q2384">
        <v>0</v>
      </c>
      <c r="R2384">
        <v>0</v>
      </c>
      <c r="S2384">
        <v>0</v>
      </c>
      <c r="T2384">
        <v>0</v>
      </c>
      <c r="U2384" t="s">
        <v>215</v>
      </c>
      <c r="V2384">
        <v>0</v>
      </c>
      <c r="W2384">
        <v>11.0875</v>
      </c>
      <c r="X2384">
        <v>10</v>
      </c>
      <c r="Y2384" t="s">
        <v>512</v>
      </c>
      <c r="Z2384" s="9">
        <v>28</v>
      </c>
      <c r="AA2384">
        <v>60</v>
      </c>
      <c r="AB2384">
        <v>88</v>
      </c>
      <c r="AC2384">
        <v>300</v>
      </c>
      <c r="AD2384" t="s">
        <v>32</v>
      </c>
      <c r="AE2384">
        <v>0.309</v>
      </c>
      <c r="AF2384" s="2">
        <v>7.51</v>
      </c>
      <c r="AG2384" s="2">
        <v>25.92</v>
      </c>
      <c r="AH2384" s="2">
        <v>71.739999999999995</v>
      </c>
    </row>
    <row r="2385" spans="1:34" x14ac:dyDescent="0.35">
      <c r="A2385" t="s">
        <v>775</v>
      </c>
      <c r="B2385" t="s">
        <v>776</v>
      </c>
      <c r="C2385" t="s">
        <v>47</v>
      </c>
      <c r="D2385" t="s">
        <v>779</v>
      </c>
      <c r="F2385">
        <v>2</v>
      </c>
      <c r="G2385">
        <v>13.844999999999999</v>
      </c>
      <c r="H2385">
        <v>25.004999999999999</v>
      </c>
      <c r="I2385">
        <v>0</v>
      </c>
      <c r="J2385">
        <v>0</v>
      </c>
      <c r="K2385">
        <v>0</v>
      </c>
      <c r="L2385">
        <v>0</v>
      </c>
      <c r="M2385">
        <v>36.435000000000002</v>
      </c>
      <c r="N2385">
        <v>17.43</v>
      </c>
      <c r="O2385">
        <v>21.060214892500188</v>
      </c>
      <c r="P2385">
        <v>0</v>
      </c>
      <c r="Q2385">
        <v>0</v>
      </c>
      <c r="R2385">
        <v>0</v>
      </c>
      <c r="S2385">
        <v>0</v>
      </c>
      <c r="T2385">
        <v>0</v>
      </c>
      <c r="U2385" t="s">
        <v>215</v>
      </c>
      <c r="V2385">
        <v>0</v>
      </c>
      <c r="W2385">
        <v>11.094999999999999</v>
      </c>
      <c r="X2385">
        <v>10</v>
      </c>
      <c r="Y2385" t="s">
        <v>512</v>
      </c>
      <c r="Z2385" s="9">
        <v>28</v>
      </c>
      <c r="AA2385">
        <v>60</v>
      </c>
      <c r="AB2385">
        <v>88</v>
      </c>
      <c r="AC2385">
        <v>300</v>
      </c>
      <c r="AD2385" t="s">
        <v>32</v>
      </c>
      <c r="AE2385">
        <v>0.309</v>
      </c>
      <c r="AF2385" s="2">
        <v>7.51</v>
      </c>
      <c r="AG2385" s="2">
        <v>33.47</v>
      </c>
      <c r="AH2385" s="2">
        <v>62.87</v>
      </c>
    </row>
    <row r="2386" spans="1:34" x14ac:dyDescent="0.35">
      <c r="A2386" t="s">
        <v>775</v>
      </c>
      <c r="B2386" t="s">
        <v>776</v>
      </c>
      <c r="C2386" t="s">
        <v>47</v>
      </c>
      <c r="D2386" t="s">
        <v>779</v>
      </c>
      <c r="F2386">
        <v>2</v>
      </c>
      <c r="G2386">
        <v>14.3325</v>
      </c>
      <c r="H2386">
        <v>22.917499999999997</v>
      </c>
      <c r="I2386">
        <v>0</v>
      </c>
      <c r="J2386">
        <v>0</v>
      </c>
      <c r="K2386">
        <v>0</v>
      </c>
      <c r="L2386">
        <v>0</v>
      </c>
      <c r="M2386">
        <v>40.872500000000002</v>
      </c>
      <c r="N2386">
        <v>16.829999999999998</v>
      </c>
      <c r="O2386">
        <v>19.135448692540898</v>
      </c>
      <c r="P2386">
        <v>0</v>
      </c>
      <c r="Q2386">
        <v>0</v>
      </c>
      <c r="R2386">
        <v>0</v>
      </c>
      <c r="S2386">
        <v>0</v>
      </c>
      <c r="T2386">
        <v>0</v>
      </c>
      <c r="U2386" t="s">
        <v>215</v>
      </c>
      <c r="V2386">
        <v>0</v>
      </c>
      <c r="W2386">
        <v>11.102499999999999</v>
      </c>
      <c r="X2386">
        <v>10</v>
      </c>
      <c r="Y2386" t="s">
        <v>512</v>
      </c>
      <c r="Z2386" s="9">
        <v>28</v>
      </c>
      <c r="AA2386">
        <v>60</v>
      </c>
      <c r="AB2386">
        <v>88</v>
      </c>
      <c r="AC2386">
        <v>300</v>
      </c>
      <c r="AD2386" t="s">
        <v>32</v>
      </c>
      <c r="AE2386">
        <v>0.309</v>
      </c>
      <c r="AF2386" s="2">
        <v>7.51</v>
      </c>
      <c r="AG2386" s="2">
        <v>28.06</v>
      </c>
      <c r="AH2386" s="2">
        <v>68.709999999999994</v>
      </c>
    </row>
    <row r="2387" spans="1:34" x14ac:dyDescent="0.35">
      <c r="A2387" t="s">
        <v>775</v>
      </c>
      <c r="B2387" t="s">
        <v>776</v>
      </c>
      <c r="C2387" t="s">
        <v>79</v>
      </c>
      <c r="D2387" t="s">
        <v>780</v>
      </c>
      <c r="E2387" t="s">
        <v>781</v>
      </c>
      <c r="F2387">
        <v>2</v>
      </c>
      <c r="G2387">
        <v>14.82</v>
      </c>
      <c r="H2387">
        <v>20.83</v>
      </c>
      <c r="I2387">
        <v>0</v>
      </c>
      <c r="J2387">
        <v>0</v>
      </c>
      <c r="K2387">
        <v>0</v>
      </c>
      <c r="L2387">
        <v>0</v>
      </c>
      <c r="M2387">
        <v>45.31</v>
      </c>
      <c r="N2387">
        <v>16.23</v>
      </c>
      <c r="O2387">
        <v>17.210682492581604</v>
      </c>
      <c r="P2387">
        <v>0</v>
      </c>
      <c r="Q2387">
        <v>0</v>
      </c>
      <c r="R2387">
        <v>0</v>
      </c>
      <c r="S2387">
        <v>0</v>
      </c>
      <c r="T2387">
        <v>0</v>
      </c>
      <c r="U2387" t="s">
        <v>215</v>
      </c>
      <c r="V2387">
        <v>0</v>
      </c>
      <c r="W2387">
        <v>11.11</v>
      </c>
      <c r="X2387">
        <v>10</v>
      </c>
      <c r="Y2387" t="s">
        <v>512</v>
      </c>
      <c r="Z2387" s="9">
        <v>28</v>
      </c>
      <c r="AA2387">
        <v>60</v>
      </c>
      <c r="AB2387">
        <v>88</v>
      </c>
      <c r="AC2387">
        <v>300</v>
      </c>
      <c r="AD2387" t="s">
        <v>32</v>
      </c>
      <c r="AE2387">
        <v>0.309</v>
      </c>
      <c r="AF2387" s="2">
        <v>7.51</v>
      </c>
      <c r="AG2387" s="2">
        <v>27.82</v>
      </c>
      <c r="AH2387" s="2">
        <v>68.709999999999994</v>
      </c>
    </row>
    <row r="2388" spans="1:34" x14ac:dyDescent="0.35">
      <c r="A2388" t="s">
        <v>786</v>
      </c>
      <c r="B2388" t="s">
        <v>787</v>
      </c>
      <c r="C2388" t="s">
        <v>785</v>
      </c>
      <c r="D2388" t="s">
        <v>4</v>
      </c>
      <c r="E2388" t="s">
        <v>788</v>
      </c>
      <c r="F2388">
        <v>2</v>
      </c>
      <c r="G2388">
        <v>17.3</v>
      </c>
      <c r="H2388">
        <v>-1</v>
      </c>
      <c r="I2388">
        <v>0</v>
      </c>
      <c r="J2388">
        <v>100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 t="s">
        <v>215</v>
      </c>
      <c r="V2388">
        <v>0</v>
      </c>
      <c r="W2388">
        <v>1.4084507042253522</v>
      </c>
      <c r="X2388">
        <v>18</v>
      </c>
      <c r="Y2388" t="s">
        <v>512</v>
      </c>
      <c r="Z2388" s="9">
        <v>11.666666666666666</v>
      </c>
      <c r="AA2388">
        <v>0</v>
      </c>
      <c r="AB2388">
        <v>11.666666666666666</v>
      </c>
      <c r="AC2388">
        <v>230</v>
      </c>
      <c r="AD2388" t="s">
        <v>198</v>
      </c>
      <c r="AE2388">
        <v>0</v>
      </c>
      <c r="AF2388" s="2">
        <v>88.183161004431312</v>
      </c>
    </row>
    <row r="2389" spans="1:34" x14ac:dyDescent="0.35">
      <c r="A2389" t="s">
        <v>786</v>
      </c>
      <c r="B2389" t="s">
        <v>787</v>
      </c>
      <c r="C2389" t="s">
        <v>785</v>
      </c>
      <c r="D2389" t="s">
        <v>4</v>
      </c>
      <c r="E2389" t="s">
        <v>788</v>
      </c>
      <c r="F2389">
        <v>2</v>
      </c>
      <c r="G2389">
        <v>17.3</v>
      </c>
      <c r="H2389">
        <v>-1</v>
      </c>
      <c r="I2389">
        <v>0</v>
      </c>
      <c r="J2389">
        <v>100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 t="s">
        <v>215</v>
      </c>
      <c r="V2389">
        <v>0</v>
      </c>
      <c r="W2389">
        <v>1.4084507042253522</v>
      </c>
      <c r="X2389">
        <v>18</v>
      </c>
      <c r="Y2389" t="s">
        <v>512</v>
      </c>
      <c r="Z2389" s="9">
        <v>12.222222222222221</v>
      </c>
      <c r="AA2389">
        <v>0</v>
      </c>
      <c r="AB2389">
        <v>12.222222222222221</v>
      </c>
      <c r="AC2389">
        <v>240</v>
      </c>
      <c r="AD2389" t="s">
        <v>198</v>
      </c>
      <c r="AE2389">
        <v>0</v>
      </c>
      <c r="AF2389" s="2">
        <v>83.456425406203849</v>
      </c>
    </row>
    <row r="2390" spans="1:34" x14ac:dyDescent="0.35">
      <c r="A2390" t="s">
        <v>786</v>
      </c>
      <c r="B2390" t="s">
        <v>787</v>
      </c>
      <c r="C2390" t="s">
        <v>785</v>
      </c>
      <c r="D2390" t="s">
        <v>4</v>
      </c>
      <c r="E2390" t="s">
        <v>788</v>
      </c>
      <c r="F2390">
        <v>2</v>
      </c>
      <c r="G2390">
        <v>17.3</v>
      </c>
      <c r="H2390">
        <v>-1</v>
      </c>
      <c r="I2390">
        <v>0</v>
      </c>
      <c r="J2390">
        <v>100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 t="s">
        <v>215</v>
      </c>
      <c r="V2390">
        <v>0</v>
      </c>
      <c r="W2390">
        <v>1.4084507042253522</v>
      </c>
      <c r="X2390">
        <v>18</v>
      </c>
      <c r="Y2390" t="s">
        <v>512</v>
      </c>
      <c r="Z2390" s="9">
        <v>12.777777777777779</v>
      </c>
      <c r="AA2390">
        <v>0</v>
      </c>
      <c r="AB2390">
        <v>12.777777777777779</v>
      </c>
      <c r="AC2390">
        <v>250</v>
      </c>
      <c r="AD2390" t="s">
        <v>198</v>
      </c>
      <c r="AE2390">
        <v>0</v>
      </c>
      <c r="AF2390" s="2">
        <v>76.66174298375185</v>
      </c>
    </row>
    <row r="2391" spans="1:34" x14ac:dyDescent="0.35">
      <c r="A2391" t="s">
        <v>786</v>
      </c>
      <c r="B2391" t="s">
        <v>787</v>
      </c>
      <c r="C2391" t="s">
        <v>785</v>
      </c>
      <c r="D2391" t="s">
        <v>4</v>
      </c>
      <c r="E2391" t="s">
        <v>788</v>
      </c>
      <c r="F2391">
        <v>2</v>
      </c>
      <c r="G2391">
        <v>17.3</v>
      </c>
      <c r="H2391">
        <v>-1</v>
      </c>
      <c r="I2391">
        <v>0</v>
      </c>
      <c r="J2391">
        <v>100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 t="s">
        <v>215</v>
      </c>
      <c r="V2391">
        <v>0</v>
      </c>
      <c r="W2391">
        <v>1.4084507042253522</v>
      </c>
      <c r="X2391">
        <v>18</v>
      </c>
      <c r="Y2391" t="s">
        <v>512</v>
      </c>
      <c r="Z2391" s="9">
        <v>13.333333333333334</v>
      </c>
      <c r="AA2391">
        <v>0</v>
      </c>
      <c r="AB2391">
        <v>13.333333333333334</v>
      </c>
      <c r="AC2391">
        <v>260</v>
      </c>
      <c r="AD2391" t="s">
        <v>198</v>
      </c>
      <c r="AE2391">
        <v>0</v>
      </c>
      <c r="AF2391" s="2">
        <v>66.026587887740035</v>
      </c>
    </row>
    <row r="2392" spans="1:34" x14ac:dyDescent="0.35">
      <c r="A2392" t="s">
        <v>786</v>
      </c>
      <c r="B2392" t="s">
        <v>787</v>
      </c>
      <c r="C2392" t="s">
        <v>785</v>
      </c>
      <c r="D2392" t="s">
        <v>4</v>
      </c>
      <c r="E2392" t="s">
        <v>788</v>
      </c>
      <c r="F2392">
        <v>2</v>
      </c>
      <c r="G2392">
        <v>17.3</v>
      </c>
      <c r="H2392">
        <v>-1</v>
      </c>
      <c r="I2392">
        <v>0</v>
      </c>
      <c r="J2392">
        <v>100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 t="s">
        <v>215</v>
      </c>
      <c r="V2392">
        <v>0</v>
      </c>
      <c r="W2392">
        <v>1.4084507042253522</v>
      </c>
      <c r="X2392">
        <v>18</v>
      </c>
      <c r="Y2392" t="s">
        <v>512</v>
      </c>
      <c r="Z2392" s="9">
        <v>13.888888888888889</v>
      </c>
      <c r="AA2392">
        <v>0</v>
      </c>
      <c r="AB2392">
        <v>13.888888888888889</v>
      </c>
      <c r="AC2392">
        <v>270</v>
      </c>
      <c r="AD2392" t="s">
        <v>198</v>
      </c>
      <c r="AE2392">
        <v>0</v>
      </c>
      <c r="AF2392" s="2">
        <v>39.143279172821273</v>
      </c>
    </row>
    <row r="2393" spans="1:34" x14ac:dyDescent="0.35">
      <c r="A2393" t="s">
        <v>786</v>
      </c>
      <c r="B2393" t="s">
        <v>787</v>
      </c>
      <c r="C2393" t="s">
        <v>785</v>
      </c>
      <c r="D2393" t="s">
        <v>4</v>
      </c>
      <c r="E2393" t="s">
        <v>788</v>
      </c>
      <c r="F2393">
        <v>2</v>
      </c>
      <c r="G2393">
        <v>17.3</v>
      </c>
      <c r="H2393">
        <v>-1</v>
      </c>
      <c r="I2393">
        <v>0</v>
      </c>
      <c r="J2393">
        <v>100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 t="s">
        <v>215</v>
      </c>
      <c r="V2393">
        <v>0</v>
      </c>
      <c r="W2393">
        <v>1.4084507042253522</v>
      </c>
      <c r="X2393">
        <v>18</v>
      </c>
      <c r="Y2393" t="s">
        <v>512</v>
      </c>
      <c r="Z2393" s="9">
        <v>14.444444444444445</v>
      </c>
      <c r="AA2393">
        <v>0</v>
      </c>
      <c r="AB2393">
        <v>14.444444444444445</v>
      </c>
      <c r="AC2393">
        <v>280</v>
      </c>
      <c r="AD2393" t="s">
        <v>198</v>
      </c>
      <c r="AE2393">
        <v>0</v>
      </c>
      <c r="AF2393" s="2">
        <v>21.861152141802069</v>
      </c>
    </row>
    <row r="2394" spans="1:34" x14ac:dyDescent="0.35">
      <c r="A2394" t="s">
        <v>786</v>
      </c>
      <c r="B2394" t="s">
        <v>787</v>
      </c>
      <c r="C2394" t="s">
        <v>785</v>
      </c>
      <c r="D2394" t="s">
        <v>4</v>
      </c>
      <c r="E2394" t="s">
        <v>788</v>
      </c>
      <c r="F2394">
        <v>2</v>
      </c>
      <c r="G2394">
        <v>17.3</v>
      </c>
      <c r="H2394">
        <v>-1</v>
      </c>
      <c r="I2394">
        <v>0</v>
      </c>
      <c r="J2394">
        <v>100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 t="s">
        <v>215</v>
      </c>
      <c r="V2394">
        <v>0</v>
      </c>
      <c r="W2394">
        <v>1.4084507042253522</v>
      </c>
      <c r="X2394">
        <v>18</v>
      </c>
      <c r="Y2394" t="s">
        <v>512</v>
      </c>
      <c r="Z2394" s="9">
        <v>15</v>
      </c>
      <c r="AA2394">
        <v>0</v>
      </c>
      <c r="AB2394">
        <v>15</v>
      </c>
      <c r="AC2394">
        <v>290</v>
      </c>
      <c r="AD2394" t="s">
        <v>198</v>
      </c>
      <c r="AE2394">
        <v>0</v>
      </c>
      <c r="AF2394" s="2">
        <v>1.3293943870014773</v>
      </c>
    </row>
    <row r="2395" spans="1:34" x14ac:dyDescent="0.35">
      <c r="A2395" t="s">
        <v>786</v>
      </c>
      <c r="B2395" t="s">
        <v>787</v>
      </c>
      <c r="C2395" t="s">
        <v>785</v>
      </c>
      <c r="D2395" t="s">
        <v>4</v>
      </c>
      <c r="E2395" t="s">
        <v>788</v>
      </c>
      <c r="F2395">
        <v>2</v>
      </c>
      <c r="G2395">
        <v>17.3</v>
      </c>
      <c r="H2395">
        <v>-1</v>
      </c>
      <c r="I2395">
        <v>0</v>
      </c>
      <c r="J2395">
        <v>100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 t="s">
        <v>215</v>
      </c>
      <c r="V2395">
        <v>0</v>
      </c>
      <c r="W2395">
        <v>1.4084507042253522</v>
      </c>
      <c r="X2395">
        <v>18</v>
      </c>
      <c r="Y2395" t="s">
        <v>512</v>
      </c>
      <c r="Z2395" s="9">
        <v>15.555555555555555</v>
      </c>
      <c r="AA2395">
        <v>0</v>
      </c>
      <c r="AB2395">
        <v>15.555555555555555</v>
      </c>
      <c r="AC2395">
        <v>300</v>
      </c>
      <c r="AD2395" t="s">
        <v>198</v>
      </c>
      <c r="AE2395">
        <v>0</v>
      </c>
      <c r="AF2395" s="2">
        <v>10.635155096011818</v>
      </c>
    </row>
    <row r="2396" spans="1:34" x14ac:dyDescent="0.35">
      <c r="A2396" t="s">
        <v>786</v>
      </c>
      <c r="B2396" t="s">
        <v>787</v>
      </c>
      <c r="C2396" t="s">
        <v>785</v>
      </c>
      <c r="D2396" t="s">
        <v>789</v>
      </c>
      <c r="E2396" t="s">
        <v>788</v>
      </c>
      <c r="F2396">
        <v>2</v>
      </c>
      <c r="G2396">
        <v>18.787500000000001</v>
      </c>
      <c r="H2396">
        <v>-1</v>
      </c>
      <c r="I2396">
        <v>25</v>
      </c>
      <c r="J2396">
        <v>75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 t="s">
        <v>215</v>
      </c>
      <c r="V2396">
        <v>0</v>
      </c>
      <c r="W2396">
        <v>1.4084507042253522</v>
      </c>
      <c r="X2396">
        <v>18</v>
      </c>
      <c r="Y2396" t="s">
        <v>512</v>
      </c>
      <c r="Z2396" s="9">
        <v>10.555555555555555</v>
      </c>
      <c r="AA2396">
        <v>0</v>
      </c>
      <c r="AB2396">
        <v>10.555555555555555</v>
      </c>
      <c r="AC2396">
        <v>210</v>
      </c>
      <c r="AD2396" t="s">
        <v>198</v>
      </c>
      <c r="AE2396">
        <v>0</v>
      </c>
      <c r="AF2396" s="2">
        <v>94.6824224519941</v>
      </c>
    </row>
    <row r="2397" spans="1:34" x14ac:dyDescent="0.35">
      <c r="A2397" t="s">
        <v>786</v>
      </c>
      <c r="B2397" t="s">
        <v>787</v>
      </c>
      <c r="C2397" t="s">
        <v>785</v>
      </c>
      <c r="D2397" t="s">
        <v>789</v>
      </c>
      <c r="E2397" t="s">
        <v>788</v>
      </c>
      <c r="F2397">
        <v>2</v>
      </c>
      <c r="G2397">
        <v>18.787500000000001</v>
      </c>
      <c r="H2397">
        <v>-1</v>
      </c>
      <c r="I2397">
        <v>25</v>
      </c>
      <c r="J2397">
        <v>75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 t="s">
        <v>215</v>
      </c>
      <c r="V2397">
        <v>0</v>
      </c>
      <c r="W2397">
        <v>1.4084507042253522</v>
      </c>
      <c r="X2397">
        <v>18</v>
      </c>
      <c r="Y2397" t="s">
        <v>512</v>
      </c>
      <c r="Z2397" s="9">
        <v>11.111111111111111</v>
      </c>
      <c r="AA2397">
        <v>0</v>
      </c>
      <c r="AB2397">
        <v>11.111111111111111</v>
      </c>
      <c r="AC2397">
        <v>220</v>
      </c>
      <c r="AD2397" t="s">
        <v>198</v>
      </c>
      <c r="AE2397">
        <v>0</v>
      </c>
      <c r="AF2397" s="2">
        <v>92.023633677991143</v>
      </c>
    </row>
    <row r="2398" spans="1:34" x14ac:dyDescent="0.35">
      <c r="A2398" t="s">
        <v>786</v>
      </c>
      <c r="B2398" t="s">
        <v>787</v>
      </c>
      <c r="C2398" t="s">
        <v>785</v>
      </c>
      <c r="D2398" t="s">
        <v>789</v>
      </c>
      <c r="E2398" t="s">
        <v>788</v>
      </c>
      <c r="F2398">
        <v>2</v>
      </c>
      <c r="G2398">
        <v>18.787500000000001</v>
      </c>
      <c r="H2398">
        <v>-1</v>
      </c>
      <c r="I2398">
        <v>25</v>
      </c>
      <c r="J2398">
        <v>75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 t="s">
        <v>215</v>
      </c>
      <c r="V2398">
        <v>0</v>
      </c>
      <c r="W2398">
        <v>1.4084507042253522</v>
      </c>
      <c r="X2398">
        <v>18</v>
      </c>
      <c r="Y2398" t="s">
        <v>512</v>
      </c>
      <c r="Z2398" s="9">
        <v>11.666666666666666</v>
      </c>
      <c r="AA2398">
        <v>0</v>
      </c>
      <c r="AB2398">
        <v>11.666666666666666</v>
      </c>
      <c r="AC2398">
        <v>230</v>
      </c>
      <c r="AD2398" t="s">
        <v>198</v>
      </c>
      <c r="AE2398">
        <v>0</v>
      </c>
      <c r="AF2398" s="2">
        <v>88.774002954209749</v>
      </c>
    </row>
    <row r="2399" spans="1:34" x14ac:dyDescent="0.35">
      <c r="A2399" t="s">
        <v>786</v>
      </c>
      <c r="B2399" t="s">
        <v>787</v>
      </c>
      <c r="C2399" t="s">
        <v>785</v>
      </c>
      <c r="D2399" t="s">
        <v>789</v>
      </c>
      <c r="E2399" t="s">
        <v>788</v>
      </c>
      <c r="F2399">
        <v>2</v>
      </c>
      <c r="G2399">
        <v>18.787500000000001</v>
      </c>
      <c r="H2399">
        <v>-1</v>
      </c>
      <c r="I2399">
        <v>25</v>
      </c>
      <c r="J2399">
        <v>75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 t="s">
        <v>215</v>
      </c>
      <c r="V2399">
        <v>0</v>
      </c>
      <c r="W2399">
        <v>1.4084507042253522</v>
      </c>
      <c r="X2399">
        <v>18</v>
      </c>
      <c r="Y2399" t="s">
        <v>512</v>
      </c>
      <c r="Z2399" s="9">
        <v>12.222222222222221</v>
      </c>
      <c r="AA2399">
        <v>0</v>
      </c>
      <c r="AB2399">
        <v>12.222222222222221</v>
      </c>
      <c r="AC2399">
        <v>240</v>
      </c>
      <c r="AD2399" t="s">
        <v>198</v>
      </c>
      <c r="AE2399">
        <v>0</v>
      </c>
      <c r="AF2399" s="2">
        <v>85.376661742983757</v>
      </c>
    </row>
    <row r="2400" spans="1:34" x14ac:dyDescent="0.35">
      <c r="A2400" t="s">
        <v>786</v>
      </c>
      <c r="B2400" t="s">
        <v>787</v>
      </c>
      <c r="C2400" t="s">
        <v>785</v>
      </c>
      <c r="D2400" t="s">
        <v>789</v>
      </c>
      <c r="E2400" t="s">
        <v>788</v>
      </c>
      <c r="F2400">
        <v>2</v>
      </c>
      <c r="G2400">
        <v>18.787500000000001</v>
      </c>
      <c r="H2400">
        <v>-1</v>
      </c>
      <c r="I2400">
        <v>25</v>
      </c>
      <c r="J2400">
        <v>75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 t="s">
        <v>215</v>
      </c>
      <c r="V2400">
        <v>0</v>
      </c>
      <c r="W2400">
        <v>1.4084507042253522</v>
      </c>
      <c r="X2400">
        <v>18</v>
      </c>
      <c r="Y2400" t="s">
        <v>512</v>
      </c>
      <c r="Z2400" s="9">
        <v>12.777777777777779</v>
      </c>
      <c r="AA2400">
        <v>0</v>
      </c>
      <c r="AB2400">
        <v>12.777777777777779</v>
      </c>
      <c r="AC2400">
        <v>250</v>
      </c>
      <c r="AD2400" t="s">
        <v>198</v>
      </c>
      <c r="AE2400">
        <v>0</v>
      </c>
      <c r="AF2400" s="2">
        <v>73.264401772525858</v>
      </c>
    </row>
    <row r="2401" spans="1:32" x14ac:dyDescent="0.35">
      <c r="A2401" t="s">
        <v>786</v>
      </c>
      <c r="B2401" t="s">
        <v>787</v>
      </c>
      <c r="C2401" t="s">
        <v>785</v>
      </c>
      <c r="D2401" t="s">
        <v>789</v>
      </c>
      <c r="E2401" t="s">
        <v>788</v>
      </c>
      <c r="F2401">
        <v>2</v>
      </c>
      <c r="G2401">
        <v>18.787500000000001</v>
      </c>
      <c r="H2401">
        <v>-1</v>
      </c>
      <c r="I2401">
        <v>25</v>
      </c>
      <c r="J2401">
        <v>75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 t="s">
        <v>215</v>
      </c>
      <c r="V2401">
        <v>0</v>
      </c>
      <c r="W2401">
        <v>1.4084507042253522</v>
      </c>
      <c r="X2401">
        <v>18</v>
      </c>
      <c r="Y2401" t="s">
        <v>512</v>
      </c>
      <c r="Z2401" s="9">
        <v>13.333333333333334</v>
      </c>
      <c r="AA2401">
        <v>0</v>
      </c>
      <c r="AB2401">
        <v>13.333333333333334</v>
      </c>
      <c r="AC2401">
        <v>260</v>
      </c>
      <c r="AD2401" t="s">
        <v>198</v>
      </c>
      <c r="AE2401">
        <v>0</v>
      </c>
      <c r="AF2401" s="2">
        <v>62.333825701624818</v>
      </c>
    </row>
    <row r="2402" spans="1:32" x14ac:dyDescent="0.35">
      <c r="A2402" t="s">
        <v>786</v>
      </c>
      <c r="B2402" t="s">
        <v>787</v>
      </c>
      <c r="C2402" t="s">
        <v>785</v>
      </c>
      <c r="D2402" t="s">
        <v>789</v>
      </c>
      <c r="E2402" t="s">
        <v>788</v>
      </c>
      <c r="F2402">
        <v>2</v>
      </c>
      <c r="G2402">
        <v>18.787500000000001</v>
      </c>
      <c r="H2402">
        <v>-1</v>
      </c>
      <c r="I2402">
        <v>25</v>
      </c>
      <c r="J2402">
        <v>75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 t="s">
        <v>215</v>
      </c>
      <c r="V2402">
        <v>0</v>
      </c>
      <c r="W2402">
        <v>1.4084507042253522</v>
      </c>
      <c r="X2402">
        <v>18</v>
      </c>
      <c r="Y2402" t="s">
        <v>512</v>
      </c>
      <c r="Z2402" s="9">
        <v>13.888888888888889</v>
      </c>
      <c r="AA2402">
        <v>0</v>
      </c>
      <c r="AB2402">
        <v>13.888888888888889</v>
      </c>
      <c r="AC2402">
        <v>270</v>
      </c>
      <c r="AD2402" t="s">
        <v>198</v>
      </c>
      <c r="AE2402">
        <v>0</v>
      </c>
      <c r="AF2402" s="2">
        <v>45.790251107828659</v>
      </c>
    </row>
    <row r="2403" spans="1:32" x14ac:dyDescent="0.35">
      <c r="A2403" t="s">
        <v>786</v>
      </c>
      <c r="B2403" t="s">
        <v>787</v>
      </c>
      <c r="C2403" t="s">
        <v>785</v>
      </c>
      <c r="D2403" t="s">
        <v>789</v>
      </c>
      <c r="E2403" t="s">
        <v>788</v>
      </c>
      <c r="F2403">
        <v>2</v>
      </c>
      <c r="G2403">
        <v>18.787500000000001</v>
      </c>
      <c r="H2403">
        <v>-1</v>
      </c>
      <c r="I2403">
        <v>25</v>
      </c>
      <c r="J2403">
        <v>75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 t="s">
        <v>215</v>
      </c>
      <c r="V2403">
        <v>0</v>
      </c>
      <c r="W2403">
        <v>1.4084507042253522</v>
      </c>
      <c r="X2403">
        <v>18</v>
      </c>
      <c r="Y2403" t="s">
        <v>512</v>
      </c>
      <c r="Z2403" s="9">
        <v>14.444444444444445</v>
      </c>
      <c r="AA2403">
        <v>0</v>
      </c>
      <c r="AB2403">
        <v>14.444444444444445</v>
      </c>
      <c r="AC2403">
        <v>280</v>
      </c>
      <c r="AD2403" t="s">
        <v>198</v>
      </c>
      <c r="AE2403">
        <v>0</v>
      </c>
      <c r="AF2403" s="2">
        <v>28.360413589364846</v>
      </c>
    </row>
    <row r="2404" spans="1:32" x14ac:dyDescent="0.35">
      <c r="A2404" t="s">
        <v>786</v>
      </c>
      <c r="B2404" t="s">
        <v>787</v>
      </c>
      <c r="C2404" t="s">
        <v>785</v>
      </c>
      <c r="D2404" t="s">
        <v>789</v>
      </c>
      <c r="E2404" t="s">
        <v>788</v>
      </c>
      <c r="F2404">
        <v>2</v>
      </c>
      <c r="G2404">
        <v>18.787500000000001</v>
      </c>
      <c r="H2404">
        <v>-1</v>
      </c>
      <c r="I2404">
        <v>25</v>
      </c>
      <c r="J2404">
        <v>75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 t="s">
        <v>215</v>
      </c>
      <c r="V2404">
        <v>0</v>
      </c>
      <c r="W2404">
        <v>1.4084507042253522</v>
      </c>
      <c r="X2404">
        <v>18</v>
      </c>
      <c r="Y2404" t="s">
        <v>512</v>
      </c>
      <c r="Z2404" s="9">
        <v>15</v>
      </c>
      <c r="AA2404">
        <v>0</v>
      </c>
      <c r="AB2404">
        <v>15</v>
      </c>
      <c r="AC2404">
        <v>290</v>
      </c>
      <c r="AD2404" t="s">
        <v>198</v>
      </c>
      <c r="AE2404">
        <v>0</v>
      </c>
      <c r="AF2404" s="2">
        <v>23.338257016248154</v>
      </c>
    </row>
    <row r="2405" spans="1:32" x14ac:dyDescent="0.35">
      <c r="A2405" t="s">
        <v>786</v>
      </c>
      <c r="B2405" t="s">
        <v>787</v>
      </c>
      <c r="C2405" t="s">
        <v>785</v>
      </c>
      <c r="D2405" t="s">
        <v>789</v>
      </c>
      <c r="E2405" t="s">
        <v>788</v>
      </c>
      <c r="F2405">
        <v>2</v>
      </c>
      <c r="G2405">
        <v>20.274999999999999</v>
      </c>
      <c r="H2405">
        <v>-1</v>
      </c>
      <c r="I2405">
        <v>50</v>
      </c>
      <c r="J2405">
        <v>50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 t="s">
        <v>215</v>
      </c>
      <c r="V2405">
        <v>0</v>
      </c>
      <c r="W2405">
        <v>1.4084507042253522</v>
      </c>
      <c r="X2405">
        <v>18</v>
      </c>
      <c r="Y2405" t="s">
        <v>512</v>
      </c>
      <c r="Z2405" s="9">
        <v>10</v>
      </c>
      <c r="AA2405">
        <v>0</v>
      </c>
      <c r="AB2405">
        <v>10</v>
      </c>
      <c r="AC2405">
        <v>200</v>
      </c>
      <c r="AD2405" t="s">
        <v>198</v>
      </c>
      <c r="AE2405">
        <v>0</v>
      </c>
      <c r="AF2405" s="2">
        <v>92.466765140324966</v>
      </c>
    </row>
    <row r="2406" spans="1:32" x14ac:dyDescent="0.35">
      <c r="A2406" t="s">
        <v>786</v>
      </c>
      <c r="B2406" t="s">
        <v>787</v>
      </c>
      <c r="C2406" t="s">
        <v>785</v>
      </c>
      <c r="D2406" t="s">
        <v>789</v>
      </c>
      <c r="E2406" t="s">
        <v>788</v>
      </c>
      <c r="F2406">
        <v>2</v>
      </c>
      <c r="G2406">
        <v>20.274999999999999</v>
      </c>
      <c r="H2406">
        <v>-1</v>
      </c>
      <c r="I2406">
        <v>50</v>
      </c>
      <c r="J2406">
        <v>50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 t="s">
        <v>215</v>
      </c>
      <c r="V2406">
        <v>0</v>
      </c>
      <c r="W2406">
        <v>1.4084507042253522</v>
      </c>
      <c r="X2406">
        <v>18</v>
      </c>
      <c r="Y2406" t="s">
        <v>512</v>
      </c>
      <c r="Z2406" s="9">
        <v>10.555555555555555</v>
      </c>
      <c r="AA2406">
        <v>0</v>
      </c>
      <c r="AB2406">
        <v>10.555555555555555</v>
      </c>
      <c r="AC2406">
        <v>210</v>
      </c>
      <c r="AD2406" t="s">
        <v>198</v>
      </c>
      <c r="AE2406">
        <v>0</v>
      </c>
      <c r="AF2406" s="2">
        <v>91.87592319054653</v>
      </c>
    </row>
    <row r="2407" spans="1:32" x14ac:dyDescent="0.35">
      <c r="A2407" t="s">
        <v>786</v>
      </c>
      <c r="B2407" t="s">
        <v>787</v>
      </c>
      <c r="C2407" t="s">
        <v>785</v>
      </c>
      <c r="D2407" t="s">
        <v>789</v>
      </c>
      <c r="E2407" t="s">
        <v>788</v>
      </c>
      <c r="F2407">
        <v>2</v>
      </c>
      <c r="G2407">
        <v>20.274999999999999</v>
      </c>
      <c r="H2407">
        <v>-1</v>
      </c>
      <c r="I2407">
        <v>50</v>
      </c>
      <c r="J2407">
        <v>50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 t="s">
        <v>215</v>
      </c>
      <c r="V2407">
        <v>0</v>
      </c>
      <c r="W2407">
        <v>1.4084507042253522</v>
      </c>
      <c r="X2407">
        <v>18</v>
      </c>
      <c r="Y2407" t="s">
        <v>512</v>
      </c>
      <c r="Z2407" s="9">
        <v>11.111111111111111</v>
      </c>
      <c r="AA2407">
        <v>0</v>
      </c>
      <c r="AB2407">
        <v>11.111111111111111</v>
      </c>
      <c r="AC2407">
        <v>220</v>
      </c>
      <c r="AD2407" t="s">
        <v>198</v>
      </c>
      <c r="AE2407">
        <v>0</v>
      </c>
      <c r="AF2407" s="2">
        <v>92.614475627769579</v>
      </c>
    </row>
    <row r="2408" spans="1:32" x14ac:dyDescent="0.35">
      <c r="A2408" t="s">
        <v>786</v>
      </c>
      <c r="B2408" t="s">
        <v>787</v>
      </c>
      <c r="C2408" t="s">
        <v>785</v>
      </c>
      <c r="D2408" t="s">
        <v>789</v>
      </c>
      <c r="E2408" t="s">
        <v>788</v>
      </c>
      <c r="F2408">
        <v>2</v>
      </c>
      <c r="G2408">
        <v>20.274999999999999</v>
      </c>
      <c r="H2408">
        <v>-1</v>
      </c>
      <c r="I2408">
        <v>50</v>
      </c>
      <c r="J2408">
        <v>50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 t="s">
        <v>215</v>
      </c>
      <c r="V2408">
        <v>0</v>
      </c>
      <c r="W2408">
        <v>1.4084507042253522</v>
      </c>
      <c r="X2408">
        <v>18</v>
      </c>
      <c r="Y2408" t="s">
        <v>512</v>
      </c>
      <c r="Z2408" s="9">
        <v>11.666666666666666</v>
      </c>
      <c r="AA2408">
        <v>0</v>
      </c>
      <c r="AB2408">
        <v>11.666666666666666</v>
      </c>
      <c r="AC2408">
        <v>230</v>
      </c>
      <c r="AD2408" t="s">
        <v>198</v>
      </c>
      <c r="AE2408">
        <v>0</v>
      </c>
      <c r="AF2408" s="2">
        <v>88.921713441654362</v>
      </c>
    </row>
    <row r="2409" spans="1:32" x14ac:dyDescent="0.35">
      <c r="A2409" t="s">
        <v>786</v>
      </c>
      <c r="B2409" t="s">
        <v>787</v>
      </c>
      <c r="C2409" t="s">
        <v>785</v>
      </c>
      <c r="D2409" t="s">
        <v>789</v>
      </c>
      <c r="E2409" t="s">
        <v>788</v>
      </c>
      <c r="F2409">
        <v>2</v>
      </c>
      <c r="G2409">
        <v>20.274999999999999</v>
      </c>
      <c r="H2409">
        <v>-1</v>
      </c>
      <c r="I2409">
        <v>50</v>
      </c>
      <c r="J2409">
        <v>50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 t="s">
        <v>215</v>
      </c>
      <c r="V2409">
        <v>0</v>
      </c>
      <c r="W2409">
        <v>1.4084507042253522</v>
      </c>
      <c r="X2409">
        <v>18</v>
      </c>
      <c r="Y2409" t="s">
        <v>512</v>
      </c>
      <c r="Z2409" s="9">
        <v>12.222222222222221</v>
      </c>
      <c r="AA2409">
        <v>0</v>
      </c>
      <c r="AB2409">
        <v>12.222222222222221</v>
      </c>
      <c r="AC2409">
        <v>240</v>
      </c>
      <c r="AD2409" t="s">
        <v>198</v>
      </c>
      <c r="AE2409">
        <v>0</v>
      </c>
      <c r="AF2409" s="2">
        <v>84.638109305760707</v>
      </c>
    </row>
    <row r="2410" spans="1:32" x14ac:dyDescent="0.35">
      <c r="A2410" t="s">
        <v>786</v>
      </c>
      <c r="B2410" t="s">
        <v>787</v>
      </c>
      <c r="C2410" t="s">
        <v>785</v>
      </c>
      <c r="D2410" t="s">
        <v>789</v>
      </c>
      <c r="E2410" t="s">
        <v>788</v>
      </c>
      <c r="F2410">
        <v>2</v>
      </c>
      <c r="G2410">
        <v>20.274999999999999</v>
      </c>
      <c r="H2410">
        <v>-1</v>
      </c>
      <c r="I2410">
        <v>50</v>
      </c>
      <c r="J2410">
        <v>50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 t="s">
        <v>215</v>
      </c>
      <c r="V2410">
        <v>0</v>
      </c>
      <c r="W2410">
        <v>1.4084507042253522</v>
      </c>
      <c r="X2410">
        <v>18</v>
      </c>
      <c r="Y2410" t="s">
        <v>512</v>
      </c>
      <c r="Z2410" s="9">
        <v>12.777777777777779</v>
      </c>
      <c r="AA2410">
        <v>0</v>
      </c>
      <c r="AB2410">
        <v>12.777777777777779</v>
      </c>
      <c r="AC2410">
        <v>250</v>
      </c>
      <c r="AD2410" t="s">
        <v>198</v>
      </c>
      <c r="AE2410">
        <v>0</v>
      </c>
      <c r="AF2410" s="2">
        <v>73.116691285081245</v>
      </c>
    </row>
    <row r="2411" spans="1:32" x14ac:dyDescent="0.35">
      <c r="A2411" t="s">
        <v>786</v>
      </c>
      <c r="B2411" t="s">
        <v>787</v>
      </c>
      <c r="C2411" t="s">
        <v>785</v>
      </c>
      <c r="D2411" t="s">
        <v>789</v>
      </c>
      <c r="E2411" t="s">
        <v>788</v>
      </c>
      <c r="F2411">
        <v>2</v>
      </c>
      <c r="G2411">
        <v>20.274999999999999</v>
      </c>
      <c r="H2411">
        <v>-1</v>
      </c>
      <c r="I2411">
        <v>50</v>
      </c>
      <c r="J2411">
        <v>50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 t="s">
        <v>215</v>
      </c>
      <c r="V2411">
        <v>0</v>
      </c>
      <c r="W2411">
        <v>1.4084507042253522</v>
      </c>
      <c r="X2411">
        <v>18</v>
      </c>
      <c r="Y2411" t="s">
        <v>512</v>
      </c>
      <c r="Z2411" s="9">
        <v>13.333333333333334</v>
      </c>
      <c r="AA2411">
        <v>0</v>
      </c>
      <c r="AB2411">
        <v>13.333333333333334</v>
      </c>
      <c r="AC2411">
        <v>260</v>
      </c>
      <c r="AD2411" t="s">
        <v>198</v>
      </c>
      <c r="AE2411">
        <v>0</v>
      </c>
      <c r="AF2411" s="2">
        <v>62.776957163958642</v>
      </c>
    </row>
    <row r="2412" spans="1:32" x14ac:dyDescent="0.35">
      <c r="A2412" t="s">
        <v>786</v>
      </c>
      <c r="B2412" t="s">
        <v>787</v>
      </c>
      <c r="C2412" t="s">
        <v>785</v>
      </c>
      <c r="D2412" t="s">
        <v>789</v>
      </c>
      <c r="E2412" t="s">
        <v>788</v>
      </c>
      <c r="F2412">
        <v>2</v>
      </c>
      <c r="G2412">
        <v>20.274999999999999</v>
      </c>
      <c r="H2412">
        <v>-1</v>
      </c>
      <c r="I2412">
        <v>50</v>
      </c>
      <c r="J2412">
        <v>50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 t="s">
        <v>215</v>
      </c>
      <c r="V2412">
        <v>0</v>
      </c>
      <c r="W2412">
        <v>1.4084507042253522</v>
      </c>
      <c r="X2412">
        <v>18</v>
      </c>
      <c r="Y2412" t="s">
        <v>512</v>
      </c>
      <c r="Z2412" s="9">
        <v>13.888888888888889</v>
      </c>
      <c r="AA2412">
        <v>0</v>
      </c>
      <c r="AB2412">
        <v>13.888888888888889</v>
      </c>
      <c r="AC2412">
        <v>270</v>
      </c>
      <c r="AD2412" t="s">
        <v>198</v>
      </c>
      <c r="AE2412">
        <v>0</v>
      </c>
      <c r="AF2412" s="2">
        <v>45.937961595273265</v>
      </c>
    </row>
    <row r="2413" spans="1:32" x14ac:dyDescent="0.35">
      <c r="A2413" t="s">
        <v>786</v>
      </c>
      <c r="B2413" t="s">
        <v>787</v>
      </c>
      <c r="C2413" t="s">
        <v>785</v>
      </c>
      <c r="D2413" t="s">
        <v>789</v>
      </c>
      <c r="E2413" t="s">
        <v>788</v>
      </c>
      <c r="F2413">
        <v>2</v>
      </c>
      <c r="G2413">
        <v>20.274999999999999</v>
      </c>
      <c r="H2413">
        <v>-1</v>
      </c>
      <c r="I2413">
        <v>50</v>
      </c>
      <c r="J2413">
        <v>50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 t="s">
        <v>215</v>
      </c>
      <c r="V2413">
        <v>0</v>
      </c>
      <c r="W2413">
        <v>1.4084507042253522</v>
      </c>
      <c r="X2413">
        <v>18</v>
      </c>
      <c r="Y2413" t="s">
        <v>512</v>
      </c>
      <c r="Z2413" s="9">
        <v>14.444444444444445</v>
      </c>
      <c r="AA2413">
        <v>0</v>
      </c>
      <c r="AB2413">
        <v>14.444444444444445</v>
      </c>
      <c r="AC2413">
        <v>280</v>
      </c>
      <c r="AD2413" t="s">
        <v>198</v>
      </c>
      <c r="AE2413">
        <v>0</v>
      </c>
      <c r="AF2413" s="2">
        <v>28.212703101920237</v>
      </c>
    </row>
    <row r="2414" spans="1:32" x14ac:dyDescent="0.35">
      <c r="A2414" t="s">
        <v>786</v>
      </c>
      <c r="B2414" t="s">
        <v>787</v>
      </c>
      <c r="C2414" t="s">
        <v>785</v>
      </c>
      <c r="D2414" t="s">
        <v>789</v>
      </c>
      <c r="E2414" t="s">
        <v>788</v>
      </c>
      <c r="F2414">
        <v>2</v>
      </c>
      <c r="G2414">
        <v>20.274999999999999</v>
      </c>
      <c r="H2414">
        <v>-1</v>
      </c>
      <c r="I2414">
        <v>50</v>
      </c>
      <c r="J2414">
        <v>50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 t="s">
        <v>215</v>
      </c>
      <c r="V2414">
        <v>0</v>
      </c>
      <c r="W2414">
        <v>1.4084507042253522</v>
      </c>
      <c r="X2414">
        <v>18</v>
      </c>
      <c r="Y2414" t="s">
        <v>512</v>
      </c>
      <c r="Z2414" s="9">
        <v>15</v>
      </c>
      <c r="AA2414">
        <v>0</v>
      </c>
      <c r="AB2414">
        <v>15</v>
      </c>
      <c r="AC2414">
        <v>290</v>
      </c>
      <c r="AD2414" t="s">
        <v>198</v>
      </c>
      <c r="AE2414">
        <v>0</v>
      </c>
      <c r="AF2414" s="2">
        <v>23.92909896602659</v>
      </c>
    </row>
    <row r="2415" spans="1:32" x14ac:dyDescent="0.35">
      <c r="A2415" t="s">
        <v>786</v>
      </c>
      <c r="B2415" t="s">
        <v>787</v>
      </c>
      <c r="C2415" t="s">
        <v>785</v>
      </c>
      <c r="D2415" t="s">
        <v>789</v>
      </c>
      <c r="E2415" t="s">
        <v>788</v>
      </c>
      <c r="F2415">
        <v>2</v>
      </c>
      <c r="G2415">
        <v>21.762499999999999</v>
      </c>
      <c r="H2415">
        <v>-1</v>
      </c>
      <c r="I2415">
        <v>75</v>
      </c>
      <c r="J2415">
        <v>25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 t="s">
        <v>215</v>
      </c>
      <c r="V2415">
        <v>0</v>
      </c>
      <c r="W2415">
        <v>1.4084507042253522</v>
      </c>
      <c r="X2415">
        <v>18</v>
      </c>
      <c r="Y2415" t="s">
        <v>512</v>
      </c>
      <c r="Z2415" s="9">
        <v>11.666666666666666</v>
      </c>
      <c r="AA2415">
        <v>0</v>
      </c>
      <c r="AB2415">
        <v>11.666666666666666</v>
      </c>
      <c r="AC2415">
        <v>230</v>
      </c>
      <c r="AD2415" t="s">
        <v>198</v>
      </c>
      <c r="AE2415">
        <v>0</v>
      </c>
      <c r="AF2415" s="2">
        <v>91.728212703101917</v>
      </c>
    </row>
    <row r="2416" spans="1:32" x14ac:dyDescent="0.35">
      <c r="A2416" t="s">
        <v>786</v>
      </c>
      <c r="B2416" t="s">
        <v>787</v>
      </c>
      <c r="C2416" t="s">
        <v>785</v>
      </c>
      <c r="D2416" t="s">
        <v>789</v>
      </c>
      <c r="E2416" t="s">
        <v>788</v>
      </c>
      <c r="F2416">
        <v>2</v>
      </c>
      <c r="G2416">
        <v>21.762499999999999</v>
      </c>
      <c r="H2416">
        <v>-1</v>
      </c>
      <c r="I2416">
        <v>75</v>
      </c>
      <c r="J2416">
        <v>25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 t="s">
        <v>215</v>
      </c>
      <c r="V2416">
        <v>0</v>
      </c>
      <c r="W2416">
        <v>1.4084507042253522</v>
      </c>
      <c r="X2416">
        <v>18</v>
      </c>
      <c r="Y2416" t="s">
        <v>512</v>
      </c>
      <c r="Z2416" s="9">
        <v>12.222222222222221</v>
      </c>
      <c r="AA2416">
        <v>0</v>
      </c>
      <c r="AB2416">
        <v>12.222222222222221</v>
      </c>
      <c r="AC2416">
        <v>240</v>
      </c>
      <c r="AD2416" t="s">
        <v>198</v>
      </c>
      <c r="AE2416">
        <v>0</v>
      </c>
      <c r="AF2416" s="2">
        <v>87.001477104874454</v>
      </c>
    </row>
    <row r="2417" spans="1:32" x14ac:dyDescent="0.35">
      <c r="A2417" t="s">
        <v>786</v>
      </c>
      <c r="B2417" t="s">
        <v>787</v>
      </c>
      <c r="C2417" t="s">
        <v>785</v>
      </c>
      <c r="D2417" t="s">
        <v>789</v>
      </c>
      <c r="E2417" t="s">
        <v>788</v>
      </c>
      <c r="F2417">
        <v>2</v>
      </c>
      <c r="G2417">
        <v>21.762499999999999</v>
      </c>
      <c r="H2417">
        <v>-1</v>
      </c>
      <c r="I2417">
        <v>75</v>
      </c>
      <c r="J2417">
        <v>25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 t="s">
        <v>215</v>
      </c>
      <c r="V2417">
        <v>0</v>
      </c>
      <c r="W2417">
        <v>1.4084507042253522</v>
      </c>
      <c r="X2417">
        <v>18</v>
      </c>
      <c r="Y2417" t="s">
        <v>512</v>
      </c>
      <c r="Z2417" s="9">
        <v>12.777777777777779</v>
      </c>
      <c r="AA2417">
        <v>0</v>
      </c>
      <c r="AB2417">
        <v>12.777777777777779</v>
      </c>
      <c r="AC2417">
        <v>250</v>
      </c>
      <c r="AD2417" t="s">
        <v>198</v>
      </c>
      <c r="AE2417">
        <v>0</v>
      </c>
      <c r="AF2417" s="2">
        <v>83.456425406203849</v>
      </c>
    </row>
    <row r="2418" spans="1:32" x14ac:dyDescent="0.35">
      <c r="A2418" t="s">
        <v>786</v>
      </c>
      <c r="B2418" t="s">
        <v>787</v>
      </c>
      <c r="C2418" t="s">
        <v>785</v>
      </c>
      <c r="D2418" t="s">
        <v>789</v>
      </c>
      <c r="E2418" t="s">
        <v>788</v>
      </c>
      <c r="F2418">
        <v>2</v>
      </c>
      <c r="G2418">
        <v>21.762499999999999</v>
      </c>
      <c r="H2418">
        <v>-1</v>
      </c>
      <c r="I2418">
        <v>75</v>
      </c>
      <c r="J2418">
        <v>25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 t="s">
        <v>215</v>
      </c>
      <c r="V2418">
        <v>0</v>
      </c>
      <c r="W2418">
        <v>1.4084507042253522</v>
      </c>
      <c r="X2418">
        <v>18</v>
      </c>
      <c r="Y2418" t="s">
        <v>512</v>
      </c>
      <c r="Z2418" s="9">
        <v>13.333333333333334</v>
      </c>
      <c r="AA2418">
        <v>0</v>
      </c>
      <c r="AB2418">
        <v>13.333333333333334</v>
      </c>
      <c r="AC2418">
        <v>260</v>
      </c>
      <c r="AD2418" t="s">
        <v>198</v>
      </c>
      <c r="AE2418">
        <v>0</v>
      </c>
      <c r="AF2418" s="2">
        <v>79.911373707533244</v>
      </c>
    </row>
    <row r="2419" spans="1:32" x14ac:dyDescent="0.35">
      <c r="A2419" t="s">
        <v>786</v>
      </c>
      <c r="B2419" t="s">
        <v>787</v>
      </c>
      <c r="C2419" t="s">
        <v>785</v>
      </c>
      <c r="D2419" t="s">
        <v>789</v>
      </c>
      <c r="E2419" t="s">
        <v>788</v>
      </c>
      <c r="F2419">
        <v>2</v>
      </c>
      <c r="G2419">
        <v>21.762499999999999</v>
      </c>
      <c r="H2419">
        <v>-1</v>
      </c>
      <c r="I2419">
        <v>75</v>
      </c>
      <c r="J2419">
        <v>25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 t="s">
        <v>215</v>
      </c>
      <c r="V2419">
        <v>0</v>
      </c>
      <c r="W2419">
        <v>1.4084507042253522</v>
      </c>
      <c r="X2419">
        <v>18</v>
      </c>
      <c r="Y2419" t="s">
        <v>512</v>
      </c>
      <c r="Z2419" s="9">
        <v>13.888888888888889</v>
      </c>
      <c r="AA2419">
        <v>0</v>
      </c>
      <c r="AB2419">
        <v>13.888888888888889</v>
      </c>
      <c r="AC2419">
        <v>270</v>
      </c>
      <c r="AD2419" t="s">
        <v>198</v>
      </c>
      <c r="AE2419">
        <v>0</v>
      </c>
      <c r="AF2419" s="2">
        <v>73.116691285081245</v>
      </c>
    </row>
    <row r="2420" spans="1:32" x14ac:dyDescent="0.35">
      <c r="A2420" t="s">
        <v>786</v>
      </c>
      <c r="B2420" t="s">
        <v>787</v>
      </c>
      <c r="C2420" t="s">
        <v>785</v>
      </c>
      <c r="D2420" t="s">
        <v>789</v>
      </c>
      <c r="E2420" t="s">
        <v>788</v>
      </c>
      <c r="F2420">
        <v>2</v>
      </c>
      <c r="G2420">
        <v>21.762499999999999</v>
      </c>
      <c r="H2420">
        <v>-1</v>
      </c>
      <c r="I2420">
        <v>75</v>
      </c>
      <c r="J2420">
        <v>25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 t="s">
        <v>215</v>
      </c>
      <c r="V2420">
        <v>0</v>
      </c>
      <c r="W2420">
        <v>1.4084507042253522</v>
      </c>
      <c r="X2420">
        <v>18</v>
      </c>
      <c r="Y2420" t="s">
        <v>512</v>
      </c>
      <c r="Z2420" s="9">
        <v>14.444444444444445</v>
      </c>
      <c r="AA2420">
        <v>0</v>
      </c>
      <c r="AB2420">
        <v>14.444444444444445</v>
      </c>
      <c r="AC2420">
        <v>280</v>
      </c>
      <c r="AD2420" t="s">
        <v>198</v>
      </c>
      <c r="AE2420">
        <v>0</v>
      </c>
      <c r="AF2420" s="2">
        <v>69.867060561299851</v>
      </c>
    </row>
    <row r="2421" spans="1:32" x14ac:dyDescent="0.35">
      <c r="A2421" t="s">
        <v>786</v>
      </c>
      <c r="B2421" t="s">
        <v>787</v>
      </c>
      <c r="C2421" t="s">
        <v>785</v>
      </c>
      <c r="D2421" t="s">
        <v>789</v>
      </c>
      <c r="E2421" t="s">
        <v>788</v>
      </c>
      <c r="F2421">
        <v>2</v>
      </c>
      <c r="G2421">
        <v>21.762499999999999</v>
      </c>
      <c r="H2421">
        <v>-1</v>
      </c>
      <c r="I2421">
        <v>75</v>
      </c>
      <c r="J2421">
        <v>25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 t="s">
        <v>215</v>
      </c>
      <c r="V2421">
        <v>0</v>
      </c>
      <c r="W2421">
        <v>1.4084507042253522</v>
      </c>
      <c r="X2421">
        <v>18</v>
      </c>
      <c r="Y2421" t="s">
        <v>512</v>
      </c>
      <c r="Z2421" s="9">
        <v>15</v>
      </c>
      <c r="AA2421">
        <v>0</v>
      </c>
      <c r="AB2421">
        <v>15</v>
      </c>
      <c r="AC2421">
        <v>290</v>
      </c>
      <c r="AD2421" t="s">
        <v>198</v>
      </c>
      <c r="AE2421">
        <v>0</v>
      </c>
      <c r="AF2421" s="2">
        <v>66.617429837518472</v>
      </c>
    </row>
    <row r="2422" spans="1:32" x14ac:dyDescent="0.35">
      <c r="A2422" t="s">
        <v>786</v>
      </c>
      <c r="B2422" t="s">
        <v>787</v>
      </c>
      <c r="C2422" t="s">
        <v>785</v>
      </c>
      <c r="D2422" t="s">
        <v>141</v>
      </c>
      <c r="E2422" t="s">
        <v>788</v>
      </c>
      <c r="F2422">
        <v>2</v>
      </c>
      <c r="G2422">
        <v>23.25</v>
      </c>
      <c r="H2422">
        <v>-1</v>
      </c>
      <c r="I2422">
        <v>100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 t="s">
        <v>215</v>
      </c>
      <c r="V2422">
        <v>0</v>
      </c>
      <c r="W2422">
        <v>1.4084507042253522</v>
      </c>
      <c r="X2422">
        <v>18</v>
      </c>
      <c r="Y2422" t="s">
        <v>512</v>
      </c>
      <c r="Z2422" s="9">
        <v>10</v>
      </c>
      <c r="AA2422">
        <v>0</v>
      </c>
      <c r="AB2422">
        <v>10</v>
      </c>
      <c r="AC2422">
        <v>200</v>
      </c>
      <c r="AD2422" t="s">
        <v>198</v>
      </c>
      <c r="AE2422">
        <v>0</v>
      </c>
      <c r="AF2422" s="2">
        <v>96.307237813884797</v>
      </c>
    </row>
    <row r="2423" spans="1:32" x14ac:dyDescent="0.35">
      <c r="A2423" t="s">
        <v>786</v>
      </c>
      <c r="B2423" t="s">
        <v>787</v>
      </c>
      <c r="C2423" t="s">
        <v>785</v>
      </c>
      <c r="D2423" t="s">
        <v>141</v>
      </c>
      <c r="E2423" t="s">
        <v>788</v>
      </c>
      <c r="F2423">
        <v>2</v>
      </c>
      <c r="G2423">
        <v>23.25</v>
      </c>
      <c r="H2423">
        <v>-1</v>
      </c>
      <c r="I2423">
        <v>100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 t="s">
        <v>215</v>
      </c>
      <c r="V2423">
        <v>0</v>
      </c>
      <c r="W2423">
        <v>1.4084507042253522</v>
      </c>
      <c r="X2423">
        <v>18</v>
      </c>
      <c r="Y2423" t="s">
        <v>512</v>
      </c>
      <c r="Z2423" s="9">
        <v>10.555555555555555</v>
      </c>
      <c r="AA2423">
        <v>0</v>
      </c>
      <c r="AB2423">
        <v>10.555555555555555</v>
      </c>
      <c r="AC2423">
        <v>210</v>
      </c>
      <c r="AD2423" t="s">
        <v>198</v>
      </c>
      <c r="AE2423">
        <v>0</v>
      </c>
      <c r="AF2423" s="2">
        <v>96.159527326440184</v>
      </c>
    </row>
    <row r="2424" spans="1:32" x14ac:dyDescent="0.35">
      <c r="A2424" t="s">
        <v>786</v>
      </c>
      <c r="B2424" t="s">
        <v>787</v>
      </c>
      <c r="C2424" t="s">
        <v>785</v>
      </c>
      <c r="D2424" t="s">
        <v>141</v>
      </c>
      <c r="E2424" t="s">
        <v>788</v>
      </c>
      <c r="F2424">
        <v>2</v>
      </c>
      <c r="G2424">
        <v>23.25</v>
      </c>
      <c r="H2424">
        <v>-1</v>
      </c>
      <c r="I2424">
        <v>100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 t="s">
        <v>215</v>
      </c>
      <c r="V2424">
        <v>0</v>
      </c>
      <c r="W2424">
        <v>1.4084507042253522</v>
      </c>
      <c r="X2424">
        <v>18</v>
      </c>
      <c r="Y2424" t="s">
        <v>512</v>
      </c>
      <c r="Z2424" s="9">
        <v>11.111111111111111</v>
      </c>
      <c r="AA2424">
        <v>0</v>
      </c>
      <c r="AB2424">
        <v>11.111111111111111</v>
      </c>
      <c r="AC2424">
        <v>220</v>
      </c>
      <c r="AD2424" t="s">
        <v>198</v>
      </c>
      <c r="AE2424">
        <v>0</v>
      </c>
      <c r="AF2424" s="2">
        <v>96.159527326440184</v>
      </c>
    </row>
    <row r="2425" spans="1:32" x14ac:dyDescent="0.35">
      <c r="A2425" t="s">
        <v>786</v>
      </c>
      <c r="B2425" t="s">
        <v>787</v>
      </c>
      <c r="C2425" t="s">
        <v>785</v>
      </c>
      <c r="D2425" t="s">
        <v>141</v>
      </c>
      <c r="E2425" t="s">
        <v>788</v>
      </c>
      <c r="F2425">
        <v>2</v>
      </c>
      <c r="G2425">
        <v>23.25</v>
      </c>
      <c r="H2425">
        <v>-1</v>
      </c>
      <c r="I2425">
        <v>100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 t="s">
        <v>215</v>
      </c>
      <c r="V2425">
        <v>0</v>
      </c>
      <c r="W2425">
        <v>1.4084507042253522</v>
      </c>
      <c r="X2425">
        <v>18</v>
      </c>
      <c r="Y2425" t="s">
        <v>512</v>
      </c>
      <c r="Z2425" s="9">
        <v>11.666666666666666</v>
      </c>
      <c r="AA2425">
        <v>0</v>
      </c>
      <c r="AB2425">
        <v>11.666666666666666</v>
      </c>
      <c r="AC2425">
        <v>230</v>
      </c>
      <c r="AD2425" t="s">
        <v>198</v>
      </c>
      <c r="AE2425">
        <v>0</v>
      </c>
      <c r="AF2425" s="2">
        <v>94.091580502215663</v>
      </c>
    </row>
    <row r="2426" spans="1:32" x14ac:dyDescent="0.35">
      <c r="A2426" t="s">
        <v>786</v>
      </c>
      <c r="B2426" t="s">
        <v>787</v>
      </c>
      <c r="C2426" t="s">
        <v>785</v>
      </c>
      <c r="D2426" t="s">
        <v>141</v>
      </c>
      <c r="E2426" t="s">
        <v>788</v>
      </c>
      <c r="F2426">
        <v>2</v>
      </c>
      <c r="G2426">
        <v>23.25</v>
      </c>
      <c r="H2426">
        <v>-1</v>
      </c>
      <c r="I2426">
        <v>100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 t="s">
        <v>215</v>
      </c>
      <c r="V2426">
        <v>0</v>
      </c>
      <c r="W2426">
        <v>1.4084507042253522</v>
      </c>
      <c r="X2426">
        <v>18</v>
      </c>
      <c r="Y2426" t="s">
        <v>512</v>
      </c>
      <c r="Z2426" s="9">
        <v>12.222222222222221</v>
      </c>
      <c r="AA2426">
        <v>0</v>
      </c>
      <c r="AB2426">
        <v>12.222222222222221</v>
      </c>
      <c r="AC2426">
        <v>240</v>
      </c>
      <c r="AD2426" t="s">
        <v>198</v>
      </c>
      <c r="AE2426">
        <v>0</v>
      </c>
      <c r="AF2426" s="2">
        <v>93.943870014771051</v>
      </c>
    </row>
    <row r="2427" spans="1:32" x14ac:dyDescent="0.35">
      <c r="A2427" t="s">
        <v>786</v>
      </c>
      <c r="B2427" t="s">
        <v>787</v>
      </c>
      <c r="C2427" t="s">
        <v>785</v>
      </c>
      <c r="D2427" t="s">
        <v>141</v>
      </c>
      <c r="E2427" t="s">
        <v>788</v>
      </c>
      <c r="F2427">
        <v>2</v>
      </c>
      <c r="G2427">
        <v>23.25</v>
      </c>
      <c r="H2427">
        <v>-1</v>
      </c>
      <c r="I2427">
        <v>100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 t="s">
        <v>215</v>
      </c>
      <c r="V2427">
        <v>0</v>
      </c>
      <c r="W2427">
        <v>1.4084507042253522</v>
      </c>
      <c r="X2427">
        <v>18</v>
      </c>
      <c r="Y2427" t="s">
        <v>512</v>
      </c>
      <c r="Z2427" s="9">
        <v>12.777777777777779</v>
      </c>
      <c r="AA2427">
        <v>0</v>
      </c>
      <c r="AB2427">
        <v>12.777777777777779</v>
      </c>
      <c r="AC2427">
        <v>250</v>
      </c>
      <c r="AD2427" t="s">
        <v>198</v>
      </c>
      <c r="AE2427">
        <v>0</v>
      </c>
      <c r="AF2427" s="2">
        <v>93.648449039881839</v>
      </c>
    </row>
    <row r="2428" spans="1:32" x14ac:dyDescent="0.35">
      <c r="A2428" t="s">
        <v>786</v>
      </c>
      <c r="B2428" t="s">
        <v>787</v>
      </c>
      <c r="C2428" t="s">
        <v>785</v>
      </c>
      <c r="D2428" t="s">
        <v>141</v>
      </c>
      <c r="E2428" t="s">
        <v>788</v>
      </c>
      <c r="F2428">
        <v>2</v>
      </c>
      <c r="G2428">
        <v>23.25</v>
      </c>
      <c r="H2428">
        <v>-1</v>
      </c>
      <c r="I2428">
        <v>100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 t="s">
        <v>215</v>
      </c>
      <c r="V2428">
        <v>0</v>
      </c>
      <c r="W2428">
        <v>1.4084507042253522</v>
      </c>
      <c r="X2428">
        <v>18</v>
      </c>
      <c r="Y2428" t="s">
        <v>512</v>
      </c>
      <c r="Z2428" s="9">
        <v>13.333333333333334</v>
      </c>
      <c r="AA2428">
        <v>0</v>
      </c>
      <c r="AB2428">
        <v>13.333333333333334</v>
      </c>
      <c r="AC2428">
        <v>260</v>
      </c>
      <c r="AD2428" t="s">
        <v>198</v>
      </c>
      <c r="AE2428">
        <v>0</v>
      </c>
      <c r="AF2428" s="2">
        <v>92.762186115214178</v>
      </c>
    </row>
    <row r="2429" spans="1:32" x14ac:dyDescent="0.35">
      <c r="A2429" t="s">
        <v>786</v>
      </c>
      <c r="B2429" t="s">
        <v>787</v>
      </c>
      <c r="C2429" t="s">
        <v>785</v>
      </c>
      <c r="D2429" t="s">
        <v>141</v>
      </c>
      <c r="E2429" t="s">
        <v>788</v>
      </c>
      <c r="F2429">
        <v>2</v>
      </c>
      <c r="G2429">
        <v>23.25</v>
      </c>
      <c r="H2429">
        <v>-1</v>
      </c>
      <c r="I2429">
        <v>100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 t="s">
        <v>215</v>
      </c>
      <c r="V2429">
        <v>0</v>
      </c>
      <c r="W2429">
        <v>1.4084507042253522</v>
      </c>
      <c r="X2429">
        <v>18</v>
      </c>
      <c r="Y2429" t="s">
        <v>512</v>
      </c>
      <c r="Z2429" s="9">
        <v>13.888888888888889</v>
      </c>
      <c r="AA2429">
        <v>0</v>
      </c>
      <c r="AB2429">
        <v>13.888888888888889</v>
      </c>
      <c r="AC2429">
        <v>270</v>
      </c>
      <c r="AD2429" t="s">
        <v>198</v>
      </c>
      <c r="AE2429">
        <v>0</v>
      </c>
      <c r="AF2429" s="2">
        <v>92.466765140324966</v>
      </c>
    </row>
    <row r="2430" spans="1:32" x14ac:dyDescent="0.35">
      <c r="A2430" t="s">
        <v>786</v>
      </c>
      <c r="B2430" t="s">
        <v>787</v>
      </c>
      <c r="C2430" t="s">
        <v>785</v>
      </c>
      <c r="D2430" t="s">
        <v>141</v>
      </c>
      <c r="E2430" t="s">
        <v>788</v>
      </c>
      <c r="F2430">
        <v>2</v>
      </c>
      <c r="G2430">
        <v>23.25</v>
      </c>
      <c r="H2430">
        <v>-1</v>
      </c>
      <c r="I2430">
        <v>100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 t="s">
        <v>215</v>
      </c>
      <c r="V2430">
        <v>0</v>
      </c>
      <c r="W2430">
        <v>1.4084507042253522</v>
      </c>
      <c r="X2430">
        <v>18</v>
      </c>
      <c r="Y2430" t="s">
        <v>512</v>
      </c>
      <c r="Z2430" s="9">
        <v>14.444444444444445</v>
      </c>
      <c r="AA2430">
        <v>0</v>
      </c>
      <c r="AB2430">
        <v>14.444444444444445</v>
      </c>
      <c r="AC2430">
        <v>280</v>
      </c>
      <c r="AD2430" t="s">
        <v>198</v>
      </c>
      <c r="AE2430">
        <v>0</v>
      </c>
      <c r="AF2430" s="2">
        <v>91.285081240768093</v>
      </c>
    </row>
    <row r="2431" spans="1:32" x14ac:dyDescent="0.35">
      <c r="A2431" t="s">
        <v>786</v>
      </c>
      <c r="B2431" t="s">
        <v>787</v>
      </c>
      <c r="C2431" t="s">
        <v>785</v>
      </c>
      <c r="D2431" t="s">
        <v>141</v>
      </c>
      <c r="E2431" t="s">
        <v>788</v>
      </c>
      <c r="F2431">
        <v>2</v>
      </c>
      <c r="G2431">
        <v>23.25</v>
      </c>
      <c r="H2431">
        <v>-1</v>
      </c>
      <c r="I2431">
        <v>100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 t="s">
        <v>215</v>
      </c>
      <c r="V2431">
        <v>0</v>
      </c>
      <c r="W2431">
        <v>1.4084507042253522</v>
      </c>
      <c r="X2431">
        <v>18</v>
      </c>
      <c r="Y2431" t="s">
        <v>512</v>
      </c>
      <c r="Z2431" s="9">
        <v>15</v>
      </c>
      <c r="AA2431">
        <v>0</v>
      </c>
      <c r="AB2431">
        <v>15</v>
      </c>
      <c r="AC2431">
        <v>290</v>
      </c>
      <c r="AD2431" t="s">
        <v>198</v>
      </c>
      <c r="AE2431">
        <v>0</v>
      </c>
      <c r="AF2431" s="2">
        <v>90.84194977843427</v>
      </c>
    </row>
    <row r="2432" spans="1:32" x14ac:dyDescent="0.35">
      <c r="A2432" t="s">
        <v>786</v>
      </c>
      <c r="B2432" t="s">
        <v>787</v>
      </c>
      <c r="C2432" t="s">
        <v>785</v>
      </c>
      <c r="D2432" t="s">
        <v>141</v>
      </c>
      <c r="E2432" t="s">
        <v>788</v>
      </c>
      <c r="F2432">
        <v>2</v>
      </c>
      <c r="G2432">
        <v>23.25</v>
      </c>
      <c r="H2432">
        <v>-1</v>
      </c>
      <c r="I2432">
        <v>100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 t="s">
        <v>215</v>
      </c>
      <c r="V2432">
        <v>0</v>
      </c>
      <c r="W2432">
        <v>1.4084507042253522</v>
      </c>
      <c r="X2432">
        <v>18</v>
      </c>
      <c r="Y2432" t="s">
        <v>512</v>
      </c>
      <c r="Z2432" s="9">
        <v>15.555555555555555</v>
      </c>
      <c r="AA2432">
        <v>0</v>
      </c>
      <c r="AB2432">
        <v>15.555555555555555</v>
      </c>
      <c r="AC2432">
        <v>300</v>
      </c>
      <c r="AD2432" t="s">
        <v>198</v>
      </c>
      <c r="AE2432">
        <v>0</v>
      </c>
      <c r="AF2432" s="2">
        <v>90.103397341211235</v>
      </c>
    </row>
    <row r="2433" spans="1:34" x14ac:dyDescent="0.35">
      <c r="A2433" t="s">
        <v>790</v>
      </c>
      <c r="B2433" t="s">
        <v>791</v>
      </c>
      <c r="C2433" t="s">
        <v>199</v>
      </c>
      <c r="D2433" t="s">
        <v>792</v>
      </c>
      <c r="E2433" t="s">
        <v>793</v>
      </c>
      <c r="F2433">
        <v>1</v>
      </c>
      <c r="G2433">
        <v>10.8</v>
      </c>
      <c r="H2433">
        <v>17.37</v>
      </c>
      <c r="I2433">
        <v>59.48</v>
      </c>
      <c r="J2433">
        <v>0</v>
      </c>
      <c r="K2433">
        <v>0</v>
      </c>
      <c r="L2433">
        <v>0</v>
      </c>
      <c r="M2433">
        <v>9.5</v>
      </c>
      <c r="N2433">
        <v>6.67</v>
      </c>
      <c r="O2433">
        <v>7.26</v>
      </c>
      <c r="P2433">
        <v>0</v>
      </c>
      <c r="Q2433">
        <v>0</v>
      </c>
      <c r="R2433">
        <v>0</v>
      </c>
      <c r="S2433">
        <v>0</v>
      </c>
      <c r="T2433">
        <v>0</v>
      </c>
      <c r="U2433" t="s">
        <v>215</v>
      </c>
      <c r="V2433">
        <v>0</v>
      </c>
      <c r="W2433">
        <v>6.25</v>
      </c>
      <c r="X2433">
        <v>20</v>
      </c>
      <c r="Y2433" t="s">
        <v>512</v>
      </c>
      <c r="Z2433" s="9">
        <v>12.5</v>
      </c>
      <c r="AA2433">
        <v>30</v>
      </c>
      <c r="AB2433">
        <v>42.5</v>
      </c>
      <c r="AC2433">
        <v>270</v>
      </c>
      <c r="AD2433" t="s">
        <v>25</v>
      </c>
      <c r="AE2433">
        <v>0.22800000000000001</v>
      </c>
      <c r="AF2433" s="2">
        <v>53.40050377833753</v>
      </c>
      <c r="AG2433" s="2">
        <v>18.639798488664987</v>
      </c>
      <c r="AH2433" s="2">
        <v>34.760705289672543</v>
      </c>
    </row>
    <row r="2434" spans="1:34" x14ac:dyDescent="0.35">
      <c r="A2434" t="s">
        <v>790</v>
      </c>
      <c r="B2434" t="s">
        <v>791</v>
      </c>
      <c r="C2434" t="s">
        <v>199</v>
      </c>
      <c r="D2434" t="s">
        <v>794</v>
      </c>
      <c r="E2434" t="s">
        <v>793</v>
      </c>
      <c r="F2434">
        <v>1</v>
      </c>
      <c r="G2434">
        <v>12.942500000000003</v>
      </c>
      <c r="H2434">
        <v>16.2425</v>
      </c>
      <c r="I2434">
        <v>44.61</v>
      </c>
      <c r="J2434">
        <v>0</v>
      </c>
      <c r="K2434">
        <v>0</v>
      </c>
      <c r="L2434">
        <v>0</v>
      </c>
      <c r="M2434">
        <v>18.782499999999999</v>
      </c>
      <c r="N2434">
        <v>10.727499999999999</v>
      </c>
      <c r="O2434">
        <v>6.26</v>
      </c>
      <c r="P2434">
        <v>0</v>
      </c>
      <c r="Q2434">
        <v>0</v>
      </c>
      <c r="R2434">
        <v>0</v>
      </c>
      <c r="S2434">
        <v>0</v>
      </c>
      <c r="T2434">
        <v>0</v>
      </c>
      <c r="U2434" t="s">
        <v>215</v>
      </c>
      <c r="V2434">
        <v>0</v>
      </c>
      <c r="W2434">
        <v>6.25</v>
      </c>
      <c r="X2434">
        <v>20</v>
      </c>
      <c r="Y2434" t="s">
        <v>512</v>
      </c>
      <c r="Z2434" s="9">
        <v>12.5</v>
      </c>
      <c r="AA2434">
        <v>30</v>
      </c>
      <c r="AB2434">
        <v>42.5</v>
      </c>
      <c r="AC2434">
        <v>270</v>
      </c>
      <c r="AD2434" t="s">
        <v>25</v>
      </c>
      <c r="AE2434">
        <v>0.22800000000000001</v>
      </c>
      <c r="AF2434" s="2">
        <v>48.110831234256928</v>
      </c>
      <c r="AG2434" s="2">
        <v>15.869017632241814</v>
      </c>
      <c r="AH2434" s="2">
        <v>32.241813602015114</v>
      </c>
    </row>
    <row r="2435" spans="1:34" x14ac:dyDescent="0.35">
      <c r="A2435" t="s">
        <v>790</v>
      </c>
      <c r="B2435" t="s">
        <v>791</v>
      </c>
      <c r="C2435" t="s">
        <v>199</v>
      </c>
      <c r="D2435" t="s">
        <v>794</v>
      </c>
      <c r="E2435" t="s">
        <v>793</v>
      </c>
      <c r="F2435">
        <v>1</v>
      </c>
      <c r="G2435">
        <v>15.085000000000001</v>
      </c>
      <c r="H2435">
        <v>15.115</v>
      </c>
      <c r="I2435">
        <v>29.74</v>
      </c>
      <c r="J2435">
        <v>0</v>
      </c>
      <c r="K2435">
        <v>0</v>
      </c>
      <c r="L2435">
        <v>0</v>
      </c>
      <c r="M2435">
        <v>28.065000000000001</v>
      </c>
      <c r="N2435">
        <v>14.785</v>
      </c>
      <c r="O2435">
        <v>5.26</v>
      </c>
      <c r="P2435">
        <v>0</v>
      </c>
      <c r="Q2435">
        <v>0</v>
      </c>
      <c r="R2435">
        <v>0</v>
      </c>
      <c r="S2435">
        <v>0</v>
      </c>
      <c r="T2435">
        <v>0</v>
      </c>
      <c r="U2435" t="s">
        <v>215</v>
      </c>
      <c r="V2435">
        <v>0</v>
      </c>
      <c r="W2435">
        <v>6.25</v>
      </c>
      <c r="X2435">
        <v>20</v>
      </c>
      <c r="Y2435" t="s">
        <v>512</v>
      </c>
      <c r="Z2435" s="9">
        <v>12.5</v>
      </c>
      <c r="AA2435">
        <v>30</v>
      </c>
      <c r="AB2435">
        <v>42.5</v>
      </c>
      <c r="AC2435">
        <v>270</v>
      </c>
      <c r="AD2435" t="s">
        <v>25</v>
      </c>
      <c r="AE2435">
        <v>0.22800000000000001</v>
      </c>
      <c r="AF2435" s="2">
        <v>44.332493702770776</v>
      </c>
      <c r="AG2435" s="2">
        <v>17.632241813602015</v>
      </c>
      <c r="AH2435" s="2">
        <v>26.700251889168765</v>
      </c>
    </row>
    <row r="2436" spans="1:34" x14ac:dyDescent="0.35">
      <c r="A2436" t="s">
        <v>790</v>
      </c>
      <c r="B2436" t="s">
        <v>791</v>
      </c>
      <c r="C2436" t="s">
        <v>199</v>
      </c>
      <c r="D2436" t="s">
        <v>794</v>
      </c>
      <c r="E2436" t="s">
        <v>793</v>
      </c>
      <c r="F2436">
        <v>1</v>
      </c>
      <c r="G2436">
        <v>16.541900000000002</v>
      </c>
      <c r="H2436">
        <v>14.348300000000002</v>
      </c>
      <c r="I2436">
        <v>19.628399999999999</v>
      </c>
      <c r="J2436">
        <v>0</v>
      </c>
      <c r="K2436">
        <v>0</v>
      </c>
      <c r="L2436">
        <v>0</v>
      </c>
      <c r="M2436">
        <v>34.377100000000006</v>
      </c>
      <c r="N2436">
        <v>17.5441</v>
      </c>
      <c r="O2436">
        <v>4.58</v>
      </c>
      <c r="P2436">
        <v>0</v>
      </c>
      <c r="Q2436">
        <v>0</v>
      </c>
      <c r="R2436">
        <v>0</v>
      </c>
      <c r="S2436">
        <v>0</v>
      </c>
      <c r="T2436">
        <v>0</v>
      </c>
      <c r="U2436" t="s">
        <v>215</v>
      </c>
      <c r="V2436">
        <v>0</v>
      </c>
      <c r="W2436">
        <v>6.25</v>
      </c>
      <c r="X2436">
        <v>20</v>
      </c>
      <c r="Y2436" t="s">
        <v>512</v>
      </c>
      <c r="Z2436" s="9">
        <v>12.5</v>
      </c>
      <c r="AA2436">
        <v>30</v>
      </c>
      <c r="AB2436">
        <v>42.5</v>
      </c>
      <c r="AC2436">
        <v>270</v>
      </c>
      <c r="AD2436" t="s">
        <v>25</v>
      </c>
      <c r="AE2436">
        <v>0.22800000000000001</v>
      </c>
      <c r="AF2436" s="2">
        <v>38.287153652392945</v>
      </c>
      <c r="AG2436" s="2">
        <v>18.89168765743073</v>
      </c>
      <c r="AH2436" s="2">
        <v>19.395465994962215</v>
      </c>
    </row>
    <row r="2437" spans="1:34" x14ac:dyDescent="0.35">
      <c r="A2437" t="s">
        <v>790</v>
      </c>
      <c r="B2437" t="s">
        <v>791</v>
      </c>
      <c r="C2437" t="s">
        <v>199</v>
      </c>
      <c r="D2437" t="s">
        <v>794</v>
      </c>
      <c r="E2437" t="s">
        <v>793</v>
      </c>
      <c r="F2437">
        <v>1</v>
      </c>
      <c r="G2437">
        <v>17.227499999999999</v>
      </c>
      <c r="H2437">
        <v>13.987500000000001</v>
      </c>
      <c r="I2437">
        <v>14.87</v>
      </c>
      <c r="J2437">
        <v>0</v>
      </c>
      <c r="K2437">
        <v>0</v>
      </c>
      <c r="L2437">
        <v>0</v>
      </c>
      <c r="M2437">
        <v>37.347500000000004</v>
      </c>
      <c r="N2437">
        <v>18.842499999999998</v>
      </c>
      <c r="O2437">
        <v>4.26</v>
      </c>
      <c r="P2437">
        <v>0</v>
      </c>
      <c r="Q2437">
        <v>0</v>
      </c>
      <c r="R2437">
        <v>0</v>
      </c>
      <c r="S2437">
        <v>0</v>
      </c>
      <c r="T2437">
        <v>0</v>
      </c>
      <c r="U2437" t="s">
        <v>215</v>
      </c>
      <c r="V2437">
        <v>0</v>
      </c>
      <c r="W2437">
        <v>6.25</v>
      </c>
      <c r="X2437">
        <v>20</v>
      </c>
      <c r="Y2437" t="s">
        <v>512</v>
      </c>
      <c r="Z2437" s="9">
        <v>12.5</v>
      </c>
      <c r="AA2437">
        <v>30</v>
      </c>
      <c r="AB2437">
        <v>42.5</v>
      </c>
      <c r="AC2437">
        <v>270</v>
      </c>
      <c r="AD2437" t="s">
        <v>25</v>
      </c>
      <c r="AE2437">
        <v>0.22800000000000001</v>
      </c>
      <c r="AF2437" s="2">
        <v>39.798488664987403</v>
      </c>
      <c r="AG2437" s="2">
        <v>22.166246851385392</v>
      </c>
      <c r="AH2437" s="2">
        <v>17.632241813602015</v>
      </c>
    </row>
    <row r="2438" spans="1:34" x14ac:dyDescent="0.35">
      <c r="A2438" t="s">
        <v>790</v>
      </c>
      <c r="B2438" t="s">
        <v>791</v>
      </c>
      <c r="C2438" t="s">
        <v>199</v>
      </c>
      <c r="D2438" t="s">
        <v>794</v>
      </c>
      <c r="E2438" t="s">
        <v>793</v>
      </c>
      <c r="F2438">
        <v>1</v>
      </c>
      <c r="G2438">
        <v>17.656000000000002</v>
      </c>
      <c r="H2438">
        <v>13.762</v>
      </c>
      <c r="I2438">
        <v>11.896000000000001</v>
      </c>
      <c r="J2438">
        <v>0</v>
      </c>
      <c r="K2438">
        <v>0</v>
      </c>
      <c r="L2438">
        <v>0</v>
      </c>
      <c r="M2438">
        <v>39.204000000000001</v>
      </c>
      <c r="N2438">
        <v>19.654</v>
      </c>
      <c r="O2438">
        <v>4.0600000000000005</v>
      </c>
      <c r="P2438">
        <v>0</v>
      </c>
      <c r="Q2438">
        <v>0</v>
      </c>
      <c r="R2438">
        <v>0</v>
      </c>
      <c r="S2438">
        <v>0</v>
      </c>
      <c r="T2438">
        <v>0</v>
      </c>
      <c r="U2438" t="s">
        <v>215</v>
      </c>
      <c r="V2438">
        <v>0</v>
      </c>
      <c r="W2438">
        <v>6.25</v>
      </c>
      <c r="X2438">
        <v>20</v>
      </c>
      <c r="Y2438" t="s">
        <v>512</v>
      </c>
      <c r="Z2438" s="9">
        <v>12.5</v>
      </c>
      <c r="AA2438">
        <v>30</v>
      </c>
      <c r="AB2438">
        <v>42.5</v>
      </c>
      <c r="AC2438">
        <v>270</v>
      </c>
      <c r="AD2438" t="s">
        <v>25</v>
      </c>
      <c r="AE2438">
        <v>0.22800000000000001</v>
      </c>
      <c r="AF2438" s="2">
        <v>36.775818639798487</v>
      </c>
      <c r="AG2438" s="2">
        <v>22.418136020151135</v>
      </c>
      <c r="AH2438" s="2">
        <v>14.357682619647356</v>
      </c>
    </row>
    <row r="2439" spans="1:34" x14ac:dyDescent="0.35">
      <c r="A2439" t="s">
        <v>790</v>
      </c>
      <c r="B2439" t="s">
        <v>791</v>
      </c>
      <c r="C2439" t="s">
        <v>199</v>
      </c>
      <c r="D2439" t="s">
        <v>794</v>
      </c>
      <c r="E2439" t="s">
        <v>793</v>
      </c>
      <c r="F2439">
        <v>1</v>
      </c>
      <c r="G2439">
        <v>17.94166666666667</v>
      </c>
      <c r="H2439">
        <v>13.611666666666666</v>
      </c>
      <c r="I2439">
        <v>9.9133333333333322</v>
      </c>
      <c r="J2439">
        <v>0</v>
      </c>
      <c r="K2439">
        <v>0</v>
      </c>
      <c r="L2439">
        <v>0</v>
      </c>
      <c r="M2439">
        <v>40.44166666666667</v>
      </c>
      <c r="N2439">
        <v>20.195</v>
      </c>
      <c r="O2439">
        <v>3.9266666666666667</v>
      </c>
      <c r="P2439">
        <v>0</v>
      </c>
      <c r="Q2439">
        <v>0</v>
      </c>
      <c r="R2439">
        <v>0</v>
      </c>
      <c r="S2439">
        <v>0</v>
      </c>
      <c r="T2439">
        <v>0</v>
      </c>
      <c r="U2439" t="s">
        <v>215</v>
      </c>
      <c r="V2439">
        <v>0</v>
      </c>
      <c r="W2439">
        <v>6.25</v>
      </c>
      <c r="X2439">
        <v>20</v>
      </c>
      <c r="Y2439" t="s">
        <v>512</v>
      </c>
      <c r="Z2439" s="9">
        <v>12.5</v>
      </c>
      <c r="AA2439">
        <v>30</v>
      </c>
      <c r="AB2439">
        <v>42.5</v>
      </c>
      <c r="AC2439">
        <v>270</v>
      </c>
      <c r="AD2439" t="s">
        <v>25</v>
      </c>
      <c r="AE2439">
        <v>0.22800000000000001</v>
      </c>
      <c r="AF2439" s="2">
        <v>37.02770780856423</v>
      </c>
      <c r="AG2439" s="2">
        <v>23.677581863979849</v>
      </c>
      <c r="AH2439" s="2">
        <v>13.350125944584383</v>
      </c>
    </row>
    <row r="2440" spans="1:34" x14ac:dyDescent="0.35">
      <c r="A2440" t="s">
        <v>790</v>
      </c>
      <c r="B2440" t="s">
        <v>791</v>
      </c>
      <c r="C2440" t="s">
        <v>26</v>
      </c>
      <c r="D2440" t="s">
        <v>795</v>
      </c>
      <c r="E2440" t="s">
        <v>796</v>
      </c>
      <c r="F2440">
        <v>1</v>
      </c>
      <c r="G2440">
        <v>19.37</v>
      </c>
      <c r="H2440">
        <v>12.86</v>
      </c>
      <c r="I2440">
        <v>0</v>
      </c>
      <c r="J2440">
        <v>0</v>
      </c>
      <c r="K2440">
        <v>0</v>
      </c>
      <c r="L2440">
        <v>0</v>
      </c>
      <c r="M2440">
        <v>46.63</v>
      </c>
      <c r="N2440">
        <v>22.9</v>
      </c>
      <c r="O2440">
        <v>3.26</v>
      </c>
      <c r="P2440">
        <v>0</v>
      </c>
      <c r="Q2440">
        <v>0</v>
      </c>
      <c r="R2440">
        <v>0</v>
      </c>
      <c r="S2440">
        <v>0</v>
      </c>
      <c r="T2440">
        <v>0</v>
      </c>
      <c r="U2440" t="s">
        <v>215</v>
      </c>
      <c r="V2440">
        <v>0</v>
      </c>
      <c r="W2440">
        <v>6.25</v>
      </c>
      <c r="X2440">
        <v>20</v>
      </c>
      <c r="Y2440" t="s">
        <v>512</v>
      </c>
      <c r="Z2440" s="9">
        <v>12.5</v>
      </c>
      <c r="AA2440">
        <v>30</v>
      </c>
      <c r="AB2440">
        <v>42.5</v>
      </c>
      <c r="AC2440">
        <v>270</v>
      </c>
      <c r="AD2440" t="s">
        <v>25</v>
      </c>
      <c r="AE2440">
        <v>0.22800000000000001</v>
      </c>
      <c r="AF2440" s="2">
        <v>29.722921914357684</v>
      </c>
      <c r="AG2440" s="2">
        <v>22.670025188916878</v>
      </c>
      <c r="AH2440" s="2">
        <v>7.0528967254408066</v>
      </c>
    </row>
    <row r="2442" spans="1:34" ht="20" x14ac:dyDescent="0.45">
      <c r="B2442" s="18">
        <f>SUMPRODUCT(1/COUNTIF(B2:B2440,B2:B2440))</f>
        <v>170.99999999999994</v>
      </c>
    </row>
  </sheetData>
  <autoFilter ref="A1:AJ2440" xr:uid="{00000000-0009-0000-0000-000000000000}"/>
  <hyperlinks>
    <hyperlink ref="B70" r:id="rId1" tooltip="Persistent link using digital object identifier" xr:uid="{00000000-0004-0000-0000-000000000000}"/>
    <hyperlink ref="B71:B78" r:id="rId2" tooltip="Persistent link using digital object identifier" display="https://doi.org/10.1016/j.biombioe.2014.11.025" xr:uid="{00000000-0004-0000-0000-000001000000}"/>
    <hyperlink ref="B1007" r:id="rId3" xr:uid="{00000000-0004-0000-0000-000002000000}"/>
    <hyperlink ref="B1460" r:id="rId4" xr:uid="{00000000-0004-0000-0000-000003000000}"/>
    <hyperlink ref="B206" r:id="rId5" xr:uid="{00000000-0004-0000-0000-000004000000}"/>
    <hyperlink ref="B527" r:id="rId6" xr:uid="{00000000-0004-0000-0000-000005000000}"/>
    <hyperlink ref="B1318" r:id="rId7" xr:uid="{00000000-0004-0000-0000-000006000000}"/>
    <hyperlink ref="B1462" r:id="rId8" xr:uid="{00000000-0004-0000-0000-000007000000}"/>
    <hyperlink ref="B2006" r:id="rId9" xr:uid="{00000000-0004-0000-0000-000008000000}"/>
    <hyperlink ref="B356" r:id="rId10" xr:uid="{00000000-0004-0000-0000-000009000000}"/>
    <hyperlink ref="B375" r:id="rId11" xr:uid="{00000000-0004-0000-0000-00000A000000}"/>
    <hyperlink ref="B652" r:id="rId12" xr:uid="{00000000-0004-0000-0000-00000B000000}"/>
    <hyperlink ref="B1149" r:id="rId13" xr:uid="{00000000-0004-0000-0000-00000C000000}"/>
    <hyperlink ref="B1201" r:id="rId14" xr:uid="{00000000-0004-0000-0000-00000D000000}"/>
    <hyperlink ref="B1267" r:id="rId15" xr:uid="{00000000-0004-0000-0000-00000E000000}"/>
    <hyperlink ref="B1618" r:id="rId16" xr:uid="{00000000-0004-0000-0000-00000F000000}"/>
    <hyperlink ref="B1667" r:id="rId17" xr:uid="{00000000-0004-0000-0000-000010000000}"/>
    <hyperlink ref="B1852" r:id="rId18" xr:uid="{00000000-0004-0000-0000-000011000000}"/>
    <hyperlink ref="B1933" r:id="rId19" xr:uid="{00000000-0004-0000-0000-000012000000}"/>
    <hyperlink ref="B1979" r:id="rId20" xr:uid="{00000000-0004-0000-0000-000013000000}"/>
    <hyperlink ref="B2038" r:id="rId21" xr:uid="{00000000-0004-0000-0000-000014000000}"/>
    <hyperlink ref="B364" r:id="rId22" xr:uid="{00000000-0004-0000-0000-000015000000}"/>
    <hyperlink ref="B1491" r:id="rId23" xr:uid="{00000000-0004-0000-0000-000016000000}"/>
  </hyperlinks>
  <pageMargins left="0.7" right="0.7" top="0.75" bottom="0.75" header="0.3" footer="0.3"/>
  <pageSetup paperSize="9" orientation="portrait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topLeftCell="A10" workbookViewId="0">
      <selection activeCell="B45" sqref="B45"/>
    </sheetView>
  </sheetViews>
  <sheetFormatPr defaultColWidth="10.90625" defaultRowHeight="14.5" x14ac:dyDescent="0.35"/>
  <cols>
    <col min="2" max="2" width="68.1796875" bestFit="1" customWidth="1"/>
  </cols>
  <sheetData>
    <row r="1" spans="1:2" s="19" customFormat="1" x14ac:dyDescent="0.35">
      <c r="A1" s="20" t="s">
        <v>797</v>
      </c>
      <c r="B1" s="20" t="s">
        <v>798</v>
      </c>
    </row>
    <row r="2" spans="1:2" x14ac:dyDescent="0.35">
      <c r="A2" t="s">
        <v>12</v>
      </c>
      <c r="B2" t="s">
        <v>803</v>
      </c>
    </row>
    <row r="3" spans="1:2" x14ac:dyDescent="0.35">
      <c r="B3" t="s">
        <v>804</v>
      </c>
    </row>
    <row r="4" spans="1:2" x14ac:dyDescent="0.35">
      <c r="B4" t="s">
        <v>805</v>
      </c>
    </row>
    <row r="5" spans="1:2" x14ac:dyDescent="0.35">
      <c r="B5" t="s">
        <v>806</v>
      </c>
    </row>
    <row r="6" spans="1:2" x14ac:dyDescent="0.35">
      <c r="B6" t="s">
        <v>807</v>
      </c>
    </row>
    <row r="7" spans="1:2" x14ac:dyDescent="0.35">
      <c r="B7" t="s">
        <v>808</v>
      </c>
    </row>
    <row r="8" spans="1:2" x14ac:dyDescent="0.35">
      <c r="B8" t="s">
        <v>809</v>
      </c>
    </row>
    <row r="9" spans="1:2" x14ac:dyDescent="0.35">
      <c r="B9" t="s">
        <v>810</v>
      </c>
    </row>
    <row r="10" spans="1:2" x14ac:dyDescent="0.35">
      <c r="B10" t="s">
        <v>811</v>
      </c>
    </row>
    <row r="11" spans="1:2" x14ac:dyDescent="0.35">
      <c r="A11" t="s">
        <v>19</v>
      </c>
      <c r="B11" t="s">
        <v>812</v>
      </c>
    </row>
    <row r="12" spans="1:2" x14ac:dyDescent="0.35">
      <c r="A12" t="s">
        <v>813</v>
      </c>
      <c r="B12" t="s">
        <v>814</v>
      </c>
    </row>
    <row r="13" spans="1:2" x14ac:dyDescent="0.35">
      <c r="A13" t="s">
        <v>30</v>
      </c>
      <c r="B13" t="s">
        <v>799</v>
      </c>
    </row>
    <row r="14" spans="1:2" x14ac:dyDescent="0.35">
      <c r="B14" t="s">
        <v>800</v>
      </c>
    </row>
    <row r="15" spans="1:2" x14ac:dyDescent="0.35">
      <c r="A15" t="s">
        <v>801</v>
      </c>
      <c r="B15" t="s">
        <v>802</v>
      </c>
    </row>
    <row r="16" spans="1:2" x14ac:dyDescent="0.35">
      <c r="A16" t="s">
        <v>815</v>
      </c>
      <c r="B16" t="s">
        <v>816</v>
      </c>
    </row>
    <row r="17" spans="1:2" x14ac:dyDescent="0.35">
      <c r="A17" t="s">
        <v>817</v>
      </c>
      <c r="B17" t="s">
        <v>818</v>
      </c>
    </row>
    <row r="18" spans="1:2" x14ac:dyDescent="0.35">
      <c r="B18" t="s">
        <v>819</v>
      </c>
    </row>
    <row r="19" spans="1:2" x14ac:dyDescent="0.35">
      <c r="A19" t="s">
        <v>214</v>
      </c>
      <c r="B19" t="s">
        <v>820</v>
      </c>
    </row>
    <row r="20" spans="1:2" x14ac:dyDescent="0.35">
      <c r="A20" t="s">
        <v>730</v>
      </c>
      <c r="B20" t="s">
        <v>821</v>
      </c>
    </row>
    <row r="21" spans="1:2" x14ac:dyDescent="0.35">
      <c r="A21" t="s">
        <v>33</v>
      </c>
      <c r="B21" t="s">
        <v>822</v>
      </c>
    </row>
    <row r="22" spans="1:2" x14ac:dyDescent="0.35">
      <c r="A22" t="s">
        <v>37</v>
      </c>
      <c r="B22" t="s">
        <v>823</v>
      </c>
    </row>
    <row r="23" spans="1:2" x14ac:dyDescent="0.35">
      <c r="B23" t="s">
        <v>824</v>
      </c>
    </row>
    <row r="24" spans="1:2" x14ac:dyDescent="0.35">
      <c r="A24" t="s">
        <v>15</v>
      </c>
      <c r="B24" t="s">
        <v>826</v>
      </c>
    </row>
    <row r="25" spans="1:2" x14ac:dyDescent="0.35">
      <c r="A25" t="s">
        <v>13</v>
      </c>
      <c r="B25" t="s">
        <v>827</v>
      </c>
    </row>
    <row r="26" spans="1:2" x14ac:dyDescent="0.35">
      <c r="A26" t="s">
        <v>14</v>
      </c>
      <c r="B26" t="s">
        <v>825</v>
      </c>
    </row>
    <row r="27" spans="1:2" x14ac:dyDescent="0.35">
      <c r="A27" t="s">
        <v>8</v>
      </c>
      <c r="B27" t="s">
        <v>828</v>
      </c>
    </row>
    <row r="28" spans="1:2" x14ac:dyDescent="0.35">
      <c r="A28" t="s">
        <v>24</v>
      </c>
      <c r="B28" t="s">
        <v>829</v>
      </c>
    </row>
    <row r="29" spans="1:2" x14ac:dyDescent="0.35">
      <c r="B29" t="s">
        <v>830</v>
      </c>
    </row>
    <row r="30" spans="1:2" x14ac:dyDescent="0.35">
      <c r="B30" t="s">
        <v>831</v>
      </c>
    </row>
    <row r="31" spans="1:2" x14ac:dyDescent="0.35">
      <c r="B31" t="s">
        <v>832</v>
      </c>
    </row>
    <row r="32" spans="1:2" x14ac:dyDescent="0.35">
      <c r="B32" t="s">
        <v>833</v>
      </c>
    </row>
    <row r="33" spans="1:2" x14ac:dyDescent="0.35">
      <c r="B33" t="s">
        <v>834</v>
      </c>
    </row>
    <row r="34" spans="1:2" x14ac:dyDescent="0.35">
      <c r="B34" t="s">
        <v>835</v>
      </c>
    </row>
    <row r="35" spans="1:2" x14ac:dyDescent="0.35">
      <c r="B35" t="s">
        <v>836</v>
      </c>
    </row>
    <row r="36" spans="1:2" x14ac:dyDescent="0.35">
      <c r="B36" t="s">
        <v>837</v>
      </c>
    </row>
    <row r="37" spans="1:2" x14ac:dyDescent="0.35">
      <c r="B37" t="s">
        <v>838</v>
      </c>
    </row>
    <row r="38" spans="1:2" x14ac:dyDescent="0.35">
      <c r="B38" t="s">
        <v>839</v>
      </c>
    </row>
    <row r="39" spans="1:2" x14ac:dyDescent="0.35">
      <c r="A39" t="s">
        <v>31</v>
      </c>
      <c r="B39" t="s">
        <v>840</v>
      </c>
    </row>
    <row r="40" spans="1:2" x14ac:dyDescent="0.35">
      <c r="A40" t="s">
        <v>18</v>
      </c>
      <c r="B40" t="s">
        <v>841</v>
      </c>
    </row>
    <row r="41" spans="1:2" x14ac:dyDescent="0.35">
      <c r="A41" t="s">
        <v>0</v>
      </c>
      <c r="B41" t="s">
        <v>842</v>
      </c>
    </row>
    <row r="42" spans="1:2" x14ac:dyDescent="0.35">
      <c r="A42" t="s">
        <v>1</v>
      </c>
      <c r="B42" t="s">
        <v>843</v>
      </c>
    </row>
    <row r="43" spans="1:2" x14ac:dyDescent="0.35">
      <c r="A43" t="s">
        <v>2</v>
      </c>
      <c r="B43" t="s">
        <v>844</v>
      </c>
    </row>
    <row r="44" spans="1:2" x14ac:dyDescent="0.35">
      <c r="A44" t="s">
        <v>9</v>
      </c>
      <c r="B44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Doe</cp:lastModifiedBy>
  <dcterms:created xsi:type="dcterms:W3CDTF">2015-06-05T18:19:34Z</dcterms:created>
  <dcterms:modified xsi:type="dcterms:W3CDTF">2025-09-22T02:40:33Z</dcterms:modified>
</cp:coreProperties>
</file>