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7550" activeTab="3"/>
  </bookViews>
  <sheets>
    <sheet name="Sheet1" sheetId="1" r:id="rId1"/>
    <sheet name="Sheet4" sheetId="4" r:id="rId2"/>
    <sheet name="Sheet5" sheetId="5" r:id="rId3"/>
    <sheet name="Sheet6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M15" i="1"/>
  <c r="M16" i="1"/>
  <c r="L6" i="1" l="1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90" i="1" s="1"/>
  <c r="G8" i="1"/>
  <c r="D93" i="1" s="1"/>
  <c r="G7" i="1"/>
  <c r="D92" i="1" s="1"/>
  <c r="G6" i="1"/>
  <c r="G5" i="1"/>
  <c r="D94" i="1" s="1"/>
  <c r="G4" i="1"/>
  <c r="D89" i="1" s="1"/>
  <c r="D91" i="1" l="1"/>
  <c r="C84" i="1"/>
</calcChain>
</file>

<file path=xl/sharedStrings.xml><?xml version="1.0" encoding="utf-8"?>
<sst xmlns="http://schemas.openxmlformats.org/spreadsheetml/2006/main" count="415" uniqueCount="87">
  <si>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</si>
  <si>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</si>
  <si>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</si>
  <si>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</si>
  <si>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</si>
  <si>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</si>
  <si>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</si>
  <si>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</si>
  <si>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</si>
  <si>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</si>
  <si>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</si>
  <si>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</si>
  <si>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</si>
  <si>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</si>
  <si>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</si>
  <si>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</si>
  <si>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</si>
  <si>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</si>
  <si>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</si>
  <si>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</si>
  <si>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</si>
  <si>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</si>
  <si>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</si>
  <si>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</si>
  <si>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</si>
  <si>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Total sales in every region</t>
  </si>
  <si>
    <t>Sales</t>
  </si>
  <si>
    <t>Rajshai</t>
  </si>
  <si>
    <t>Row Labels</t>
  </si>
  <si>
    <t>Grand Total</t>
  </si>
  <si>
    <t>Sum of Total Sales (BDT)</t>
  </si>
  <si>
    <t>e.</t>
  </si>
  <si>
    <t>Statistics of sales represantative</t>
  </si>
  <si>
    <t>january</t>
  </si>
  <si>
    <t>Id</t>
  </si>
  <si>
    <t xml:space="preserve">Name </t>
  </si>
  <si>
    <t>Salary</t>
  </si>
  <si>
    <t>Bonus</t>
  </si>
  <si>
    <t>Total</t>
  </si>
  <si>
    <t xml:space="preserve">Oishi Das </t>
  </si>
  <si>
    <t>Nabila sultana</t>
  </si>
  <si>
    <t xml:space="preserve">Statistics of Sales Representative </t>
  </si>
  <si>
    <t>January</t>
  </si>
  <si>
    <t>ID</t>
  </si>
  <si>
    <t>Name</t>
  </si>
  <si>
    <t>Bonous</t>
  </si>
  <si>
    <t>Highest</t>
  </si>
  <si>
    <t>Average</t>
  </si>
  <si>
    <t>Round</t>
  </si>
  <si>
    <t>Month</t>
  </si>
  <si>
    <t>Expenses</t>
  </si>
  <si>
    <t>Retail Profit</t>
  </si>
  <si>
    <t>Loss/Profit</t>
  </si>
  <si>
    <t>Profit</t>
  </si>
  <si>
    <t>February</t>
  </si>
  <si>
    <t>Loss</t>
  </si>
  <si>
    <t>March</t>
  </si>
  <si>
    <t>Expenses Report of XYZ Company</t>
  </si>
  <si>
    <t>Item</t>
  </si>
  <si>
    <t>Category</t>
  </si>
  <si>
    <t>Unit Price</t>
  </si>
  <si>
    <t>Office rent</t>
  </si>
  <si>
    <t>Rent expenses</t>
  </si>
  <si>
    <t>Warehouse rent</t>
  </si>
  <si>
    <t>Staff salary</t>
  </si>
  <si>
    <t>Operation expenses</t>
  </si>
  <si>
    <t>Internet</t>
  </si>
  <si>
    <t>Office expenses</t>
  </si>
  <si>
    <t>Administration</t>
  </si>
  <si>
    <t>Computer bill</t>
  </si>
  <si>
    <t>Voucher</t>
  </si>
  <si>
    <t>Marketing expenses</t>
  </si>
  <si>
    <t>Printing materials</t>
  </si>
  <si>
    <t>Additional cost</t>
  </si>
  <si>
    <t>Month Name</t>
  </si>
  <si>
    <t>Total Products</t>
  </si>
  <si>
    <t xml:space="preserve">Lowest </t>
  </si>
  <si>
    <t>Yearly Report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</si>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</sst>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based prize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412590423527957E-2"/>
          <c:y val="0.16345766828352928"/>
          <c:w val="0.89795621398258207"/>
          <c:h val="0.5762109641693901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8B6-4C57-AB13-66F5F7133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8B6-4C57-AB13-66F5F7133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8B6-4C57-AB13-66F5F7133E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8B6-4C57-AB13-66F5F7133E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48B6-4C57-AB13-66F5F7133E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8B6-4C57-AB13-66F5F7133E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48B6-4C57-AB13-66F5F7133E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8B6-4C57-AB13-66F5F7133E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8B6-4C57-AB13-66F5F7133E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Sheet1!$C$86:$C$94</c:f>
              <c:strCache>
                <c:ptCount val="9"/>
                <c:pt idx="0">
                  <c:v>Total sales in every region</c:v>
                </c:pt>
                <c:pt idx="2">
                  <c:v>Region</c:v>
                </c:pt>
                <c:pt idx="3">
                  <c:v>Barishal</c:v>
                </c:pt>
                <c:pt idx="4">
                  <c:v>Dhaka</c:v>
                </c:pt>
                <c:pt idx="5">
                  <c:v>Khulna</c:v>
                </c:pt>
                <c:pt idx="6">
                  <c:v>Rajshai</c:v>
                </c:pt>
                <c:pt idx="7">
                  <c:v>Sylhet</c:v>
                </c:pt>
                <c:pt idx="8">
                  <c:v>Chittagong</c:v>
                </c:pt>
              </c:strCache>
            </c:strRef>
          </c:cat>
          <c:val>
            <c:numRef>
              <c:f>Sheet1!$D$86:$D$94</c:f>
              <c:numCache>
                <c:formatCode>General</c:formatCode>
                <c:ptCount val="9"/>
                <c:pt idx="2">
                  <c:v>0</c:v>
                </c:pt>
                <c:pt idx="3">
                  <c:v>5010000</c:v>
                </c:pt>
                <c:pt idx="4">
                  <c:v>5850000</c:v>
                </c:pt>
                <c:pt idx="5">
                  <c:v>4110000</c:v>
                </c:pt>
                <c:pt idx="6">
                  <c:v>4760000</c:v>
                </c:pt>
                <c:pt idx="7">
                  <c:v>4600000</c:v>
                </c:pt>
                <c:pt idx="8">
                  <c:v>4340000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C57-AB13-66F5F7133E9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8B6-4C57-AB13-66F5F7133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48B6-4C57-AB13-66F5F7133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8B6-4C57-AB13-66F5F7133E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48B6-4C57-AB13-66F5F7133E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8B6-4C57-AB13-66F5F7133E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48B6-4C57-AB13-66F5F7133E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8B6-4C57-AB13-66F5F7133E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48B6-4C57-AB13-66F5F7133E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8B6-4C57-AB13-66F5F7133E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Sheet1!$C$86:$C$94</c:f>
              <c:strCache>
                <c:ptCount val="9"/>
                <c:pt idx="0">
                  <c:v>Total sales in every region</c:v>
                </c:pt>
                <c:pt idx="2">
                  <c:v>Region</c:v>
                </c:pt>
                <c:pt idx="3">
                  <c:v>Barishal</c:v>
                </c:pt>
                <c:pt idx="4">
                  <c:v>Dhaka</c:v>
                </c:pt>
                <c:pt idx="5">
                  <c:v>Khulna</c:v>
                </c:pt>
                <c:pt idx="6">
                  <c:v>Rajshai</c:v>
                </c:pt>
                <c:pt idx="7">
                  <c:v>Sylhet</c:v>
                </c:pt>
                <c:pt idx="8">
                  <c:v>Chittagong</c:v>
                </c:pt>
              </c:strCache>
            </c:strRef>
          </c:cat>
          <c:val>
            <c:numRef>
              <c:f>Sheet1!$E$86:$E$94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C57-AB13-66F5F7133E9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Sheet1!$U$14:$U$15</c:f>
              <c:strCache>
                <c:ptCount val="1"/>
                <c:pt idx="0">
                  <c:v>January ID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Sheet1!$U$16:$U$25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149466.6667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05-4C57-8C0A-16EFEEE965B8}"/>
            </c:ext>
          </c:extLst>
        </c:ser>
        <c:ser>
          <c:idx val="1"/>
          <c:order val="1"/>
          <c:tx>
            <c:strRef>
              <c:f>Sheet1!$V$14:$V$15</c:f>
              <c:strCache>
                <c:ptCount val="1"/>
                <c:pt idx="0">
                  <c:v>January Name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val>
            <c:numRef>
              <c:f>Sheet1!$V$16:$V$25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149467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05-4C57-8C0A-16EFEEE965B8}"/>
            </c:ext>
          </c:extLst>
        </c:ser>
        <c:ser>
          <c:idx val="2"/>
          <c:order val="2"/>
          <c:tx>
            <c:strRef>
              <c:f>Sheet1!$W$14:$W$15</c:f>
              <c:strCache>
                <c:ptCount val="1"/>
                <c:pt idx="0">
                  <c:v>January Salary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val>
            <c:numRef>
              <c:f>Sheet1!$W$16:$W$25</c:f>
              <c:numCache>
                <c:formatCode>General</c:formatCode>
                <c:ptCount val="1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05-4C57-8C0A-16EFEEE965B8}"/>
            </c:ext>
          </c:extLst>
        </c:ser>
        <c:ser>
          <c:idx val="3"/>
          <c:order val="3"/>
          <c:tx>
            <c:strRef>
              <c:f>Sheet1!$X$14:$X$15</c:f>
              <c:strCache>
                <c:ptCount val="1"/>
                <c:pt idx="0">
                  <c:v>January Sales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Ref>
              <c:f>Sheet1!$X$16:$X$25</c:f>
              <c:numCache>
                <c:formatCode>General</c:formatCode>
                <c:ptCount val="10"/>
                <c:pt idx="0">
                  <c:v>1150000</c:v>
                </c:pt>
                <c:pt idx="1">
                  <c:v>1760000</c:v>
                </c:pt>
                <c:pt idx="2">
                  <c:v>3340000</c:v>
                </c:pt>
                <c:pt idx="3">
                  <c:v>960000</c:v>
                </c:pt>
                <c:pt idx="4">
                  <c:v>840000</c:v>
                </c:pt>
                <c:pt idx="5">
                  <c:v>700000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05-4C57-8C0A-16EFEEE965B8}"/>
            </c:ext>
          </c:extLst>
        </c:ser>
        <c:ser>
          <c:idx val="4"/>
          <c:order val="4"/>
          <c:tx>
            <c:strRef>
              <c:f>Sheet1!$Y$14:$Y$15</c:f>
              <c:strCache>
                <c:ptCount val="1"/>
                <c:pt idx="0">
                  <c:v>January Bonous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val>
            <c:numRef>
              <c:f>Sheet1!$Y$16:$Y$25</c:f>
              <c:numCache>
                <c:formatCode>General</c:formatCode>
                <c:ptCount val="10"/>
                <c:pt idx="0">
                  <c:v>92000</c:v>
                </c:pt>
                <c:pt idx="1">
                  <c:v>140800</c:v>
                </c:pt>
                <c:pt idx="2">
                  <c:v>334000</c:v>
                </c:pt>
                <c:pt idx="3">
                  <c:v>57600</c:v>
                </c:pt>
                <c:pt idx="4">
                  <c:v>50400</c:v>
                </c:pt>
                <c:pt idx="5">
                  <c:v>42000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05-4C57-8C0A-16EFEEE965B8}"/>
            </c:ext>
          </c:extLst>
        </c:ser>
        <c:ser>
          <c:idx val="5"/>
          <c:order val="5"/>
          <c:tx>
            <c:strRef>
              <c:f>Sheet1!$Z$14:$Z$15</c:f>
              <c:strCache>
                <c:ptCount val="1"/>
                <c:pt idx="0">
                  <c:v>January Total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val>
            <c:numRef>
              <c:f>Sheet1!$Z$16:$Z$25</c:f>
              <c:numCache>
                <c:formatCode>General</c:formatCode>
                <c:ptCount val="10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  <c:pt idx="7">
                  <c:v>364000</c:v>
                </c:pt>
                <c:pt idx="8">
                  <c:v>149467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A05-4C57-8C0A-16EFEEE9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06840960"/>
        <c:axId val="206842496"/>
      </c:barChart>
      <c:catAx>
        <c:axId val="20684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2496"/>
        <c:crosses val="autoZero"/>
        <c:auto val="1"/>
        <c:lblAlgn val="ctr"/>
        <c:lblOffset val="100"/>
        <c:noMultiLvlLbl val="0"/>
      </c:catAx>
      <c:valAx>
        <c:axId val="20684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yearly</a:t>
            </a:r>
            <a:r>
              <a:rPr lang="en-US" sz="1800" b="1" baseline="0"/>
              <a:t> report</a:t>
            </a:r>
            <a:endParaRPr lang="en-US" sz="1800" b="1"/>
          </a:p>
        </c:rich>
      </c:tx>
      <c:layout>
        <c:manualLayout>
          <c:xMode val="edge"/>
          <c:yMode val="edge"/>
          <c:x val="0.42609356450185565"/>
          <c:y val="0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Sheet1!$W$59:$W$60</c:f>
              <c:strCache>
                <c:ptCount val="1"/>
                <c:pt idx="0">
                  <c:v>Yearly Report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Sheet1!$V$61:$V$72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Sheet1!$W$61:$W$72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03-4F3A-ADCB-F11DE1A5EC94}"/>
            </c:ext>
          </c:extLst>
        </c:ser>
        <c:ser>
          <c:idx val="1"/>
          <c:order val="1"/>
          <c:tx>
            <c:strRef>
              <c:f>Sheet1!$X$59:$X$60</c:f>
              <c:strCache>
                <c:ptCount val="1"/>
                <c:pt idx="0">
                  <c:v>Yearly Report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Sheet1!$V$61:$V$72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Sheet1!$X$61:$X$72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03-4F3A-ADCB-F11DE1A5EC94}"/>
            </c:ext>
          </c:extLst>
        </c:ser>
        <c:ser>
          <c:idx val="2"/>
          <c:order val="2"/>
          <c:tx>
            <c:strRef>
              <c:f>Sheet1!$Y$59:$Y$60</c:f>
              <c:strCache>
                <c:ptCount val="1"/>
                <c:pt idx="0">
                  <c:v>Yearly Report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Sheet1!$V$61:$V$72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Sheet1!$Y$61:$Y$72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03-4F3A-ADCB-F11DE1A5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6752"/>
        <c:axId val="207228288"/>
      </c:lineChart>
      <c:catAx>
        <c:axId val="2072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288"/>
        <c:crosses val="autoZero"/>
        <c:auto val="1"/>
        <c:lblAlgn val="ctr"/>
        <c:lblOffset val="100"/>
        <c:noMultiLvlLbl val="0"/>
      </c:catAx>
      <c:valAx>
        <c:axId val="2072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yearly</a:t>
            </a:r>
            <a:r>
              <a:rPr lang="en-US" sz="2000" baseline="0"/>
              <a:t> report</a:t>
            </a:r>
            <a:endParaRPr lang="en-US" sz="2000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Sheet1!$W$59:$W$60</c:f>
              <c:strCache>
                <c:ptCount val="1"/>
                <c:pt idx="0">
                  <c:v>Yearly Report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Sheet1!$V$61:$V$72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Sheet1!$W$61:$W$72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B9-492C-BA02-6CE00FB1981C}"/>
            </c:ext>
          </c:extLst>
        </c:ser>
        <c:ser>
          <c:idx val="1"/>
          <c:order val="1"/>
          <c:tx>
            <c:strRef>
              <c:f>Sheet1!$X$59:$X$60</c:f>
              <c:strCache>
                <c:ptCount val="1"/>
                <c:pt idx="0">
                  <c:v>Yearly Report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Sheet1!$V$61:$V$72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Sheet1!$X$61:$X$72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B9-492C-BA02-6CE00FB1981C}"/>
            </c:ext>
          </c:extLst>
        </c:ser>
        <c:ser>
          <c:idx val="2"/>
          <c:order val="2"/>
          <c:tx>
            <c:strRef>
              <c:f>Sheet1!$Y$59:$Y$60</c:f>
              <c:strCache>
                <c:ptCount val="1"/>
                <c:pt idx="0">
                  <c:v>Yearly Report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Sheet1!$V$61:$V$72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Sheet1!$Y$61:$Y$72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B9-492C-BA02-6CE00FB19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0288"/>
        <c:axId val="207262080"/>
      </c:barChart>
      <c:catAx>
        <c:axId val="2072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2080"/>
        <c:crosses val="autoZero"/>
        <c:auto val="1"/>
        <c:lblAlgn val="ctr"/>
        <c:lblOffset val="100"/>
        <c:noMultiLvlLbl val="0"/>
      </c:catAx>
      <c:valAx>
        <c:axId val="207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[office_final project.1,M SYFULLAH.xlsx]Sheet5!PivotTable4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40905486229426"/>
          <c:y val="0.27129167264534576"/>
          <c:w val="0.72908167180856776"/>
          <c:h val="0.52368608666843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B5-4060-8488-8768F120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47392"/>
        <c:axId val="207148928"/>
      </c:barChart>
      <c:catAx>
        <c:axId val="2071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8928"/>
        <c:crosses val="autoZero"/>
        <c:auto val="1"/>
        <c:lblAlgn val="ctr"/>
        <c:lblOffset val="100"/>
        <c:noMultiLvlLbl val="0"/>
      </c:catAx>
      <c:valAx>
        <c:axId val="20714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137711</xdr:colOff>
      <xdr:row>79</xdr:row>
      <xdr:rowOff>183616</xdr:rowOff>
    </xdr:from>
    <xdr:to>
      <xdr:col>15</xdr:col>
      <xdr:colOff>596747</xdr:colOff>
      <xdr:row>95</xdr:row>
      <xdr:rowOff>91196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EA668CB-F3D2-4D32-B000-1192307F5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287735</xdr:colOff>
      <xdr:row>9</xdr:row>
      <xdr:rowOff>367110</xdr:rowOff>
    </xdr:from>
    <xdr:to>
      <xdr:col>36</xdr:col>
      <xdr:colOff>138906</xdr:colOff>
      <xdr:row>25</xdr:row>
      <xdr:rowOff>69453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AE69E80-F3E0-47AA-9C21-86EC0641A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79329</xdr:colOff>
      <xdr:row>58</xdr:row>
      <xdr:rowOff>47694</xdr:rowOff>
    </xdr:from>
    <xdr:to>
      <xdr:col>34</xdr:col>
      <xdr:colOff>214208</xdr:colOff>
      <xdr:row>71</xdr:row>
      <xdr:rowOff>149902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9C84EE3-9739-4851-B908-C98B6D48A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49098</xdr:colOff>
      <xdr:row>58</xdr:row>
      <xdr:rowOff>9820</xdr:rowOff>
    </xdr:from>
    <xdr:to>
      <xdr:col>42</xdr:col>
      <xdr:colOff>530258</xdr:colOff>
      <xdr:row>71</xdr:row>
      <xdr:rowOff>127655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641A54E-8549-40EB-AF41-C3FA0C26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0</xdr:row>
      <xdr:rowOff>166687</xdr:rowOff>
    </xdr:from>
    <xdr:to>
      <xdr:col>10</xdr:col>
      <xdr:colOff>542924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488254F-BE14-473B-B357-6C91723AF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bbi/OneDrive/Desktop/office_final%20project.1,animes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ot" refreshedDate="45443.835796990737" createdVersion="6" refreshedVersion="6" minRefreshableVersion="3" recordCount="76">
  <cacheSource type="worksheet">
    <worksheetSource ref="A1:B77" sheet="Sheet3" r:id="rId2"/>
  </cacheSource>
  <cacheFields count="2">
    <cacheField name="Product" numFmtId="0">
      <sharedItems count="4">
        <s v="Laptop"/>
        <s v="Desktop"/>
        <s v="Tablet"/>
        <s v="Smartphone"/>
      </sharedItems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350000"/>
  </r>
  <r>
    <x v="1"/>
    <n v="500000"/>
  </r>
  <r>
    <x v="2"/>
    <n v="140000"/>
  </r>
  <r>
    <x v="3"/>
    <n v="450000"/>
  </r>
  <r>
    <x v="0"/>
    <n v="210000"/>
  </r>
  <r>
    <x v="1"/>
    <n v="300000"/>
  </r>
  <r>
    <x v="2"/>
    <n v="80000"/>
  </r>
  <r>
    <x v="3"/>
    <n v="300000"/>
  </r>
  <r>
    <x v="0"/>
    <n v="560000"/>
  </r>
  <r>
    <x v="1"/>
    <n v="600000"/>
  </r>
  <r>
    <x v="2"/>
    <n v="180000"/>
  </r>
  <r>
    <x v="3"/>
    <n v="150000"/>
  </r>
  <r>
    <x v="0"/>
    <n v="770000"/>
  </r>
  <r>
    <x v="1"/>
    <n v="350000"/>
  </r>
  <r>
    <x v="2"/>
    <n v="120000"/>
  </r>
  <r>
    <x v="3"/>
    <n v="390000"/>
  </r>
  <r>
    <x v="0"/>
    <n v="630000"/>
  </r>
  <r>
    <x v="1"/>
    <n v="400000"/>
  </r>
  <r>
    <x v="2"/>
    <n v="280000"/>
  </r>
  <r>
    <x v="3"/>
    <n v="210000"/>
  </r>
  <r>
    <x v="0"/>
    <n v="700000"/>
  </r>
  <r>
    <x v="1"/>
    <n v="250000"/>
  </r>
  <r>
    <x v="2"/>
    <n v="160000"/>
  </r>
  <r>
    <x v="3"/>
    <n v="180000"/>
  </r>
  <r>
    <x v="0"/>
    <n v="490000"/>
  </r>
  <r>
    <x v="0"/>
    <n v="560000"/>
  </r>
  <r>
    <x v="1"/>
    <n v="300000"/>
  </r>
  <r>
    <x v="2"/>
    <n v="200000"/>
  </r>
  <r>
    <x v="3"/>
    <n v="600000"/>
  </r>
  <r>
    <x v="0"/>
    <n v="280000"/>
  </r>
  <r>
    <x v="1"/>
    <n v="450000"/>
  </r>
  <r>
    <x v="2"/>
    <n v="100000"/>
  </r>
  <r>
    <x v="3"/>
    <n v="450000"/>
  </r>
  <r>
    <x v="0"/>
    <n v="490000"/>
  </r>
  <r>
    <x v="1"/>
    <n v="550000"/>
  </r>
  <r>
    <x v="2"/>
    <n v="240000"/>
  </r>
  <r>
    <x v="3"/>
    <n v="300000"/>
  </r>
  <r>
    <x v="0"/>
    <n v="630000"/>
  </r>
  <r>
    <x v="1"/>
    <n v="400000"/>
  </r>
  <r>
    <x v="2"/>
    <n v="220000"/>
  </r>
  <r>
    <x v="3"/>
    <n v="420000"/>
  </r>
  <r>
    <x v="0"/>
    <n v="700000"/>
  </r>
  <r>
    <x v="1"/>
    <n v="450000"/>
  </r>
  <r>
    <x v="2"/>
    <n v="260000"/>
  </r>
  <r>
    <x v="3"/>
    <n v="240000"/>
  </r>
  <r>
    <x v="0"/>
    <n v="840000"/>
  </r>
  <r>
    <x v="1"/>
    <n v="350000"/>
  </r>
  <r>
    <x v="2"/>
    <n v="180000"/>
  </r>
  <r>
    <x v="3"/>
    <n v="360000"/>
  </r>
  <r>
    <x v="0"/>
    <n v="350000"/>
  </r>
  <r>
    <x v="0"/>
    <n v="840000"/>
  </r>
  <r>
    <x v="1"/>
    <n v="400000"/>
  </r>
  <r>
    <x v="2"/>
    <n v="140000"/>
  </r>
  <r>
    <x v="3"/>
    <n v="270000"/>
  </r>
  <r>
    <x v="0"/>
    <n v="420000"/>
  </r>
  <r>
    <x v="1"/>
    <n v="500000"/>
  </r>
  <r>
    <x v="2"/>
    <n v="160000"/>
  </r>
  <r>
    <x v="3"/>
    <n v="390000"/>
  </r>
  <r>
    <x v="0"/>
    <n v="630000"/>
  </r>
  <r>
    <x v="1"/>
    <n v="250000"/>
  </r>
  <r>
    <x v="2"/>
    <n v="220000"/>
  </r>
  <r>
    <x v="3"/>
    <n v="420000"/>
  </r>
  <r>
    <x v="0"/>
    <n v="700000"/>
  </r>
  <r>
    <x v="1"/>
    <n v="300000"/>
  </r>
  <r>
    <x v="2"/>
    <n v="160000"/>
  </r>
  <r>
    <x v="3"/>
    <n v="360000"/>
  </r>
  <r>
    <x v="0"/>
    <n v="630000"/>
  </r>
  <r>
    <x v="1"/>
    <n v="350000"/>
  </r>
  <r>
    <x v="2"/>
    <n v="280000"/>
  </r>
  <r>
    <x v="3"/>
    <n v="240000"/>
  </r>
  <r>
    <x v="0"/>
    <n v="770000"/>
  </r>
  <r>
    <x v="1"/>
    <n v="250000"/>
  </r>
  <r>
    <x v="2"/>
    <n v="200000"/>
  </r>
  <r>
    <x v="3"/>
    <n v="270000"/>
  </r>
  <r>
    <x v="0"/>
    <n v="700000"/>
  </r>
  <r>
    <x v="3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topLeftCell="A5" zoomScale="41" zoomScaleNormal="70" workbookViewId="0">
      <selection activeCell="J6" sqref="J5:J6"/>
    </sheetView>
  </sheetViews>
  <sheetFormatPr defaultRowHeight="14.5" x14ac:dyDescent="0.35"/>
  <cols>
    <col min="1" max="1" width="12.26953125" customWidth="1"/>
    <col min="2" max="2" width="10.26953125" customWidth="1"/>
    <col min="3" max="3" width="14.54296875" customWidth="1"/>
    <col min="4" max="4" width="12.7265625" customWidth="1"/>
    <col min="7" max="7" width="14.7265625" customWidth="1"/>
    <col min="12" max="12" width="49.26953125" customWidth="1"/>
    <col min="16" max="16" width="13.1796875" customWidth="1"/>
    <col min="17" max="17" width="12.1796875" customWidth="1"/>
    <col min="18" max="18" width="13.26953125" bestFit="1" customWidth="1"/>
    <col min="22" max="22" width="14.26953125" customWidth="1"/>
    <col min="23" max="23" width="22.1796875" customWidth="1"/>
    <col min="24" max="24" width="17.26953125" customWidth="1"/>
    <col min="25" max="25" width="14.26953125" customWidth="1"/>
    <col min="27" max="27" width="11.54296875" customWidth="1"/>
    <col min="28" max="28" width="12.7265625" customWidth="1"/>
    <col min="30" max="30" width="15.54296875" customWidth="1"/>
    <col min="31" max="31" width="18.7265625" customWidth="1"/>
    <col min="38" max="38" width="11.81640625" customWidth="1"/>
    <col min="39" max="39" width="19.1796875" bestFit="1" customWidth="1"/>
  </cols>
  <sheetData>
    <row r="1" spans="1:26" x14ac:dyDescent="0.35">
      <c r="A1" s="29" t="s">
        <v>0</v>
      </c>
      <c r="B1" s="29"/>
      <c r="C1" s="29"/>
      <c r="D1" s="29"/>
      <c r="E1" s="29"/>
      <c r="F1" s="29"/>
      <c r="G1" s="29"/>
    </row>
    <row r="2" spans="1:26" x14ac:dyDescent="0.35">
      <c r="A2" s="29"/>
      <c r="B2" s="29"/>
      <c r="C2" s="29"/>
      <c r="D2" s="29"/>
      <c r="E2" s="29"/>
      <c r="F2" s="29"/>
      <c r="G2" s="29"/>
    </row>
    <row r="3" spans="1:26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26" ht="15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26" ht="30" x14ac:dyDescent="0.3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K5" t="s">
        <v>31</v>
      </c>
      <c r="L5" s="18"/>
    </row>
    <row r="6" spans="1:26" ht="15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L6">
        <f>SUMIFS(E4:E79,C4:C79,C4,D4:D79,D79)</f>
        <v>42</v>
      </c>
    </row>
    <row r="7" spans="1:26" ht="15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26" ht="15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26" ht="15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26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26" ht="15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26" ht="15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J12" s="25" t="s">
        <v>32</v>
      </c>
      <c r="K12" s="25"/>
      <c r="L12" s="25"/>
      <c r="M12" s="25"/>
      <c r="N12" s="25"/>
      <c r="O12" s="25"/>
    </row>
    <row r="13" spans="1:26" ht="15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  <c r="J13" s="26" t="s">
        <v>33</v>
      </c>
      <c r="K13" s="26"/>
      <c r="L13" s="26"/>
      <c r="M13" s="26"/>
      <c r="N13" s="26"/>
      <c r="O13" s="26"/>
      <c r="U13" s="28" t="s">
        <v>41</v>
      </c>
      <c r="V13" s="28"/>
      <c r="W13" s="28"/>
      <c r="X13" s="28"/>
    </row>
    <row r="14" spans="1:26" ht="15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  <c r="J14" t="s">
        <v>34</v>
      </c>
      <c r="K14" t="s">
        <v>35</v>
      </c>
      <c r="L14" s="19" t="s">
        <v>36</v>
      </c>
      <c r="M14" t="s">
        <v>26</v>
      </c>
      <c r="N14" t="s">
        <v>37</v>
      </c>
      <c r="O14" t="s">
        <v>38</v>
      </c>
      <c r="U14" s="25" t="s">
        <v>42</v>
      </c>
      <c r="V14" s="25"/>
      <c r="W14" s="25"/>
      <c r="X14" s="20"/>
    </row>
    <row r="15" spans="1:26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  <c r="J15">
        <v>1</v>
      </c>
      <c r="K15" t="s">
        <v>15</v>
      </c>
      <c r="L15" s="4">
        <v>30000</v>
      </c>
      <c r="M15">
        <f>SUMIFS(G4:G28,C4:C28,C6)</f>
        <v>1150000</v>
      </c>
      <c r="U15" t="s">
        <v>43</v>
      </c>
      <c r="V15" t="s">
        <v>44</v>
      </c>
      <c r="W15" t="s">
        <v>36</v>
      </c>
      <c r="X15" t="s">
        <v>26</v>
      </c>
      <c r="Y15" t="s">
        <v>45</v>
      </c>
      <c r="Z15" t="s">
        <v>38</v>
      </c>
    </row>
    <row r="16" spans="1:26" ht="15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  <c r="J16">
        <v>2</v>
      </c>
      <c r="K16" t="s">
        <v>9</v>
      </c>
      <c r="L16" s="4">
        <v>30000</v>
      </c>
      <c r="M16">
        <f>SUMIFS(G4:G28,C4:C28,C12)</f>
        <v>1760000</v>
      </c>
      <c r="U16">
        <v>1</v>
      </c>
      <c r="V16" t="s">
        <v>15</v>
      </c>
      <c r="W16">
        <v>30000</v>
      </c>
      <c r="X16">
        <v>1150000</v>
      </c>
      <c r="Y16">
        <v>92000</v>
      </c>
      <c r="Z16">
        <v>122000</v>
      </c>
    </row>
    <row r="17" spans="1:42" ht="15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  <c r="J17">
        <v>3</v>
      </c>
      <c r="K17" t="s">
        <v>40</v>
      </c>
      <c r="L17" s="4">
        <v>30000</v>
      </c>
      <c r="M17">
        <f>SUMIFS(G4:G28,C4:C28,C7)</f>
        <v>3340000</v>
      </c>
      <c r="U17">
        <v>2</v>
      </c>
      <c r="V17" t="s">
        <v>9</v>
      </c>
      <c r="W17">
        <v>30000</v>
      </c>
      <c r="X17">
        <v>1760000</v>
      </c>
      <c r="Y17">
        <v>140800</v>
      </c>
      <c r="Z17">
        <v>170800</v>
      </c>
    </row>
    <row r="18" spans="1:42" ht="15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  <c r="J18">
        <v>4</v>
      </c>
      <c r="K18" t="s">
        <v>21</v>
      </c>
      <c r="L18" s="4">
        <v>30000</v>
      </c>
      <c r="M18">
        <f>SUMIFS(G4:G28,C4:C28,C8)</f>
        <v>960000</v>
      </c>
      <c r="U18">
        <v>3</v>
      </c>
      <c r="V18" t="s">
        <v>18</v>
      </c>
      <c r="W18">
        <v>30000</v>
      </c>
      <c r="X18">
        <v>3340000</v>
      </c>
      <c r="Y18">
        <v>334000</v>
      </c>
      <c r="Z18">
        <v>364000</v>
      </c>
    </row>
    <row r="19" spans="1:42" ht="15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  <c r="J19">
        <v>5</v>
      </c>
      <c r="K19" t="s">
        <v>39</v>
      </c>
      <c r="L19" s="4">
        <v>30000</v>
      </c>
      <c r="M19">
        <f>SUMIFS(G4:G28,C4:C28,C5)</f>
        <v>840000</v>
      </c>
      <c r="U19">
        <v>4</v>
      </c>
      <c r="V19" t="s">
        <v>21</v>
      </c>
      <c r="W19">
        <v>30000</v>
      </c>
      <c r="X19">
        <v>960000</v>
      </c>
      <c r="Y19">
        <v>57600</v>
      </c>
      <c r="Z19">
        <v>87600</v>
      </c>
    </row>
    <row r="20" spans="1:42" ht="15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  <c r="J20">
        <v>6</v>
      </c>
      <c r="K20" t="s">
        <v>23</v>
      </c>
      <c r="L20" s="4">
        <v>30000</v>
      </c>
      <c r="M20">
        <f>SUMIFS(G4:G28,C4:C28,C9)</f>
        <v>700000</v>
      </c>
      <c r="U20">
        <v>5</v>
      </c>
      <c r="V20" t="s">
        <v>12</v>
      </c>
      <c r="W20">
        <v>30000</v>
      </c>
      <c r="X20">
        <v>840000</v>
      </c>
      <c r="Y20">
        <v>50400</v>
      </c>
      <c r="Z20">
        <v>80400</v>
      </c>
    </row>
    <row r="21" spans="1:42" ht="15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  <c r="U21">
        <v>6</v>
      </c>
      <c r="V21" t="s">
        <v>23</v>
      </c>
      <c r="W21">
        <v>30000</v>
      </c>
      <c r="X21">
        <v>700000</v>
      </c>
      <c r="Y21">
        <v>42000</v>
      </c>
      <c r="Z21">
        <v>72000</v>
      </c>
    </row>
    <row r="22" spans="1:42" ht="15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42" ht="15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  <c r="U23" t="s">
        <v>46</v>
      </c>
      <c r="Z23">
        <v>364000</v>
      </c>
    </row>
    <row r="24" spans="1:42" ht="15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  <c r="U24" t="s">
        <v>47</v>
      </c>
      <c r="V24" t="s">
        <v>48</v>
      </c>
      <c r="Z24">
        <v>149467</v>
      </c>
    </row>
    <row r="25" spans="1:42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  <c r="U25">
        <v>149466.6667</v>
      </c>
      <c r="V25">
        <v>149467</v>
      </c>
    </row>
    <row r="26" spans="1:42" ht="15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42" ht="15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42" ht="15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42" ht="15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  <c r="O29" s="20" t="s">
        <v>49</v>
      </c>
      <c r="P29" s="20" t="s">
        <v>50</v>
      </c>
      <c r="Q29" s="20" t="s">
        <v>26</v>
      </c>
      <c r="R29" s="20" t="s">
        <v>51</v>
      </c>
      <c r="S29" s="20" t="s">
        <v>52</v>
      </c>
      <c r="T29" s="20" t="s">
        <v>49</v>
      </c>
    </row>
    <row r="30" spans="1:42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  <c r="O30" t="s">
        <v>42</v>
      </c>
      <c r="P30">
        <v>7854500</v>
      </c>
      <c r="Q30">
        <v>8750000</v>
      </c>
      <c r="R30">
        <v>895500</v>
      </c>
      <c r="S30" s="22" t="s">
        <v>53</v>
      </c>
      <c r="W30" s="20" t="s">
        <v>57</v>
      </c>
      <c r="X30" s="20"/>
      <c r="Y30" s="20"/>
      <c r="Z30" s="20"/>
      <c r="AA30" s="20"/>
      <c r="AD30" s="25" t="s">
        <v>57</v>
      </c>
      <c r="AE30" s="25"/>
      <c r="AF30" s="25"/>
      <c r="AG30" s="25"/>
      <c r="AH30" s="25"/>
      <c r="AL30" s="24" t="s">
        <v>57</v>
      </c>
      <c r="AM30" s="24"/>
      <c r="AN30" s="24"/>
      <c r="AO30" s="24"/>
      <c r="AP30" s="24"/>
    </row>
    <row r="31" spans="1:42" ht="15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  <c r="O31" t="s">
        <v>54</v>
      </c>
      <c r="P31">
        <v>9998300</v>
      </c>
      <c r="Q31">
        <v>9920000</v>
      </c>
      <c r="R31">
        <v>-78300</v>
      </c>
      <c r="S31" s="21" t="s">
        <v>55</v>
      </c>
      <c r="W31" s="26" t="s">
        <v>42</v>
      </c>
      <c r="X31" s="26"/>
      <c r="Y31" s="26"/>
      <c r="Z31" s="26"/>
      <c r="AA31" s="26"/>
      <c r="AD31" s="26" t="s">
        <v>54</v>
      </c>
      <c r="AE31" s="26"/>
      <c r="AF31" s="26"/>
      <c r="AG31" s="26"/>
      <c r="AH31" s="26"/>
      <c r="AL31" s="26" t="s">
        <v>56</v>
      </c>
      <c r="AM31" s="26"/>
      <c r="AN31" s="26"/>
      <c r="AO31" s="26"/>
      <c r="AP31" s="26"/>
    </row>
    <row r="32" spans="1:42" ht="15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  <c r="O32" t="s">
        <v>56</v>
      </c>
      <c r="P32">
        <v>8985700</v>
      </c>
      <c r="Q32">
        <v>10000000</v>
      </c>
      <c r="R32">
        <v>1014300</v>
      </c>
      <c r="S32" s="23" t="s">
        <v>53</v>
      </c>
      <c r="W32" t="s">
        <v>58</v>
      </c>
      <c r="X32" t="s">
        <v>59</v>
      </c>
      <c r="Y32" t="s">
        <v>5</v>
      </c>
      <c r="Z32" t="s">
        <v>60</v>
      </c>
      <c r="AA32" t="s">
        <v>38</v>
      </c>
      <c r="AD32" t="s">
        <v>58</v>
      </c>
      <c r="AE32" t="s">
        <v>59</v>
      </c>
      <c r="AF32" t="s">
        <v>5</v>
      </c>
      <c r="AG32" t="s">
        <v>60</v>
      </c>
      <c r="AH32" t="s">
        <v>38</v>
      </c>
      <c r="AL32" t="s">
        <v>58</v>
      </c>
      <c r="AM32" t="s">
        <v>59</v>
      </c>
      <c r="AN32" t="s">
        <v>5</v>
      </c>
      <c r="AO32" t="s">
        <v>60</v>
      </c>
      <c r="AP32" t="s">
        <v>38</v>
      </c>
    </row>
    <row r="33" spans="1:42" x14ac:dyDescent="0.3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  <c r="W33" t="s">
        <v>10</v>
      </c>
      <c r="X33" t="s">
        <v>4</v>
      </c>
      <c r="Y33">
        <v>53</v>
      </c>
      <c r="Z33">
        <v>60000</v>
      </c>
      <c r="AA33">
        <v>3180000</v>
      </c>
      <c r="AD33" t="s">
        <v>10</v>
      </c>
      <c r="AE33" t="s">
        <v>4</v>
      </c>
      <c r="AF33">
        <v>55</v>
      </c>
      <c r="AG33">
        <v>60000</v>
      </c>
      <c r="AH33">
        <v>3300000</v>
      </c>
      <c r="AL33" t="s">
        <v>10</v>
      </c>
      <c r="AM33" t="s">
        <v>4</v>
      </c>
      <c r="AN33">
        <v>42</v>
      </c>
      <c r="AO33">
        <v>60000</v>
      </c>
      <c r="AP33">
        <v>2520000</v>
      </c>
    </row>
    <row r="34" spans="1:42" x14ac:dyDescent="0.3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  <c r="W34" t="s">
        <v>13</v>
      </c>
      <c r="X34" t="s">
        <v>4</v>
      </c>
      <c r="Y34">
        <v>48</v>
      </c>
      <c r="Z34">
        <v>54000</v>
      </c>
      <c r="AA34">
        <v>2592000</v>
      </c>
      <c r="AD34" t="s">
        <v>13</v>
      </c>
      <c r="AE34" t="s">
        <v>4</v>
      </c>
      <c r="AF34">
        <v>50</v>
      </c>
      <c r="AG34">
        <v>52000</v>
      </c>
      <c r="AH34">
        <v>2600000</v>
      </c>
      <c r="AL34" t="s">
        <v>13</v>
      </c>
      <c r="AM34" t="s">
        <v>4</v>
      </c>
      <c r="AN34">
        <v>41</v>
      </c>
      <c r="AO34">
        <v>45000</v>
      </c>
      <c r="AP34">
        <v>1845000</v>
      </c>
    </row>
    <row r="35" spans="1:42" x14ac:dyDescent="0.3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  <c r="W35" t="s">
        <v>19</v>
      </c>
      <c r="X35" t="s">
        <v>4</v>
      </c>
      <c r="Y35">
        <v>56</v>
      </c>
      <c r="Z35">
        <v>26000</v>
      </c>
      <c r="AA35">
        <v>1456000</v>
      </c>
      <c r="AD35" t="s">
        <v>19</v>
      </c>
      <c r="AE35" t="s">
        <v>4</v>
      </c>
      <c r="AF35">
        <v>49</v>
      </c>
      <c r="AG35">
        <v>25000</v>
      </c>
      <c r="AH35">
        <v>1225000</v>
      </c>
      <c r="AL35" t="s">
        <v>19</v>
      </c>
      <c r="AM35" t="s">
        <v>4</v>
      </c>
      <c r="AN35">
        <v>50</v>
      </c>
      <c r="AO35">
        <v>26000</v>
      </c>
      <c r="AP35">
        <v>1300000</v>
      </c>
    </row>
    <row r="36" spans="1:42" x14ac:dyDescent="0.3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  <c r="W36" t="s">
        <v>16</v>
      </c>
      <c r="X36" t="s">
        <v>4</v>
      </c>
      <c r="Y36">
        <v>48</v>
      </c>
      <c r="Z36">
        <v>17000</v>
      </c>
      <c r="AA36">
        <v>816000</v>
      </c>
      <c r="AD36" t="s">
        <v>16</v>
      </c>
      <c r="AE36" t="s">
        <v>4</v>
      </c>
      <c r="AF36">
        <v>57</v>
      </c>
      <c r="AG36">
        <v>16000</v>
      </c>
      <c r="AH36">
        <v>912000</v>
      </c>
      <c r="AL36" t="s">
        <v>16</v>
      </c>
      <c r="AM36" t="s">
        <v>4</v>
      </c>
      <c r="AN36">
        <v>58</v>
      </c>
      <c r="AO36">
        <v>17000</v>
      </c>
      <c r="AP36">
        <v>986000</v>
      </c>
    </row>
    <row r="37" spans="1:42" x14ac:dyDescent="0.3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  <c r="W37" t="s">
        <v>61</v>
      </c>
      <c r="X37" t="s">
        <v>62</v>
      </c>
      <c r="AA37">
        <v>80000</v>
      </c>
      <c r="AD37" t="s">
        <v>61</v>
      </c>
      <c r="AE37" t="s">
        <v>62</v>
      </c>
      <c r="AH37">
        <v>85000</v>
      </c>
      <c r="AL37" t="s">
        <v>61</v>
      </c>
      <c r="AM37" t="s">
        <v>62</v>
      </c>
      <c r="AP37">
        <v>88000</v>
      </c>
    </row>
    <row r="38" spans="1:42" x14ac:dyDescent="0.3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  <c r="W38" t="s">
        <v>63</v>
      </c>
      <c r="X38" t="s">
        <v>62</v>
      </c>
      <c r="AA38">
        <v>150000</v>
      </c>
      <c r="AD38" t="s">
        <v>63</v>
      </c>
      <c r="AE38" t="s">
        <v>62</v>
      </c>
      <c r="AH38">
        <v>40000</v>
      </c>
      <c r="AL38" t="s">
        <v>63</v>
      </c>
      <c r="AM38" t="s">
        <v>62</v>
      </c>
      <c r="AP38">
        <v>15000</v>
      </c>
    </row>
    <row r="39" spans="1:42" x14ac:dyDescent="0.3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  <c r="W39" t="s">
        <v>64</v>
      </c>
      <c r="X39" t="s">
        <v>65</v>
      </c>
      <c r="Y39">
        <v>5</v>
      </c>
      <c r="Z39">
        <v>30000</v>
      </c>
      <c r="AA39">
        <v>150000</v>
      </c>
      <c r="AD39" t="s">
        <v>64</v>
      </c>
      <c r="AE39" t="s">
        <v>65</v>
      </c>
      <c r="AF39">
        <v>5</v>
      </c>
      <c r="AG39">
        <v>30000</v>
      </c>
      <c r="AH39">
        <v>150000</v>
      </c>
      <c r="AL39" t="s">
        <v>66</v>
      </c>
      <c r="AM39" t="s">
        <v>67</v>
      </c>
      <c r="AP39">
        <v>150000</v>
      </c>
    </row>
    <row r="40" spans="1:42" x14ac:dyDescent="0.3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  <c r="W40" t="s">
        <v>68</v>
      </c>
      <c r="X40" t="s">
        <v>65</v>
      </c>
      <c r="AA40">
        <v>150000</v>
      </c>
      <c r="AD40" t="s">
        <v>68</v>
      </c>
      <c r="AE40" t="s">
        <v>65</v>
      </c>
      <c r="AH40">
        <v>150000</v>
      </c>
      <c r="AL40" t="s">
        <v>64</v>
      </c>
      <c r="AM40" t="s">
        <v>65</v>
      </c>
      <c r="AN40">
        <v>5</v>
      </c>
      <c r="AO40">
        <v>30000</v>
      </c>
      <c r="AP40">
        <v>150000</v>
      </c>
    </row>
    <row r="41" spans="1:42" x14ac:dyDescent="0.3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  <c r="W41" t="s">
        <v>69</v>
      </c>
      <c r="X41" t="s">
        <v>67</v>
      </c>
      <c r="AA41">
        <v>60000</v>
      </c>
      <c r="AD41" t="s">
        <v>69</v>
      </c>
      <c r="AE41" t="s">
        <v>67</v>
      </c>
      <c r="AH41">
        <v>60000</v>
      </c>
      <c r="AL41" t="s">
        <v>68</v>
      </c>
      <c r="AM41" t="s">
        <v>65</v>
      </c>
      <c r="AP41">
        <v>150000</v>
      </c>
    </row>
    <row r="42" spans="1:42" x14ac:dyDescent="0.3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  <c r="W42" t="s">
        <v>70</v>
      </c>
      <c r="X42" t="s">
        <v>71</v>
      </c>
      <c r="AA42">
        <v>75000</v>
      </c>
      <c r="AD42" t="s">
        <v>70</v>
      </c>
      <c r="AE42" t="s">
        <v>71</v>
      </c>
      <c r="AH42">
        <v>75000</v>
      </c>
      <c r="AL42" t="s">
        <v>69</v>
      </c>
      <c r="AM42" t="s">
        <v>67</v>
      </c>
      <c r="AP42">
        <v>60000</v>
      </c>
    </row>
    <row r="43" spans="1:42" x14ac:dyDescent="0.3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  <c r="W43" t="s">
        <v>72</v>
      </c>
      <c r="X43" t="s">
        <v>67</v>
      </c>
      <c r="AA43">
        <v>72000</v>
      </c>
      <c r="AD43" t="s">
        <v>72</v>
      </c>
      <c r="AE43" t="s">
        <v>67</v>
      </c>
      <c r="AH43">
        <v>68000</v>
      </c>
      <c r="AL43" t="s">
        <v>70</v>
      </c>
      <c r="AM43" t="s">
        <v>71</v>
      </c>
      <c r="AP43">
        <v>75000</v>
      </c>
    </row>
    <row r="44" spans="1:42" x14ac:dyDescent="0.3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  <c r="W44" t="s">
        <v>73</v>
      </c>
      <c r="X44" t="s">
        <v>73</v>
      </c>
      <c r="AA44">
        <v>40000</v>
      </c>
      <c r="AD44" t="s">
        <v>73</v>
      </c>
      <c r="AE44" t="s">
        <v>73</v>
      </c>
      <c r="AH44">
        <v>37000</v>
      </c>
      <c r="AL44" t="s">
        <v>72</v>
      </c>
      <c r="AM44" t="s">
        <v>67</v>
      </c>
      <c r="AP44">
        <v>72000</v>
      </c>
    </row>
    <row r="45" spans="1:42" x14ac:dyDescent="0.3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  <c r="AL45" t="s">
        <v>73</v>
      </c>
      <c r="AM45" t="s">
        <v>73</v>
      </c>
      <c r="AP45">
        <v>35000</v>
      </c>
    </row>
    <row r="46" spans="1:42" x14ac:dyDescent="0.3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42" x14ac:dyDescent="0.3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42" x14ac:dyDescent="0.3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  <c r="AA48" s="20" t="s">
        <v>74</v>
      </c>
      <c r="AB48" s="20" t="s">
        <v>75</v>
      </c>
    </row>
    <row r="49" spans="1:28" x14ac:dyDescent="0.3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  <c r="AA49" t="s">
        <v>42</v>
      </c>
      <c r="AB49">
        <v>205</v>
      </c>
    </row>
    <row r="50" spans="1:28" x14ac:dyDescent="0.3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  <c r="AA50" t="s">
        <v>54</v>
      </c>
      <c r="AB50">
        <v>211</v>
      </c>
    </row>
    <row r="51" spans="1:28" x14ac:dyDescent="0.3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  <c r="AA51" t="s">
        <v>56</v>
      </c>
      <c r="AB51">
        <v>191</v>
      </c>
    </row>
    <row r="52" spans="1:28" x14ac:dyDescent="0.3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  <c r="AA52" t="s">
        <v>76</v>
      </c>
      <c r="AB52">
        <v>191</v>
      </c>
    </row>
    <row r="53" spans="1:28" x14ac:dyDescent="0.3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28" x14ac:dyDescent="0.3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28" x14ac:dyDescent="0.3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28" x14ac:dyDescent="0.3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28" x14ac:dyDescent="0.3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28" x14ac:dyDescent="0.3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28" x14ac:dyDescent="0.3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  <c r="V59" s="27" t="s">
        <v>77</v>
      </c>
      <c r="W59" s="27"/>
      <c r="X59" s="27"/>
      <c r="Y59" s="27"/>
    </row>
    <row r="60" spans="1:28" x14ac:dyDescent="0.3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  <c r="V60" t="s">
        <v>49</v>
      </c>
      <c r="W60" t="s">
        <v>50</v>
      </c>
      <c r="X60" t="s">
        <v>26</v>
      </c>
      <c r="Y60" t="s">
        <v>53</v>
      </c>
    </row>
    <row r="61" spans="1:28" x14ac:dyDescent="0.3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  <c r="V61" t="s">
        <v>42</v>
      </c>
      <c r="W61">
        <v>9288500</v>
      </c>
      <c r="X61">
        <v>8750000</v>
      </c>
      <c r="Y61">
        <v>-538500</v>
      </c>
    </row>
    <row r="62" spans="1:28" x14ac:dyDescent="0.3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  <c r="V62" t="s">
        <v>54</v>
      </c>
      <c r="W62">
        <v>9744300</v>
      </c>
      <c r="X62">
        <v>9920000</v>
      </c>
      <c r="Y62">
        <v>175700</v>
      </c>
    </row>
    <row r="63" spans="1:28" x14ac:dyDescent="0.3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  <c r="V63" t="s">
        <v>56</v>
      </c>
      <c r="W63">
        <v>8904700</v>
      </c>
      <c r="X63">
        <v>10000000</v>
      </c>
      <c r="Y63">
        <v>1095300</v>
      </c>
    </row>
    <row r="64" spans="1:28" x14ac:dyDescent="0.3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  <c r="V64" t="s">
        <v>78</v>
      </c>
      <c r="W64">
        <v>7345200</v>
      </c>
      <c r="X64">
        <v>7957400</v>
      </c>
      <c r="Y64">
        <v>612200</v>
      </c>
    </row>
    <row r="65" spans="1:25" x14ac:dyDescent="0.3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  <c r="V65" t="s">
        <v>79</v>
      </c>
      <c r="W65">
        <v>8987000</v>
      </c>
      <c r="X65">
        <v>9876500</v>
      </c>
      <c r="Y65">
        <v>889500</v>
      </c>
    </row>
    <row r="66" spans="1:25" x14ac:dyDescent="0.3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  <c r="V66" t="s">
        <v>80</v>
      </c>
      <c r="W66">
        <v>5215400</v>
      </c>
      <c r="X66">
        <v>5164500</v>
      </c>
      <c r="Y66">
        <v>-50900</v>
      </c>
    </row>
    <row r="67" spans="1:25" x14ac:dyDescent="0.3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  <c r="V67" t="s">
        <v>81</v>
      </c>
      <c r="W67">
        <v>9976500</v>
      </c>
      <c r="X67">
        <v>11543600</v>
      </c>
      <c r="Y67">
        <v>1567100</v>
      </c>
    </row>
    <row r="68" spans="1:25" x14ac:dyDescent="0.3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  <c r="V68" t="s">
        <v>82</v>
      </c>
      <c r="W68">
        <v>7976700</v>
      </c>
      <c r="X68">
        <v>8087900</v>
      </c>
      <c r="Y68">
        <v>111200</v>
      </c>
    </row>
    <row r="69" spans="1:25" x14ac:dyDescent="0.3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  <c r="V69" t="s">
        <v>83</v>
      </c>
      <c r="W69">
        <v>9879000</v>
      </c>
      <c r="X69">
        <v>9969800</v>
      </c>
      <c r="Y69">
        <v>90800</v>
      </c>
    </row>
    <row r="70" spans="1:25" x14ac:dyDescent="0.3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  <c r="V70" t="s">
        <v>84</v>
      </c>
      <c r="W70">
        <v>6234800</v>
      </c>
      <c r="X70">
        <v>7024000</v>
      </c>
      <c r="Y70">
        <v>789200</v>
      </c>
    </row>
    <row r="71" spans="1:25" x14ac:dyDescent="0.3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  <c r="V71" t="s">
        <v>85</v>
      </c>
      <c r="W71">
        <v>4534800</v>
      </c>
      <c r="X71">
        <v>4809300</v>
      </c>
      <c r="Y71">
        <v>274500</v>
      </c>
    </row>
    <row r="72" spans="1:25" x14ac:dyDescent="0.3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  <c r="V72" t="s">
        <v>86</v>
      </c>
      <c r="W72">
        <v>8348700</v>
      </c>
      <c r="X72">
        <v>8834800</v>
      </c>
      <c r="Y72">
        <v>486100</v>
      </c>
    </row>
    <row r="73" spans="1:25" x14ac:dyDescent="0.3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25" x14ac:dyDescent="0.3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25" x14ac:dyDescent="0.3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25" x14ac:dyDescent="0.3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25" x14ac:dyDescent="0.3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25" x14ac:dyDescent="0.3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25" x14ac:dyDescent="0.3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2" spans="3:5" x14ac:dyDescent="0.35">
      <c r="C82" s="30" t="s">
        <v>24</v>
      </c>
      <c r="D82" s="30"/>
    </row>
    <row r="83" spans="3:5" x14ac:dyDescent="0.35">
      <c r="C83" s="30"/>
      <c r="D83" s="30"/>
    </row>
    <row r="84" spans="3:5" x14ac:dyDescent="0.35">
      <c r="C84">
        <f>SUM(G4:G79)</f>
        <v>28670000</v>
      </c>
    </row>
    <row r="86" spans="3:5" x14ac:dyDescent="0.35">
      <c r="C86" s="31" t="s">
        <v>25</v>
      </c>
      <c r="D86" s="28"/>
      <c r="E86" s="28"/>
    </row>
    <row r="87" spans="3:5" x14ac:dyDescent="0.35">
      <c r="C87" s="28"/>
      <c r="D87" s="28"/>
      <c r="E87" s="28"/>
    </row>
    <row r="88" spans="3:5" x14ac:dyDescent="0.35">
      <c r="C88" s="5" t="s">
        <v>2</v>
      </c>
      <c r="D88" s="5" t="s">
        <v>26</v>
      </c>
    </row>
    <row r="89" spans="3:5" x14ac:dyDescent="0.35">
      <c r="C89" t="s">
        <v>8</v>
      </c>
      <c r="D89">
        <f>SUMIFS(G1:G79,B1:B79,B79)</f>
        <v>5010000</v>
      </c>
    </row>
    <row r="90" spans="3:5" x14ac:dyDescent="0.35">
      <c r="C90" t="s">
        <v>22</v>
      </c>
      <c r="D90">
        <f>SUMIFS(G4:G79,B4:B79,B74)</f>
        <v>5850000</v>
      </c>
    </row>
    <row r="91" spans="3:5" x14ac:dyDescent="0.35">
      <c r="C91" t="s">
        <v>14</v>
      </c>
      <c r="D91">
        <f>SUMIFS(G4:G79,B4:B79,B66)</f>
        <v>4110000</v>
      </c>
    </row>
    <row r="92" spans="3:5" x14ac:dyDescent="0.35">
      <c r="C92" t="s">
        <v>27</v>
      </c>
      <c r="D92">
        <f>SUMIFS(G4:G79,B4:B79,B77)</f>
        <v>4760000</v>
      </c>
    </row>
    <row r="93" spans="3:5" x14ac:dyDescent="0.35">
      <c r="C93" t="s">
        <v>20</v>
      </c>
      <c r="D93">
        <f>SUMIFS(G4:G79,B4:B79,B78)</f>
        <v>4600000</v>
      </c>
    </row>
    <row r="94" spans="3:5" x14ac:dyDescent="0.35">
      <c r="C94" t="s">
        <v>11</v>
      </c>
      <c r="D94">
        <f>SUMIFS(G4:G79,B4:B79,B70)</f>
        <v>4340000</v>
      </c>
    </row>
  </sheetData>
  <mergeCells count="12">
    <mergeCell ref="A1:G2"/>
    <mergeCell ref="C82:D83"/>
    <mergeCell ref="C86:E87"/>
    <mergeCell ref="J12:O12"/>
    <mergeCell ref="J13:O13"/>
    <mergeCell ref="AD30:AH30"/>
    <mergeCell ref="AD31:AH31"/>
    <mergeCell ref="AL31:AP31"/>
    <mergeCell ref="V59:Y59"/>
    <mergeCell ref="U13:X13"/>
    <mergeCell ref="U14:W14"/>
    <mergeCell ref="W31:AA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12" sqref="C12"/>
    </sheetView>
  </sheetViews>
  <sheetFormatPr defaultRowHeight="14.5" x14ac:dyDescent="0.35"/>
  <sheetData>
    <row r="3" spans="1:3" ht="15" x14ac:dyDescent="0.25">
      <c r="A3" s="6"/>
      <c r="B3" s="7"/>
      <c r="C3" s="8"/>
    </row>
    <row r="4" spans="1:3" ht="15" x14ac:dyDescent="0.25">
      <c r="A4" s="9"/>
      <c r="B4" s="10"/>
      <c r="C4" s="11"/>
    </row>
    <row r="5" spans="1:3" ht="15" x14ac:dyDescent="0.25">
      <c r="A5" s="9"/>
      <c r="B5" s="10"/>
      <c r="C5" s="11"/>
    </row>
    <row r="6" spans="1:3" ht="15" x14ac:dyDescent="0.25">
      <c r="A6" s="9"/>
      <c r="B6" s="10"/>
      <c r="C6" s="11"/>
    </row>
    <row r="7" spans="1:3" ht="15" x14ac:dyDescent="0.25">
      <c r="A7" s="9"/>
      <c r="B7" s="10"/>
      <c r="C7" s="11"/>
    </row>
    <row r="8" spans="1:3" ht="15" x14ac:dyDescent="0.25">
      <c r="A8" s="9"/>
      <c r="B8" s="10"/>
      <c r="C8" s="11"/>
    </row>
    <row r="9" spans="1:3" ht="15" x14ac:dyDescent="0.25">
      <c r="A9" s="9"/>
      <c r="B9" s="10"/>
      <c r="C9" s="11"/>
    </row>
    <row r="10" spans="1:3" ht="15" x14ac:dyDescent="0.25">
      <c r="A10" s="9"/>
      <c r="B10" s="10"/>
      <c r="C10" s="11"/>
    </row>
    <row r="11" spans="1:3" ht="15" x14ac:dyDescent="0.25">
      <c r="A11" s="9"/>
      <c r="B11" s="10"/>
      <c r="C11" s="11"/>
    </row>
    <row r="12" spans="1:3" ht="15" x14ac:dyDescent="0.25">
      <c r="A12" s="9"/>
      <c r="B12" s="10"/>
      <c r="C12" s="11"/>
    </row>
    <row r="13" spans="1:3" ht="15" x14ac:dyDescent="0.25">
      <c r="A13" s="9"/>
      <c r="B13" s="10"/>
      <c r="C13" s="11"/>
    </row>
    <row r="14" spans="1:3" ht="15" x14ac:dyDescent="0.25">
      <c r="A14" s="9"/>
      <c r="B14" s="10"/>
      <c r="C14" s="11"/>
    </row>
    <row r="15" spans="1:3" x14ac:dyDescent="0.35">
      <c r="A15" s="9"/>
      <c r="B15" s="10"/>
      <c r="C15" s="11"/>
    </row>
    <row r="16" spans="1:3" x14ac:dyDescent="0.35">
      <c r="A16" s="9"/>
      <c r="B16" s="10"/>
      <c r="C16" s="11"/>
    </row>
    <row r="17" spans="1:3" x14ac:dyDescent="0.35">
      <c r="A17" s="9"/>
      <c r="B17" s="10"/>
      <c r="C17" s="11"/>
    </row>
    <row r="18" spans="1:3" x14ac:dyDescent="0.35">
      <c r="A18" s="9"/>
      <c r="B18" s="10"/>
      <c r="C18" s="11"/>
    </row>
    <row r="19" spans="1:3" x14ac:dyDescent="0.35">
      <c r="A19" s="9"/>
      <c r="B19" s="10"/>
      <c r="C19" s="11"/>
    </row>
    <row r="20" spans="1:3" x14ac:dyDescent="0.35">
      <c r="A20" s="12"/>
      <c r="B20" s="13"/>
      <c r="C2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="32" zoomScaleNormal="126" workbookViewId="0">
      <selection activeCell="B79" sqref="B79"/>
    </sheetView>
  </sheetViews>
  <sheetFormatPr defaultRowHeight="14.5" x14ac:dyDescent="0.35"/>
  <cols>
    <col min="1" max="1" width="13.1796875" bestFit="1" customWidth="1"/>
    <col min="2" max="2" width="56.1796875" customWidth="1"/>
  </cols>
  <sheetData>
    <row r="3" spans="1:2" x14ac:dyDescent="0.25">
      <c r="A3" s="15" t="s">
        <v>28</v>
      </c>
      <c r="B3" t="s">
        <v>30</v>
      </c>
    </row>
    <row r="4" spans="1:2" x14ac:dyDescent="0.25">
      <c r="A4" s="16" t="s">
        <v>13</v>
      </c>
      <c r="B4" s="17">
        <v>6950000</v>
      </c>
    </row>
    <row r="5" spans="1:2" x14ac:dyDescent="0.25">
      <c r="A5" s="16" t="s">
        <v>10</v>
      </c>
      <c r="B5" s="17">
        <v>12250000</v>
      </c>
    </row>
    <row r="6" spans="1:2" x14ac:dyDescent="0.25">
      <c r="A6" s="16" t="s">
        <v>19</v>
      </c>
      <c r="B6" s="17">
        <v>6150000</v>
      </c>
    </row>
    <row r="7" spans="1:2" x14ac:dyDescent="0.25">
      <c r="A7" s="16" t="s">
        <v>16</v>
      </c>
      <c r="B7" s="17">
        <v>3320000</v>
      </c>
    </row>
    <row r="8" spans="1:2" x14ac:dyDescent="0.25">
      <c r="A8" s="16" t="s">
        <v>29</v>
      </c>
      <c r="B8" s="17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9" zoomScaleNormal="175" workbookViewId="0">
      <selection activeCell="D12" sqref="D12"/>
    </sheetView>
  </sheetViews>
  <sheetFormatPr defaultRowHeight="14.5" x14ac:dyDescent="0.35"/>
  <cols>
    <col min="2" max="2" width="13.81640625" customWidth="1"/>
    <col min="3" max="3" width="12.7265625" customWidth="1"/>
    <col min="4" max="4" width="12" customWidth="1"/>
    <col min="5" max="6" width="12.54296875" customWidth="1"/>
  </cols>
  <sheetData/>
  <sortState ref="A4:F9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Rabbi</cp:lastModifiedBy>
  <dcterms:created xsi:type="dcterms:W3CDTF">2024-05-29T21:50:26Z</dcterms:created>
  <dcterms:modified xsi:type="dcterms:W3CDTF">2024-10-05T05:10:08Z</dcterms:modified>
</cp:coreProperties>
</file>