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977A9A65-4F63-4C01-A813-E083F999C7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J29" i="1"/>
  <c r="I29" i="1"/>
  <c r="H29" i="1"/>
  <c r="G29" i="1"/>
  <c r="F29" i="1"/>
  <c r="E29" i="1"/>
  <c r="D29" i="1"/>
  <c r="J22" i="1"/>
  <c r="I22" i="1"/>
  <c r="H22" i="1"/>
  <c r="G22" i="1"/>
  <c r="F22" i="1"/>
  <c r="E22" i="1"/>
  <c r="D22" i="1"/>
  <c r="C22" i="1"/>
  <c r="F13" i="1"/>
  <c r="E13" i="1"/>
  <c r="D13" i="1"/>
  <c r="C13" i="1"/>
  <c r="B16" i="1"/>
  <c r="B25" i="1" s="1"/>
  <c r="D25" i="1" s="1"/>
  <c r="D32" i="1" s="1"/>
  <c r="B15" i="1"/>
  <c r="B14" i="1"/>
  <c r="B23" i="1" s="1"/>
  <c r="D23" i="1" s="1"/>
  <c r="D30" i="1" s="1"/>
  <c r="B8" i="1"/>
  <c r="I25" i="1" l="1"/>
  <c r="I32" i="1" s="1"/>
  <c r="G25" i="1"/>
  <c r="G32" i="1" s="1"/>
  <c r="E25" i="1"/>
  <c r="E32" i="1" s="1"/>
  <c r="I23" i="1"/>
  <c r="I30" i="1" s="1"/>
  <c r="G23" i="1"/>
  <c r="G30" i="1" s="1"/>
  <c r="E23" i="1"/>
  <c r="E30" i="1" s="1"/>
  <c r="C25" i="1"/>
  <c r="C32" i="1" s="1"/>
  <c r="J25" i="1"/>
  <c r="J32" i="1" s="1"/>
  <c r="H25" i="1"/>
  <c r="H32" i="1" s="1"/>
  <c r="F25" i="1"/>
  <c r="F32" i="1" s="1"/>
  <c r="J23" i="1"/>
  <c r="J30" i="1" s="1"/>
  <c r="H23" i="1"/>
  <c r="H30" i="1" s="1"/>
  <c r="F23" i="1"/>
  <c r="F30" i="1" s="1"/>
  <c r="C23" i="1"/>
  <c r="C30" i="1" s="1"/>
  <c r="C15" i="1"/>
  <c r="B24" i="1"/>
  <c r="C14" i="1"/>
  <c r="C16" i="1"/>
  <c r="D15" i="1"/>
  <c r="F15" i="1"/>
  <c r="E16" i="1"/>
  <c r="E14" i="1"/>
  <c r="F16" i="1"/>
  <c r="D16" i="1"/>
  <c r="E15" i="1"/>
  <c r="F14" i="1"/>
  <c r="D14" i="1"/>
  <c r="C24" i="1" l="1"/>
  <c r="C31" i="1" s="1"/>
  <c r="C33" i="1" s="1"/>
  <c r="E24" i="1"/>
  <c r="E31" i="1" s="1"/>
  <c r="E33" i="1" s="1"/>
  <c r="G24" i="1"/>
  <c r="G31" i="1" s="1"/>
  <c r="G33" i="1" s="1"/>
  <c r="I24" i="1"/>
  <c r="I31" i="1" s="1"/>
  <c r="I33" i="1" s="1"/>
  <c r="D24" i="1"/>
  <c r="D31" i="1" s="1"/>
  <c r="D33" i="1" s="1"/>
  <c r="F24" i="1"/>
  <c r="F31" i="1" s="1"/>
  <c r="F33" i="1" s="1"/>
  <c r="H24" i="1"/>
  <c r="H31" i="1" s="1"/>
  <c r="H33" i="1" s="1"/>
  <c r="J24" i="1"/>
  <c r="J31" i="1" s="1"/>
  <c r="J33" i="1" s="1"/>
</calcChain>
</file>

<file path=xl/sharedStrings.xml><?xml version="1.0" encoding="utf-8"?>
<sst xmlns="http://schemas.openxmlformats.org/spreadsheetml/2006/main" count="28" uniqueCount="17">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</sst>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28" workbookViewId="0">
      <selection activeCell="B36" sqref="B36"/>
    </sheetView>
  </sheetViews>
  <sheetFormatPr defaultColWidth="14.42578125" defaultRowHeight="15" x14ac:dyDescent="0.25"/>
  <cols>
    <col min="1" max="1" width="36.5703125" style="15" customWidth="1"/>
    <col min="2" max="2" width="14.42578125" style="15"/>
    <col min="3" max="16384" width="14.42578125" style="3"/>
  </cols>
  <sheetData>
    <row r="1" spans="1:25" ht="15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45" customHeight="1" x14ac:dyDescent="0.25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45" customHeight="1" x14ac:dyDescent="0.25">
      <c r="A5" s="7" t="s">
        <v>2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.95" customHeight="1" x14ac:dyDescent="0.25">
      <c r="A6" s="7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25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25">
      <c r="A8" s="1" t="s">
        <v>5</v>
      </c>
      <c r="B8" s="9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.95" customHeight="1" x14ac:dyDescent="0.25">
      <c r="A13" s="10" t="s">
        <v>7</v>
      </c>
      <c r="B13" s="10" t="s">
        <v>8</v>
      </c>
      <c r="C13" s="18">
        <f ca="1">EOMONTH(TODAY(), 0)</f>
        <v>44651</v>
      </c>
      <c r="D13" s="11">
        <f ca="1">EOMONTH(TODAY(), 1)</f>
        <v>44681</v>
      </c>
      <c r="E13" s="11">
        <f ca="1">EOMONTH(TODAY(), 2)</f>
        <v>44712</v>
      </c>
      <c r="F13" s="11">
        <f ca="1">EOMONTH(TODAY(), 3)</f>
        <v>44742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.1" customHeight="1" x14ac:dyDescent="0.25">
      <c r="A14" s="1" t="s">
        <v>9</v>
      </c>
      <c r="B14" s="19">
        <f ca="1">TODAY()+30</f>
        <v>44672</v>
      </c>
      <c r="C14" s="16">
        <f ca="1">IF($B14&lt;=C$13, 1,0)</f>
        <v>0</v>
      </c>
      <c r="D14" s="16">
        <f t="shared" ref="D14:F14" ca="1" si="0">IF($B14&lt;=D$13, 1,0)</f>
        <v>1</v>
      </c>
      <c r="E14" s="16">
        <f t="shared" ca="1" si="0"/>
        <v>1</v>
      </c>
      <c r="F14" s="16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6" customHeight="1" x14ac:dyDescent="0.25">
      <c r="A15" s="1" t="s">
        <v>10</v>
      </c>
      <c r="B15" s="19">
        <f ca="1">TODAY()+60</f>
        <v>44702</v>
      </c>
      <c r="C15" s="16">
        <f t="shared" ref="C15:F16" ca="1" si="1">IF($B15&lt;=C$13, 1,0)</f>
        <v>0</v>
      </c>
      <c r="D15" s="16">
        <f t="shared" ca="1" si="1"/>
        <v>0</v>
      </c>
      <c r="E15" s="16">
        <f t="shared" ca="1" si="1"/>
        <v>1</v>
      </c>
      <c r="F15" s="16">
        <f t="shared" ca="1" si="1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0.95" customHeight="1" x14ac:dyDescent="0.25">
      <c r="A16" s="1" t="s">
        <v>11</v>
      </c>
      <c r="B16" s="19">
        <f ca="1">TODAY()+90</f>
        <v>44732</v>
      </c>
      <c r="C16" s="16">
        <f t="shared" ca="1" si="1"/>
        <v>0</v>
      </c>
      <c r="D16" s="16">
        <f t="shared" ca="1" si="1"/>
        <v>0</v>
      </c>
      <c r="E16" s="16">
        <f t="shared" ca="1" si="1"/>
        <v>0</v>
      </c>
      <c r="F16" s="16">
        <f t="shared" ca="1" si="1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45" customHeight="1" x14ac:dyDescent="0.25">
      <c r="A18" s="1"/>
      <c r="B18" s="10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 customHeight="1" x14ac:dyDescent="0.25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8.25" customHeight="1" x14ac:dyDescent="0.25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.25" x14ac:dyDescent="0.25">
      <c r="A22" s="1"/>
      <c r="B22" s="10" t="s">
        <v>14</v>
      </c>
      <c r="C22" s="18">
        <f ca="1">EOMONTH(TODAY(),0)</f>
        <v>44651</v>
      </c>
      <c r="D22" s="18">
        <f ca="1">EOMONTH(TODAY(),1)</f>
        <v>44681</v>
      </c>
      <c r="E22" s="18">
        <f ca="1">EOMONTH(TODAY(),2)</f>
        <v>44712</v>
      </c>
      <c r="F22" s="18">
        <f ca="1">EOMONTH(TODAY(),3)</f>
        <v>44742</v>
      </c>
      <c r="G22" s="18">
        <f ca="1">EOMONTH(TODAY(),4)</f>
        <v>44773</v>
      </c>
      <c r="H22" s="18">
        <f ca="1">EOMONTH(TODAY(),5)</f>
        <v>44804</v>
      </c>
      <c r="I22" s="18">
        <f ca="1">EOMONTH(TODAY(),6)</f>
        <v>44834</v>
      </c>
      <c r="J22" s="18">
        <f ca="1">EOMONTH(TODAY(),7)</f>
        <v>44865</v>
      </c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 t="s">
        <v>9</v>
      </c>
      <c r="B23" s="17">
        <f ca="1">EOMONTH(B14,$B$19)</f>
        <v>44804</v>
      </c>
      <c r="C23" s="16">
        <f ca="1">IF($B23&lt;=C$22,1,0)</f>
        <v>0</v>
      </c>
      <c r="D23" s="16">
        <f t="shared" ref="D23:J23" ca="1" si="2">IF($B23&lt;=D$22,1,0)</f>
        <v>0</v>
      </c>
      <c r="E23" s="16">
        <f t="shared" ca="1" si="2"/>
        <v>0</v>
      </c>
      <c r="F23" s="16">
        <f t="shared" ca="1" si="2"/>
        <v>0</v>
      </c>
      <c r="G23" s="16">
        <f t="shared" ca="1" si="2"/>
        <v>0</v>
      </c>
      <c r="H23" s="16">
        <f t="shared" ca="1" si="2"/>
        <v>1</v>
      </c>
      <c r="I23" s="16">
        <f t="shared" ca="1" si="2"/>
        <v>1</v>
      </c>
      <c r="J23" s="16">
        <f t="shared" ca="1" si="2"/>
        <v>1</v>
      </c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 t="s">
        <v>10</v>
      </c>
      <c r="B24" s="17">
        <f t="shared" ref="B24:B25" ca="1" si="3">EOMONTH(B15,$B$19)</f>
        <v>44834</v>
      </c>
      <c r="C24" s="16">
        <f t="shared" ref="C24:J25" ca="1" si="4">IF($B24&lt;=C$22,1,0)</f>
        <v>0</v>
      </c>
      <c r="D24" s="16">
        <f t="shared" ca="1" si="4"/>
        <v>0</v>
      </c>
      <c r="E24" s="16">
        <f t="shared" ca="1" si="4"/>
        <v>0</v>
      </c>
      <c r="F24" s="16">
        <f t="shared" ca="1" si="4"/>
        <v>0</v>
      </c>
      <c r="G24" s="16">
        <f t="shared" ca="1" si="4"/>
        <v>0</v>
      </c>
      <c r="H24" s="16">
        <f t="shared" ca="1" si="4"/>
        <v>0</v>
      </c>
      <c r="I24" s="16">
        <f t="shared" ca="1" si="4"/>
        <v>1</v>
      </c>
      <c r="J24" s="16">
        <f t="shared" ca="1" si="4"/>
        <v>1</v>
      </c>
      <c r="K24" s="1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 t="s">
        <v>11</v>
      </c>
      <c r="B25" s="17">
        <f t="shared" ca="1" si="3"/>
        <v>44865</v>
      </c>
      <c r="C25" s="16">
        <f t="shared" ca="1" si="4"/>
        <v>0</v>
      </c>
      <c r="D25" s="16">
        <f t="shared" ca="1" si="4"/>
        <v>0</v>
      </c>
      <c r="E25" s="16">
        <f t="shared" ca="1" si="4"/>
        <v>0</v>
      </c>
      <c r="F25" s="16">
        <f t="shared" ca="1" si="4"/>
        <v>0</v>
      </c>
      <c r="G25" s="16">
        <f t="shared" ca="1" si="4"/>
        <v>0</v>
      </c>
      <c r="H25" s="16">
        <f t="shared" ca="1" si="4"/>
        <v>0</v>
      </c>
      <c r="I25" s="16">
        <f t="shared" ca="1" si="4"/>
        <v>0</v>
      </c>
      <c r="J25" s="16">
        <f t="shared" ca="1" si="4"/>
        <v>1</v>
      </c>
      <c r="K25" s="1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45" customHeight="1" x14ac:dyDescent="0.25">
      <c r="A28" s="4" t="s">
        <v>15</v>
      </c>
      <c r="B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/>
      <c r="B29" s="10"/>
      <c r="C29" s="18">
        <f ca="1">EOMONTH(TODAY(),0)</f>
        <v>44651</v>
      </c>
      <c r="D29" s="18">
        <f ca="1">EOMONTH(TODAY(),1)</f>
        <v>44681</v>
      </c>
      <c r="E29" s="18">
        <f ca="1">EOMONTH(TODAY(),2)</f>
        <v>44712</v>
      </c>
      <c r="F29" s="18">
        <f ca="1">EOMONTH(TODAY(),3)</f>
        <v>44742</v>
      </c>
      <c r="G29" s="18">
        <f ca="1">EOMONTH(TODAY(),4)</f>
        <v>44773</v>
      </c>
      <c r="H29" s="18">
        <f ca="1">EOMONTH(TODAY(),5)</f>
        <v>44804</v>
      </c>
      <c r="I29" s="18">
        <f ca="1">EOMONTH(TODAY(),6)</f>
        <v>44834</v>
      </c>
      <c r="J29" s="18">
        <f ca="1">EOMONTH(TODAY(),7)</f>
        <v>44865</v>
      </c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 t="s">
        <v>9</v>
      </c>
      <c r="B30" s="10"/>
      <c r="C30" s="13">
        <f ca="1">C23*$B$8*($B$4/12)</f>
        <v>0</v>
      </c>
      <c r="D30" s="13">
        <f t="shared" ref="D30:J30" ca="1" si="5">D23*$B$8*($B$4/12)</f>
        <v>0</v>
      </c>
      <c r="E30" s="13">
        <f t="shared" ca="1" si="5"/>
        <v>0</v>
      </c>
      <c r="F30" s="13">
        <f t="shared" ca="1" si="5"/>
        <v>0</v>
      </c>
      <c r="G30" s="13">
        <f t="shared" ca="1" si="5"/>
        <v>0</v>
      </c>
      <c r="H30" s="13">
        <f t="shared" ca="1" si="5"/>
        <v>1484000</v>
      </c>
      <c r="I30" s="13">
        <f t="shared" ca="1" si="5"/>
        <v>1484000</v>
      </c>
      <c r="J30" s="13">
        <f t="shared" ca="1" si="5"/>
        <v>1484000</v>
      </c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 t="s">
        <v>10</v>
      </c>
      <c r="B31" s="10"/>
      <c r="C31" s="13">
        <f t="shared" ref="C31:D32" ca="1" si="6">C24*$B$8*($B$4/12)</f>
        <v>0</v>
      </c>
      <c r="D31" s="13">
        <f t="shared" ref="D31:J31" ca="1" si="7">D24*$B$8*($B$4/12)</f>
        <v>0</v>
      </c>
      <c r="E31" s="13">
        <f t="shared" ca="1" si="7"/>
        <v>0</v>
      </c>
      <c r="F31" s="13">
        <f t="shared" ca="1" si="7"/>
        <v>0</v>
      </c>
      <c r="G31" s="13">
        <f t="shared" ca="1" si="7"/>
        <v>0</v>
      </c>
      <c r="H31" s="13">
        <f t="shared" ca="1" si="7"/>
        <v>0</v>
      </c>
      <c r="I31" s="13">
        <f t="shared" ca="1" si="7"/>
        <v>1484000</v>
      </c>
      <c r="J31" s="13">
        <f t="shared" ca="1" si="7"/>
        <v>1484000</v>
      </c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">
        <v>11</v>
      </c>
      <c r="B32" s="10"/>
      <c r="C32" s="13">
        <f t="shared" ca="1" si="6"/>
        <v>0</v>
      </c>
      <c r="D32" s="13">
        <f t="shared" ref="D32:J32" ca="1" si="8">D25*$B$8*($B$4/12)</f>
        <v>0</v>
      </c>
      <c r="E32" s="13">
        <f t="shared" ca="1" si="8"/>
        <v>0</v>
      </c>
      <c r="F32" s="13">
        <f t="shared" ca="1" si="8"/>
        <v>0</v>
      </c>
      <c r="G32" s="13">
        <f t="shared" ca="1" si="8"/>
        <v>0</v>
      </c>
      <c r="H32" s="13">
        <f t="shared" ca="1" si="8"/>
        <v>0</v>
      </c>
      <c r="I32" s="13">
        <f t="shared" ca="1" si="8"/>
        <v>0</v>
      </c>
      <c r="J32" s="13">
        <f t="shared" ca="1" si="8"/>
        <v>1484000</v>
      </c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0" t="s">
        <v>16</v>
      </c>
      <c r="B33" s="20"/>
      <c r="C33" s="14">
        <f ca="1">SUM(C30:C32)</f>
        <v>0</v>
      </c>
      <c r="D33" s="14">
        <f t="shared" ref="D33:J33" ca="1" si="9">SUM(D30:D32)</f>
        <v>0</v>
      </c>
      <c r="E33" s="14">
        <f t="shared" ca="1" si="9"/>
        <v>0</v>
      </c>
      <c r="F33" s="14">
        <f t="shared" ca="1" si="9"/>
        <v>0</v>
      </c>
      <c r="G33" s="14">
        <f t="shared" ca="1" si="9"/>
        <v>0</v>
      </c>
      <c r="H33" s="14">
        <f t="shared" ca="1" si="9"/>
        <v>1484000</v>
      </c>
      <c r="I33" s="14">
        <f t="shared" ca="1" si="9"/>
        <v>2968000</v>
      </c>
      <c r="J33" s="14">
        <f t="shared" ca="1" si="9"/>
        <v>4452000</v>
      </c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 t="s">
        <v>11</v>
      </c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 t="s">
        <v>9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 t="s">
        <v>10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 t="s">
        <v>11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0" t="s">
        <v>16</v>
      </c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dataValidations count="2">
    <dataValidation type="list" allowBlank="1" showInputMessage="1" showErrorMessage="1" sqref="A37:A40" xr:uid="{EA3E80EA-A374-48F3-A1BA-50372F5A75C0}">
      <formula1>$A$37:$A$40</formula1>
    </dataValidation>
    <dataValidation type="list" allowBlank="1" showInputMessage="1" showErrorMessage="1" sqref="A36" xr:uid="{0916E7C3-2502-47CF-A83F-67193C3F9D67}">
      <formula1>$A$37:$A$39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Saiko</cp:lastModifiedBy>
  <dcterms:created xsi:type="dcterms:W3CDTF">2018-11-19T19:00:06Z</dcterms:created>
  <dcterms:modified xsi:type="dcterms:W3CDTF">2022-03-22T18:14:03Z</dcterms:modified>
</cp:coreProperties>
</file>