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12ba1c02c359b1c/Desktop/"/>
    </mc:Choice>
  </mc:AlternateContent>
  <xr:revisionPtr revIDLastSave="3" documentId="8_{335BCE05-802C-46D0-B2B4-404FDD80F0F1}" xr6:coauthVersionLast="47" xr6:coauthVersionMax="47" xr10:uidLastSave="{E52FD91F-AF2D-4ED2-BCC9-B47614CAA3F8}"/>
  <bookViews>
    <workbookView xWindow="-108" yWindow="-108" windowWidth="23256" windowHeight="12456" xr2:uid="{38A5E6C9-8D94-40D2-9BFA-B29F5FB44878}"/>
  </bookViews>
  <sheets>
    <sheet name="Aren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7" i="1" l="1"/>
  <c r="H38" i="1"/>
  <c r="H39" i="1"/>
  <c r="H40" i="1"/>
  <c r="H41" i="1"/>
  <c r="H42" i="1"/>
  <c r="H43" i="1"/>
  <c r="H44" i="1"/>
  <c r="H45" i="1"/>
  <c r="H46" i="1"/>
  <c r="H47" i="1"/>
  <c r="H48" i="1"/>
  <c r="H49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4" i="1"/>
  <c r="H5" i="1"/>
  <c r="H6" i="1"/>
  <c r="H7" i="1"/>
  <c r="H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Lorenza Calcaterra</author>
  </authors>
  <commentList>
    <comment ref="A4" authorId="0" shapeId="0" xr:uid="{D6B7B53A-74D1-435A-80A1-9DCB5D789D63}">
      <text/>
    </comment>
    <comment ref="A5" authorId="0" shapeId="0" xr:uid="{EC32D849-4182-4312-9923-6D1403DD3579}">
      <text/>
    </comment>
    <comment ref="A6" authorId="0" shapeId="0" xr:uid="{9E89FBD3-8EFA-4C5C-9AFB-E97485ABACDC}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A12" authorId="0" shapeId="0" xr:uid="{578D3F03-C970-4E7D-8407-C2284F8A3500}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A13" authorId="0" shapeId="0" xr:uid="{C64D5A25-5FBF-4353-8F22-AB61C627F2DA}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A14" authorId="0" shapeId="0" xr:uid="{3A3E2EF0-C114-464F-A99D-CFAB4F1D0330}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A15" authorId="0" shapeId="0" xr:uid="{BCC011F0-9CF0-4B13-906D-3D2D5B7AB2E8}">
      <text/>
    </comment>
    <comment ref="A16" authorId="0" shapeId="0" xr:uid="{CCFD13C3-3092-4623-A14D-65E2E35B1C79}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A17" authorId="0" shapeId="0" xr:uid="{1EE22D7F-6E84-4369-BC9F-81164719A0B7}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A18" authorId="0" shapeId="0" xr:uid="{CB08F092-D310-4378-A647-0F81CFAA0F24}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A19" authorId="0" shapeId="0" xr:uid="{C65A1881-4606-4346-AD4D-282416161A21}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A20" authorId="0" shapeId="0" xr:uid="{21BD45D6-E3BA-46B2-AF82-72489E35CFB9}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A21" authorId="0" shapeId="0" xr:uid="{05877866-6893-470B-9CCA-2F0F7FFB4208}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A22" authorId="0" shapeId="0" xr:uid="{7EFF2C08-ED02-424A-86F4-E9A99A15C4B4}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A23" authorId="0" shapeId="0" xr:uid="{7A7E86DE-D53D-4E6A-945F-C69DEDDBA4F1}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A24" authorId="0" shapeId="0" xr:uid="{F6B43DA7-7C8C-4868-A0F6-97718AA03A0B}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A25" authorId="0" shapeId="0" xr:uid="{A4F52101-5C15-4138-A887-F61371FB1248}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A26" authorId="0" shapeId="0" xr:uid="{10F80E2B-B138-44BC-ABB9-B7E62D30865E}">
      <text/>
    </comment>
    <comment ref="A27" authorId="0" shapeId="0" xr:uid="{72B0F047-1F73-4190-A114-3F8118C16FE9}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A29" authorId="0" shapeId="0" xr:uid="{5A79D49E-C60A-404E-8AF8-5BA280B9687A}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A30" authorId="0" shapeId="0" xr:uid="{E68CD7CB-D727-4E13-A85D-03C6EF20B9EB}">
      <text/>
    </comment>
    <comment ref="A31" authorId="0" shapeId="0" xr:uid="{83E84A96-E8B4-4CA7-8446-EBB154C4ABC9}">
      <text/>
    </comment>
    <comment ref="A32" authorId="0" shapeId="0" xr:uid="{C07521A0-F8E9-4A8C-884D-637F85884583}">
      <text/>
    </comment>
    <comment ref="A33" authorId="0" shapeId="0" xr:uid="{DC31243F-2043-416A-9FDC-7CA25FA64BD7}">
      <text/>
    </comment>
  </commentList>
</comments>
</file>

<file path=xl/sharedStrings.xml><?xml version="1.0" encoding="utf-8"?>
<sst xmlns="http://schemas.openxmlformats.org/spreadsheetml/2006/main" count="219" uniqueCount="100">
  <si>
    <t xml:space="preserve">Inventory list </t>
  </si>
  <si>
    <t>Item category</t>
  </si>
  <si>
    <t>Description</t>
  </si>
  <si>
    <t>Total Inventory value</t>
  </si>
  <si>
    <t xml:space="preserve">Item name </t>
  </si>
  <si>
    <t xml:space="preserve">Part Number </t>
  </si>
  <si>
    <t>Supplier</t>
  </si>
  <si>
    <t xml:space="preserve">Quantity </t>
  </si>
  <si>
    <t>Unit price</t>
  </si>
  <si>
    <t>Total price</t>
  </si>
  <si>
    <t>Link</t>
  </si>
  <si>
    <t>Notes</t>
  </si>
  <si>
    <t xml:space="preserve">Aluminum extrusion </t>
  </si>
  <si>
    <t>Arena Frame</t>
  </si>
  <si>
    <t>389-9819</t>
  </si>
  <si>
    <t>Bosch Rexroth/RS</t>
  </si>
  <si>
    <t>390-2230</t>
  </si>
  <si>
    <t xml:space="preserve">Adjustable foot </t>
  </si>
  <si>
    <t>Angle bracket</t>
  </si>
  <si>
    <t>437-1479</t>
  </si>
  <si>
    <t>Acrylic</t>
  </si>
  <si>
    <t>Direct Plastic</t>
  </si>
  <si>
    <t>Hex tile</t>
  </si>
  <si>
    <t>Wall</t>
  </si>
  <si>
    <t>Feeder Hex</t>
  </si>
  <si>
    <t xml:space="preserve">Honeycomb </t>
  </si>
  <si>
    <t>Metal hex</t>
  </si>
  <si>
    <t xml:space="preserve">Metal </t>
  </si>
  <si>
    <t>Scale</t>
  </si>
  <si>
    <t>Ohaus</t>
  </si>
  <si>
    <t>Lenses</t>
  </si>
  <si>
    <t>Optic</t>
  </si>
  <si>
    <t>Computar</t>
  </si>
  <si>
    <t>A4Z2812CS-MPIR</t>
  </si>
  <si>
    <t>Edmund Optics</t>
  </si>
  <si>
    <t>68-667</t>
  </si>
  <si>
    <t>Cameras</t>
  </si>
  <si>
    <t>Wago clamps</t>
  </si>
  <si>
    <t>Miscellaneous</t>
  </si>
  <si>
    <t xml:space="preserve">RS </t>
  </si>
  <si>
    <t>124-0170</t>
  </si>
  <si>
    <t>BFS-U3-16S2M-CS</t>
  </si>
  <si>
    <t>Teledyne Flir</t>
  </si>
  <si>
    <t>USB Hub</t>
  </si>
  <si>
    <t>123-8109</t>
  </si>
  <si>
    <t>StartTech/RS</t>
  </si>
  <si>
    <t>Electronics</t>
  </si>
  <si>
    <t>Corsair</t>
  </si>
  <si>
    <t>CP-9020196-UK</t>
  </si>
  <si>
    <t>Modular PSU</t>
  </si>
  <si>
    <t>IR LED Strips</t>
  </si>
  <si>
    <t xml:space="preserve">Lighting </t>
  </si>
  <si>
    <t>DC12V SMD3528-1200-IR</t>
  </si>
  <si>
    <t>LEDLightsWorld</t>
  </si>
  <si>
    <t>Mean Well/RS</t>
  </si>
  <si>
    <t>LED driver</t>
  </si>
  <si>
    <t>LED profile</t>
  </si>
  <si>
    <t>LED Technologies</t>
  </si>
  <si>
    <t>Tripod adapter</t>
  </si>
  <si>
    <t>ACC-01-0016</t>
  </si>
  <si>
    <t>GPIO cables</t>
  </si>
  <si>
    <t>ACC-01-3010</t>
  </si>
  <si>
    <t>USB locking cables</t>
  </si>
  <si>
    <t>ACC-01-2300</t>
  </si>
  <si>
    <t>AP25E6M</t>
  </si>
  <si>
    <t>Thorlabs</t>
  </si>
  <si>
    <t>Microphone</t>
  </si>
  <si>
    <t>Nhbs</t>
  </si>
  <si>
    <t xml:space="preserve">C-mount adapter </t>
  </si>
  <si>
    <t>ACC-01-5004</t>
  </si>
  <si>
    <t>IR Filter</t>
  </si>
  <si>
    <t>Thermal sealant</t>
  </si>
  <si>
    <t>458-783</t>
  </si>
  <si>
    <t>Rotating Clamp</t>
  </si>
  <si>
    <t>Cable Bracket</t>
  </si>
  <si>
    <t>179-8496</t>
  </si>
  <si>
    <t>TR50/M-P5</t>
  </si>
  <si>
    <t>Optical post</t>
  </si>
  <si>
    <t>PH50/M-P5 </t>
  </si>
  <si>
    <t>Post holder</t>
  </si>
  <si>
    <t>SWC/M-P5</t>
  </si>
  <si>
    <t>2020OFS-850</t>
  </si>
  <si>
    <t>Pixelteq</t>
  </si>
  <si>
    <t>Output expander</t>
  </si>
  <si>
    <t>Harp</t>
  </si>
  <si>
    <t>OEPS-1108</t>
  </si>
  <si>
    <t>Magnetic encoder</t>
  </si>
  <si>
    <t>OEPS-1113</t>
  </si>
  <si>
    <t>RFID Reader</t>
  </si>
  <si>
    <t>OEPS-2094</t>
  </si>
  <si>
    <t>Behaviour board</t>
  </si>
  <si>
    <t>OEPS-1216</t>
  </si>
  <si>
    <t>OEPS-1158</t>
  </si>
  <si>
    <t>Timestamp generator</t>
  </si>
  <si>
    <t>Camera controller</t>
  </si>
  <si>
    <t>Camera controller breakout</t>
  </si>
  <si>
    <t>OEPS-1170</t>
  </si>
  <si>
    <t>OEPS-1172</t>
  </si>
  <si>
    <t>Thames stock holders</t>
  </si>
  <si>
    <t xml:space="preserve">
738-2387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</si>
</sst>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/>
    </xf>
    <xf numFmtId="164" fontId="0" fillId="0" borderId="0" xfId="0" applyNumberFormat="1"/>
    <xf numFmtId="164" fontId="1" fillId="2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5" fillId="0" borderId="0" xfId="1"/>
    <xf numFmtId="0" fontId="4" fillId="0" borderId="0" xfId="0" applyFont="1"/>
    <xf numFmtId="0" fontId="5" fillId="0" borderId="0" xfId="1" applyFill="1"/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/>
    <xf numFmtId="0" fontId="7" fillId="0" borderId="0" xfId="0" applyFont="1" applyAlignment="1">
      <alignment vertical="center" wrapText="1"/>
    </xf>
    <xf numFmtId="0" fontId="5" fillId="0" borderId="0" xfId="1" applyAlignment="1">
      <alignment vertical="center" wrapText="1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17">
    <dxf>
      <numFmt numFmtId="164" formatCode="_-[$£-809]* #,##0.00_-;\-[$£-809]* #,##0.00_-;_-[$£-809]* &quot;-&quot;??_-;_-@_-"/>
    </dxf>
    <dxf>
      <numFmt numFmtId="164" formatCode="_-[$£-809]* #,##0.00_-;\-[$£-809]* #,##0.00_-;_-[$£-809]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B3694B-3A36-45DF-BF5F-9F26AAA63BF0}" name="Table2" displayName="Table2" ref="A3:J49" totalsRowShown="0" headerRowDxfId="2">
  <autoFilter ref="A3:J49" xr:uid="{13B3694B-3A36-45DF-BF5F-9F26AAA63BF0}"/>
  <tableColumns count="10">
    <tableColumn id="1" xr3:uid="{B4854CC6-A69E-4572-8A26-1806417E87F0}" name="Item name "/>
    <tableColumn id="2" xr3:uid="{91B478DC-1F55-4A4F-A4F2-20A3405AFFF0}" name="Item category"/>
    <tableColumn id="3" xr3:uid="{8D6AFD2C-3801-4145-A578-A6CD67BBAC38}" name="Part Number "/>
    <tableColumn id="4" xr3:uid="{7D2095D8-7620-4899-8687-050E610BE7DF}" name="Description"/>
    <tableColumn id="5" xr3:uid="{F9570E16-0713-4961-B3C1-47CACC1A0467}" name="Supplier"/>
    <tableColumn id="6" xr3:uid="{0185D33D-A6C7-4940-A199-F8F5DC0199F8}" name="Quantity "/>
    <tableColumn id="7" xr3:uid="{C21C8143-3C50-4801-A363-425817E6C503}" name="Unit price" dataDxfId="1"/>
    <tableColumn id="8" xr3:uid="{F04832B8-365F-44B9-95D9-5C6F85186917}" name="Total price" dataDxfId="0">
      <calculatedColumnFormula>Table2[[#This Row],[Quantity ]]*Table2[[#This Row],[Unit price]]</calculatedColumnFormula>
    </tableColumn>
    <tableColumn id="10" xr3:uid="{A7DAB8C0-5901-40BC-909B-A19B354C0654}" name="Link"/>
    <tableColumn id="11" xr3:uid="{88DBE34A-9BB8-4EB0-A945-B564A40DDB18}" name="Not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uk.rs-online.com/web/p/usb-hubs/1238109?cm_mmc=UK-PLA-DS3A-_-google-_-PLA_UK_EN_Computing_%26_Peripherals_Whoop-_-USB+Hubs_Whoop_OMNISerpNov-_-1238109&amp;matchtype=&amp;aud-827186183926:pla-309633569440&amp;gclid=Cj0KCQjwxtSSBhDYARIsAEn0thQR-iSb8CmTATVlU3tUKZWmoJl5i4AEqWgoSaT3egY21iQZISvSWD0aAkSIEALw_wcB&amp;gclsrc=aw.ds" TargetMode="External"/><Relationship Id="rId18" Type="http://schemas.openxmlformats.org/officeDocument/2006/relationships/hyperlink" Target="https://www.flir.co.uk/products/hirose-hr10-6-pin-circular-connector/?model=ACC-01-3010" TargetMode="External"/><Relationship Id="rId26" Type="http://schemas.openxmlformats.org/officeDocument/2006/relationships/hyperlink" Target="https://www.thorlabs.com/thorproduct.cfm?partnumber=PH50/M-P5" TargetMode="External"/><Relationship Id="rId3" Type="http://schemas.openxmlformats.org/officeDocument/2006/relationships/hyperlink" Target="https://uk.rs-online.com/web/p/connecting-components/4371479?gb=s" TargetMode="External"/><Relationship Id="rId21" Type="http://schemas.openxmlformats.org/officeDocument/2006/relationships/hyperlink" Target="https://www.nhbs.com/ultramic-usb-ultrasound-microphone" TargetMode="External"/><Relationship Id="rId34" Type="http://schemas.openxmlformats.org/officeDocument/2006/relationships/comments" Target="../comments1.xml"/><Relationship Id="rId7" Type="http://schemas.openxmlformats.org/officeDocument/2006/relationships/hyperlink" Target="https://www.directplastics.co.uk/" TargetMode="External"/><Relationship Id="rId12" Type="http://schemas.openxmlformats.org/officeDocument/2006/relationships/hyperlink" Target="https://uk.rs-online.com/web/p/standard-terminal-blocks/1240170?gb=s" TargetMode="External"/><Relationship Id="rId17" Type="http://schemas.openxmlformats.org/officeDocument/2006/relationships/hyperlink" Target="https://www.flir.co.uk/products/tripod-adaptor-for-39mm-blackfly-s-models/?vertical=machine+vision&amp;segment=iis" TargetMode="External"/><Relationship Id="rId25" Type="http://schemas.openxmlformats.org/officeDocument/2006/relationships/hyperlink" Target="https://www.thorlabs.com/thorproduct.cfm?partnumber=TR50/M-P5" TargetMode="External"/><Relationship Id="rId33" Type="http://schemas.openxmlformats.org/officeDocument/2006/relationships/table" Target="../tables/table1.xml"/><Relationship Id="rId2" Type="http://schemas.openxmlformats.org/officeDocument/2006/relationships/hyperlink" Target="https://uk.rs-online.com/web/p/feet-castors-base-clamps/3902230?searchId=b7853857-ebdc-489a-9da5-7037f4adad67&amp;gb=s" TargetMode="External"/><Relationship Id="rId16" Type="http://schemas.openxmlformats.org/officeDocument/2006/relationships/hyperlink" Target="https://www.ledtechnologies.co.uk/wide-box-led-profile-1mtr.html" TargetMode="External"/><Relationship Id="rId20" Type="http://schemas.openxmlformats.org/officeDocument/2006/relationships/hyperlink" Target="https://www.thorlabs.com/thorproduct.cfm?partnumber=AP25E6M" TargetMode="External"/><Relationship Id="rId29" Type="http://schemas.openxmlformats.org/officeDocument/2006/relationships/hyperlink" Target="https://www.thamesstock.com/" TargetMode="External"/><Relationship Id="rId1" Type="http://schemas.openxmlformats.org/officeDocument/2006/relationships/hyperlink" Target="https://uk.rs-online.com/web/p/tubing-and-profile-struts/3899819" TargetMode="External"/><Relationship Id="rId6" Type="http://schemas.openxmlformats.org/officeDocument/2006/relationships/hyperlink" Target="https://www.directplastics.co.uk/" TargetMode="External"/><Relationship Id="rId11" Type="http://schemas.openxmlformats.org/officeDocument/2006/relationships/hyperlink" Target="https://www.flir.co.uk/products/blackfly-s-usb3/?model=BFS-U3-16S2M-CS" TargetMode="External"/><Relationship Id="rId24" Type="http://schemas.openxmlformats.org/officeDocument/2006/relationships/hyperlink" Target="https://uk.rs-online.com/web/p/cable-management-components/1798496" TargetMode="External"/><Relationship Id="rId32" Type="http://schemas.openxmlformats.org/officeDocument/2006/relationships/vmlDrawing" Target="../drawings/vmlDrawing1.vml"/><Relationship Id="rId5" Type="http://schemas.openxmlformats.org/officeDocument/2006/relationships/hyperlink" Target="https://www.directplastics.co.uk/" TargetMode="External"/><Relationship Id="rId15" Type="http://schemas.openxmlformats.org/officeDocument/2006/relationships/hyperlink" Target="https://ledlightsworld.com/collections/ir-infrared-led-strips/products/dc12v-smd3528-1200-ir-infrared-850nm-940nm-signle-chip-double-row-flexible-led-strips-240leds-19-2w-per-meter" TargetMode="External"/><Relationship Id="rId23" Type="http://schemas.openxmlformats.org/officeDocument/2006/relationships/hyperlink" Target="https://uk.rs-online.com/web/p/adhesives/0458783" TargetMode="External"/><Relationship Id="rId28" Type="http://schemas.openxmlformats.org/officeDocument/2006/relationships/hyperlink" Target="https://opticalfiltershop.com/shop/specialty-filters/lidar/near-infrared-bandpass-filter-850nm-fwhm-100nm/" TargetMode="External"/><Relationship Id="rId10" Type="http://schemas.openxmlformats.org/officeDocument/2006/relationships/hyperlink" Target="https://www.edmundoptics.co.uk/p/9-90mm-fl-high-resolution-varifocal-lens/23286/" TargetMode="External"/><Relationship Id="rId19" Type="http://schemas.openxmlformats.org/officeDocument/2006/relationships/hyperlink" Target="https://www.flir.co.uk/products/usb-3.1-locking-cable?model=ACC-01-2300&amp;vertical=machine+vision&amp;segment=iis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www.directplastics.co.uk/" TargetMode="External"/><Relationship Id="rId9" Type="http://schemas.openxmlformats.org/officeDocument/2006/relationships/hyperlink" Target="https://www.flir.co.uk/products/computar-a4z2812cs/" TargetMode="External"/><Relationship Id="rId14" Type="http://schemas.openxmlformats.org/officeDocument/2006/relationships/hyperlink" Target="https://www.corsair.com/uk/en/p/psu/cp-9020196-uk/rm-series-rm850-850-watt-80-plus-gold-certified-fully-modular-psu-uk-cp-9020196-uk" TargetMode="External"/><Relationship Id="rId22" Type="http://schemas.openxmlformats.org/officeDocument/2006/relationships/hyperlink" Target="https://www.flir.co.uk/products/cs-to-c-mount-5mm-spacer-adapter/?vertical=machine+vision&amp;segment=iis" TargetMode="External"/><Relationship Id="rId27" Type="http://schemas.openxmlformats.org/officeDocument/2006/relationships/hyperlink" Target="https://www.thorlabs.com/thorproduct.cfm?partnumber=SWC/M-P5" TargetMode="External"/><Relationship Id="rId30" Type="http://schemas.openxmlformats.org/officeDocument/2006/relationships/hyperlink" Target="https://uk.rs-online.com/web/p/led-drivers/7382387?searchId=2018b531-fe92-411f-a8a4-f114f78cacdf&amp;gb=s" TargetMode="External"/><Relationship Id="rId8" Type="http://schemas.openxmlformats.org/officeDocument/2006/relationships/hyperlink" Target="https://www.scalesandbalances.co.uk/product/ohaus-navigator-nvt2201-2200g-x-0-1g-portable-balanc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42AE5-CF60-48D9-8E45-32FAF571F881}">
  <dimension ref="A1:J49"/>
  <sheetViews>
    <sheetView tabSelected="1" topLeftCell="A4" zoomScale="85" zoomScaleNormal="85" workbookViewId="0">
      <selection activeCell="J9" sqref="J9"/>
    </sheetView>
  </sheetViews>
  <sheetFormatPr defaultRowHeight="14.4" x14ac:dyDescent="0.3"/>
  <cols>
    <col min="1" max="1" width="27.21875" customWidth="1"/>
    <col min="2" max="2" width="25.6640625" customWidth="1"/>
    <col min="3" max="3" width="23.109375" customWidth="1"/>
    <col min="4" max="4" width="27.88671875" customWidth="1"/>
    <col min="5" max="5" width="19.6640625" customWidth="1"/>
    <col min="6" max="6" width="18.33203125" customWidth="1"/>
    <col min="7" max="7" width="22.33203125" style="2" customWidth="1"/>
    <col min="8" max="8" width="19.6640625" style="2" customWidth="1"/>
    <col min="9" max="9" width="24.33203125" customWidth="1"/>
    <col min="10" max="10" width="15.77734375" customWidth="1"/>
  </cols>
  <sheetData>
    <row r="1" spans="1:10" ht="49.8" customHeight="1" x14ac:dyDescent="0.3">
      <c r="A1" s="17" t="s">
        <v>0</v>
      </c>
      <c r="B1" s="17"/>
      <c r="C1" s="17"/>
      <c r="G1" s="4" t="s">
        <v>3</v>
      </c>
      <c r="H1" s="2">
        <f>SUM(H4:H49)</f>
        <v>17889.719999999998</v>
      </c>
    </row>
    <row r="3" spans="1:10" s="5" customFormat="1" x14ac:dyDescent="0.3">
      <c r="A3" s="1" t="s">
        <v>4</v>
      </c>
      <c r="B3" s="1" t="s">
        <v>1</v>
      </c>
      <c r="C3" s="1" t="s">
        <v>5</v>
      </c>
      <c r="D3" s="1" t="s">
        <v>2</v>
      </c>
      <c r="E3" s="1" t="s">
        <v>6</v>
      </c>
      <c r="F3" s="1" t="s">
        <v>7</v>
      </c>
      <c r="G3" s="3" t="s">
        <v>8</v>
      </c>
      <c r="H3" s="3" t="s">
        <v>9</v>
      </c>
      <c r="I3" s="1" t="s">
        <v>10</v>
      </c>
      <c r="J3" s="1" t="s">
        <v>11</v>
      </c>
    </row>
    <row r="4" spans="1:10" x14ac:dyDescent="0.3">
      <c r="A4" t="s">
        <v>12</v>
      </c>
      <c r="B4" t="s">
        <v>13</v>
      </c>
      <c r="C4" s="6" t="s">
        <v>14</v>
      </c>
      <c r="D4" s="7" t="s">
        <v>12</v>
      </c>
      <c r="E4" t="s">
        <v>15</v>
      </c>
      <c r="F4">
        <v>25</v>
      </c>
      <c r="G4" s="2">
        <v>110.48</v>
      </c>
      <c r="H4" s="2">
        <f>Table2[[#This Row],[Quantity ]]*Table2[[#This Row],[Unit price]]</f>
        <v>2762</v>
      </c>
      <c r="I4" s="7" t="s">
        <v>12</v>
      </c>
    </row>
    <row r="5" spans="1:10" x14ac:dyDescent="0.3">
      <c r="A5" t="s">
        <v>17</v>
      </c>
      <c r="B5" t="s">
        <v>13</v>
      </c>
      <c r="C5" s="8" t="s">
        <v>16</v>
      </c>
      <c r="D5" s="7" t="s">
        <v>17</v>
      </c>
      <c r="E5" t="s">
        <v>15</v>
      </c>
      <c r="F5">
        <v>22</v>
      </c>
      <c r="G5" s="2">
        <v>4.51</v>
      </c>
      <c r="H5" s="2">
        <f>Table2[[#This Row],[Quantity ]]*Table2[[#This Row],[Unit price]]</f>
        <v>99.22</v>
      </c>
      <c r="I5" s="7" t="s">
        <v>17</v>
      </c>
    </row>
    <row r="6" spans="1:10" x14ac:dyDescent="0.3">
      <c r="A6" t="s">
        <v>18</v>
      </c>
      <c r="B6" t="s">
        <v>13</v>
      </c>
      <c r="C6" s="8" t="s">
        <v>19</v>
      </c>
      <c r="D6" s="7" t="s">
        <v>18</v>
      </c>
      <c r="E6" t="s">
        <v>15</v>
      </c>
      <c r="F6">
        <v>150</v>
      </c>
      <c r="G6" s="2">
        <v>7.72</v>
      </c>
      <c r="H6" s="2">
        <f>Table2[[#This Row],[Quantity ]]*Table2[[#This Row],[Unit price]]</f>
        <v>1158</v>
      </c>
      <c r="I6" s="7" t="s">
        <v>18</v>
      </c>
    </row>
    <row r="7" spans="1:10" x14ac:dyDescent="0.3">
      <c r="A7" t="s">
        <v>22</v>
      </c>
      <c r="B7" t="s">
        <v>20</v>
      </c>
      <c r="D7" s="9" t="s">
        <v>22</v>
      </c>
      <c r="E7" t="s">
        <v>21</v>
      </c>
      <c r="F7">
        <v>37</v>
      </c>
      <c r="G7" s="2">
        <v>26</v>
      </c>
      <c r="H7" s="2">
        <f>Table2[[#This Row],[Quantity ]]*Table2[[#This Row],[Unit price]]</f>
        <v>962</v>
      </c>
      <c r="I7" s="7" t="s">
        <v>22</v>
      </c>
    </row>
    <row r="8" spans="1:10" x14ac:dyDescent="0.3">
      <c r="A8" t="s">
        <v>23</v>
      </c>
      <c r="B8" t="s">
        <v>20</v>
      </c>
      <c r="D8" s="9" t="s">
        <v>23</v>
      </c>
      <c r="E8" t="s">
        <v>21</v>
      </c>
      <c r="F8">
        <v>36</v>
      </c>
      <c r="G8" s="2">
        <v>16</v>
      </c>
      <c r="H8" s="2">
        <f>Table2[[#This Row],[Quantity ]]*Table2[[#This Row],[Unit price]]</f>
        <v>576</v>
      </c>
      <c r="I8" s="7" t="s">
        <v>23</v>
      </c>
    </row>
    <row r="9" spans="1:10" x14ac:dyDescent="0.3">
      <c r="A9" t="s">
        <v>24</v>
      </c>
      <c r="B9" t="s">
        <v>20</v>
      </c>
      <c r="D9" s="9" t="s">
        <v>24</v>
      </c>
      <c r="E9" t="s">
        <v>21</v>
      </c>
      <c r="F9">
        <v>1</v>
      </c>
      <c r="G9" s="2">
        <v>70</v>
      </c>
      <c r="H9" s="2">
        <f>Table2[[#This Row],[Quantity ]]*Table2[[#This Row],[Unit price]]</f>
        <v>70</v>
      </c>
      <c r="I9" s="7" t="s">
        <v>24</v>
      </c>
    </row>
    <row r="10" spans="1:10" x14ac:dyDescent="0.3">
      <c r="A10" t="s">
        <v>25</v>
      </c>
      <c r="B10" t="s">
        <v>20</v>
      </c>
      <c r="D10" s="7" t="s">
        <v>25</v>
      </c>
      <c r="E10" t="s">
        <v>21</v>
      </c>
      <c r="F10">
        <v>6</v>
      </c>
      <c r="G10" s="2">
        <v>76</v>
      </c>
      <c r="H10" s="2">
        <f>Table2[[#This Row],[Quantity ]]*Table2[[#This Row],[Unit price]]</f>
        <v>456</v>
      </c>
      <c r="I10" s="7" t="s">
        <v>25</v>
      </c>
    </row>
    <row r="11" spans="1:10" x14ac:dyDescent="0.3">
      <c r="A11" t="s">
        <v>26</v>
      </c>
      <c r="B11" t="s">
        <v>27</v>
      </c>
      <c r="D11" s="7" t="s">
        <v>26</v>
      </c>
      <c r="E11" t="s">
        <v>98</v>
      </c>
      <c r="F11">
        <v>1</v>
      </c>
      <c r="G11" s="2">
        <v>39.880000000000003</v>
      </c>
      <c r="H11" s="2">
        <f>Table2[[#This Row],[Quantity ]]*Table2[[#This Row],[Unit price]]</f>
        <v>39.880000000000003</v>
      </c>
      <c r="I11" s="7" t="s">
        <v>26</v>
      </c>
    </row>
    <row r="12" spans="1:10" x14ac:dyDescent="0.3">
      <c r="A12" t="s">
        <v>28</v>
      </c>
      <c r="B12" t="s">
        <v>46</v>
      </c>
      <c r="C12" s="10">
        <v>30456389</v>
      </c>
      <c r="D12" s="7" t="s">
        <v>28</v>
      </c>
      <c r="E12" t="s">
        <v>29</v>
      </c>
      <c r="F12">
        <v>1</v>
      </c>
      <c r="G12" s="2">
        <v>176</v>
      </c>
      <c r="H12" s="2">
        <f>Table2[[#This Row],[Quantity ]]*Table2[[#This Row],[Unit price]]</f>
        <v>176</v>
      </c>
      <c r="I12" s="7" t="s">
        <v>28</v>
      </c>
    </row>
    <row r="13" spans="1:10" x14ac:dyDescent="0.3">
      <c r="A13" t="s">
        <v>30</v>
      </c>
      <c r="B13" t="s">
        <v>31</v>
      </c>
      <c r="C13" s="11" t="s">
        <v>33</v>
      </c>
      <c r="D13" s="7" t="s">
        <v>30</v>
      </c>
      <c r="E13" t="s">
        <v>32</v>
      </c>
      <c r="F13">
        <v>5</v>
      </c>
      <c r="G13" s="2">
        <v>90</v>
      </c>
      <c r="H13" s="2">
        <f>Table2[[#This Row],[Quantity ]]*Table2[[#This Row],[Unit price]]</f>
        <v>450</v>
      </c>
      <c r="I13" s="7" t="s">
        <v>30</v>
      </c>
    </row>
    <row r="14" spans="1:10" x14ac:dyDescent="0.3">
      <c r="A14" t="s">
        <v>30</v>
      </c>
      <c r="B14" t="s">
        <v>31</v>
      </c>
      <c r="C14" t="s">
        <v>35</v>
      </c>
      <c r="D14" s="7" t="s">
        <v>30</v>
      </c>
      <c r="E14" t="s">
        <v>34</v>
      </c>
      <c r="F14">
        <v>4</v>
      </c>
      <c r="G14" s="2">
        <v>386.75</v>
      </c>
      <c r="H14" s="2">
        <f>Table2[[#This Row],[Quantity ]]*Table2[[#This Row],[Unit price]]</f>
        <v>1547</v>
      </c>
      <c r="I14" s="7" t="s">
        <v>30</v>
      </c>
    </row>
    <row r="15" spans="1:10" x14ac:dyDescent="0.3">
      <c r="A15" t="s">
        <v>36</v>
      </c>
      <c r="B15" t="s">
        <v>31</v>
      </c>
      <c r="C15" s="12" t="s">
        <v>41</v>
      </c>
      <c r="D15" s="7" t="s">
        <v>36</v>
      </c>
      <c r="E15" t="s">
        <v>42</v>
      </c>
      <c r="F15">
        <v>9</v>
      </c>
      <c r="G15" s="2">
        <v>297</v>
      </c>
      <c r="H15" s="2">
        <f>Table2[[#This Row],[Quantity ]]*Table2[[#This Row],[Unit price]]</f>
        <v>2673</v>
      </c>
      <c r="I15" s="7" t="s">
        <v>36</v>
      </c>
    </row>
    <row r="16" spans="1:10" x14ac:dyDescent="0.3">
      <c r="A16" t="s">
        <v>37</v>
      </c>
      <c r="B16" t="s">
        <v>38</v>
      </c>
      <c r="C16" s="8" t="s">
        <v>40</v>
      </c>
      <c r="D16" s="7" t="s">
        <v>37</v>
      </c>
      <c r="E16" t="s">
        <v>39</v>
      </c>
      <c r="F16">
        <v>2</v>
      </c>
      <c r="G16" s="2">
        <v>33.369999999999997</v>
      </c>
      <c r="H16" s="2">
        <f>Table2[[#This Row],[Quantity ]]*Table2[[#This Row],[Unit price]]</f>
        <v>66.739999999999995</v>
      </c>
      <c r="I16" s="7" t="s">
        <v>37</v>
      </c>
    </row>
    <row r="17" spans="1:9" x14ac:dyDescent="0.3">
      <c r="A17" t="s">
        <v>43</v>
      </c>
      <c r="B17" t="s">
        <v>38</v>
      </c>
      <c r="C17" s="11" t="s">
        <v>44</v>
      </c>
      <c r="D17" s="7" t="s">
        <v>43</v>
      </c>
      <c r="E17" t="s">
        <v>45</v>
      </c>
      <c r="F17">
        <v>1</v>
      </c>
      <c r="G17" s="2">
        <v>212.7</v>
      </c>
      <c r="H17" s="2">
        <f>Table2[[#This Row],[Quantity ]]*Table2[[#This Row],[Unit price]]</f>
        <v>212.7</v>
      </c>
      <c r="I17" s="7" t="s">
        <v>43</v>
      </c>
    </row>
    <row r="18" spans="1:9" x14ac:dyDescent="0.3">
      <c r="A18" t="s">
        <v>49</v>
      </c>
      <c r="B18" t="s">
        <v>46</v>
      </c>
      <c r="C18" s="12" t="s">
        <v>48</v>
      </c>
      <c r="D18" s="7" t="s">
        <v>49</v>
      </c>
      <c r="E18" t="s">
        <v>47</v>
      </c>
      <c r="F18">
        <v>1</v>
      </c>
      <c r="G18" s="2">
        <v>107.99</v>
      </c>
      <c r="H18" s="2">
        <f>Table2[[#This Row],[Quantity ]]*Table2[[#This Row],[Unit price]]</f>
        <v>107.99</v>
      </c>
      <c r="I18" s="7" t="s">
        <v>49</v>
      </c>
    </row>
    <row r="19" spans="1:9" x14ac:dyDescent="0.3">
      <c r="A19" s="13" t="s">
        <v>50</v>
      </c>
      <c r="B19" t="s">
        <v>51</v>
      </c>
      <c r="C19" s="13" t="s">
        <v>52</v>
      </c>
      <c r="D19" s="14" t="s">
        <v>50</v>
      </c>
      <c r="E19" t="s">
        <v>53</v>
      </c>
      <c r="F19">
        <v>8</v>
      </c>
      <c r="G19" s="2">
        <v>72</v>
      </c>
      <c r="H19" s="2">
        <f>Table2[[#This Row],[Quantity ]]*Table2[[#This Row],[Unit price]]</f>
        <v>576</v>
      </c>
      <c r="I19" s="14" t="s">
        <v>50</v>
      </c>
    </row>
    <row r="20" spans="1:9" ht="28.8" x14ac:dyDescent="0.3">
      <c r="A20" t="s">
        <v>55</v>
      </c>
      <c r="B20" t="s">
        <v>46</v>
      </c>
      <c r="C20" s="16" t="s">
        <v>99</v>
      </c>
      <c r="D20" s="7" t="s">
        <v>55</v>
      </c>
      <c r="E20" t="s">
        <v>54</v>
      </c>
      <c r="F20">
        <v>6</v>
      </c>
      <c r="G20" s="2">
        <v>47.1</v>
      </c>
      <c r="H20" s="2">
        <f>Table2[[#This Row],[Quantity ]]*Table2[[#This Row],[Unit price]]</f>
        <v>282.60000000000002</v>
      </c>
      <c r="I20" s="9" t="s">
        <v>55</v>
      </c>
    </row>
    <row r="21" spans="1:9" x14ac:dyDescent="0.3">
      <c r="A21" t="s">
        <v>56</v>
      </c>
      <c r="B21" t="s">
        <v>51</v>
      </c>
      <c r="C21" s="15">
        <v>100.71299999999999</v>
      </c>
      <c r="D21" s="7" t="s">
        <v>56</v>
      </c>
      <c r="E21" s="12" t="s">
        <v>57</v>
      </c>
      <c r="F21">
        <v>12</v>
      </c>
      <c r="G21" s="2">
        <v>45.13</v>
      </c>
      <c r="H21" s="2">
        <f>Table2[[#This Row],[Quantity ]]*Table2[[#This Row],[Unit price]]</f>
        <v>541.56000000000006</v>
      </c>
      <c r="I21" s="7" t="s">
        <v>56</v>
      </c>
    </row>
    <row r="22" spans="1:9" x14ac:dyDescent="0.3">
      <c r="A22" t="s">
        <v>58</v>
      </c>
      <c r="B22" t="s">
        <v>38</v>
      </c>
      <c r="C22" s="12" t="s">
        <v>59</v>
      </c>
      <c r="D22" s="7" t="s">
        <v>58</v>
      </c>
      <c r="E22" t="s">
        <v>42</v>
      </c>
      <c r="F22">
        <v>9</v>
      </c>
      <c r="G22" s="2">
        <v>30</v>
      </c>
      <c r="H22" s="2">
        <f>Table2[[#This Row],[Quantity ]]*Table2[[#This Row],[Unit price]]</f>
        <v>270</v>
      </c>
      <c r="I22" s="7" t="s">
        <v>58</v>
      </c>
    </row>
    <row r="23" spans="1:9" x14ac:dyDescent="0.3">
      <c r="A23" t="s">
        <v>60</v>
      </c>
      <c r="B23" t="s">
        <v>38</v>
      </c>
      <c r="C23" s="12" t="s">
        <v>61</v>
      </c>
      <c r="D23" s="7" t="s">
        <v>60</v>
      </c>
      <c r="E23" t="s">
        <v>42</v>
      </c>
      <c r="F23">
        <v>9</v>
      </c>
      <c r="G23" s="2">
        <v>35.1</v>
      </c>
      <c r="H23" s="2">
        <f>Table2[[#This Row],[Quantity ]]*Table2[[#This Row],[Unit price]]</f>
        <v>315.90000000000003</v>
      </c>
      <c r="I23" s="7" t="s">
        <v>60</v>
      </c>
    </row>
    <row r="24" spans="1:9" x14ac:dyDescent="0.3">
      <c r="A24" t="s">
        <v>62</v>
      </c>
      <c r="B24" t="s">
        <v>38</v>
      </c>
      <c r="C24" s="12" t="s">
        <v>63</v>
      </c>
      <c r="D24" s="7" t="s">
        <v>62</v>
      </c>
      <c r="E24" t="s">
        <v>42</v>
      </c>
      <c r="F24">
        <v>9</v>
      </c>
      <c r="G24" s="2">
        <v>19.7</v>
      </c>
      <c r="H24" s="2">
        <f>Table2[[#This Row],[Quantity ]]*Table2[[#This Row],[Unit price]]</f>
        <v>177.29999999999998</v>
      </c>
      <c r="I24" s="7" t="s">
        <v>62</v>
      </c>
    </row>
    <row r="25" spans="1:9" x14ac:dyDescent="0.3">
      <c r="A25" s="8" t="s">
        <v>58</v>
      </c>
      <c r="B25" t="s">
        <v>38</v>
      </c>
      <c r="C25" s="8" t="s">
        <v>64</v>
      </c>
      <c r="D25" s="7" t="s">
        <v>58</v>
      </c>
      <c r="E25" t="s">
        <v>65</v>
      </c>
      <c r="F25">
        <v>9</v>
      </c>
      <c r="G25" s="2">
        <v>1.7</v>
      </c>
      <c r="H25" s="2">
        <f>Table2[[#This Row],[Quantity ]]*Table2[[#This Row],[Unit price]]</f>
        <v>15.299999999999999</v>
      </c>
      <c r="I25" s="7" t="s">
        <v>58</v>
      </c>
    </row>
    <row r="26" spans="1:9" x14ac:dyDescent="0.3">
      <c r="A26" s="11" t="s">
        <v>66</v>
      </c>
      <c r="B26" t="s">
        <v>46</v>
      </c>
      <c r="C26" s="15">
        <v>238823</v>
      </c>
      <c r="D26" s="14" t="s">
        <v>66</v>
      </c>
      <c r="E26" t="s">
        <v>67</v>
      </c>
      <c r="F26">
        <v>1</v>
      </c>
      <c r="G26" s="2">
        <v>225</v>
      </c>
      <c r="H26" s="2">
        <f>Table2[[#This Row],[Quantity ]]*Table2[[#This Row],[Unit price]]</f>
        <v>225</v>
      </c>
      <c r="I26" s="14" t="s">
        <v>66</v>
      </c>
    </row>
    <row r="27" spans="1:9" x14ac:dyDescent="0.3">
      <c r="A27" t="s">
        <v>68</v>
      </c>
      <c r="B27" t="s">
        <v>38</v>
      </c>
      <c r="C27" s="12" t="s">
        <v>69</v>
      </c>
      <c r="D27" s="7" t="s">
        <v>68</v>
      </c>
      <c r="E27" t="s">
        <v>42</v>
      </c>
      <c r="F27">
        <v>4</v>
      </c>
      <c r="G27" s="2">
        <v>9.4</v>
      </c>
      <c r="H27" s="2">
        <f>Table2[[#This Row],[Quantity ]]*Table2[[#This Row],[Unit price]]</f>
        <v>37.6</v>
      </c>
      <c r="I27" s="7" t="s">
        <v>68</v>
      </c>
    </row>
    <row r="28" spans="1:9" x14ac:dyDescent="0.3">
      <c r="A28" t="s">
        <v>70</v>
      </c>
      <c r="B28" t="s">
        <v>31</v>
      </c>
      <c r="C28" t="s">
        <v>81</v>
      </c>
      <c r="D28" s="7" t="s">
        <v>70</v>
      </c>
      <c r="E28" t="s">
        <v>82</v>
      </c>
      <c r="F28">
        <v>9</v>
      </c>
      <c r="G28" s="2">
        <v>81.2</v>
      </c>
      <c r="H28" s="2">
        <f>Table2[[#This Row],[Quantity ]]*Table2[[#This Row],[Unit price]]</f>
        <v>730.80000000000007</v>
      </c>
      <c r="I28" s="7" t="s">
        <v>70</v>
      </c>
    </row>
    <row r="29" spans="1:9" x14ac:dyDescent="0.3">
      <c r="A29" t="s">
        <v>71</v>
      </c>
      <c r="B29" t="s">
        <v>38</v>
      </c>
      <c r="C29" s="8" t="s">
        <v>72</v>
      </c>
      <c r="D29" s="7" t="s">
        <v>71</v>
      </c>
      <c r="E29" t="s">
        <v>39</v>
      </c>
      <c r="F29">
        <v>1</v>
      </c>
      <c r="G29" s="2">
        <v>69.180000000000007</v>
      </c>
      <c r="H29" s="2">
        <f>Table2[[#This Row],[Quantity ]]*Table2[[#This Row],[Unit price]]</f>
        <v>69.180000000000007</v>
      </c>
      <c r="I29" s="7" t="s">
        <v>71</v>
      </c>
    </row>
    <row r="30" spans="1:9" x14ac:dyDescent="0.3">
      <c r="A30" s="8" t="s">
        <v>73</v>
      </c>
      <c r="B30" t="s">
        <v>38</v>
      </c>
      <c r="C30" s="8" t="s">
        <v>80</v>
      </c>
      <c r="D30" s="9" t="s">
        <v>73</v>
      </c>
      <c r="E30" t="s">
        <v>65</v>
      </c>
      <c r="F30">
        <v>2</v>
      </c>
      <c r="G30" s="2">
        <v>98.42</v>
      </c>
      <c r="H30" s="2">
        <f>Table2[[#This Row],[Quantity ]]*Table2[[#This Row],[Unit price]]</f>
        <v>196.84</v>
      </c>
      <c r="I30" s="9" t="s">
        <v>73</v>
      </c>
    </row>
    <row r="31" spans="1:9" x14ac:dyDescent="0.3">
      <c r="A31" s="11" t="s">
        <v>74</v>
      </c>
      <c r="B31" t="s">
        <v>38</v>
      </c>
      <c r="C31" s="8" t="s">
        <v>75</v>
      </c>
      <c r="D31" s="14" t="s">
        <v>74</v>
      </c>
      <c r="E31" t="s">
        <v>15</v>
      </c>
      <c r="F31">
        <v>3</v>
      </c>
      <c r="G31" s="2">
        <v>14.92</v>
      </c>
      <c r="H31" s="2">
        <f>Table2[[#This Row],[Quantity ]]*Table2[[#This Row],[Unit price]]</f>
        <v>44.76</v>
      </c>
      <c r="I31" s="14" t="s">
        <v>74</v>
      </c>
    </row>
    <row r="32" spans="1:9" x14ac:dyDescent="0.3">
      <c r="A32" t="s">
        <v>77</v>
      </c>
      <c r="B32" t="s">
        <v>38</v>
      </c>
      <c r="C32" t="s">
        <v>76</v>
      </c>
      <c r="D32" s="7" t="s">
        <v>77</v>
      </c>
      <c r="E32" t="s">
        <v>65</v>
      </c>
      <c r="F32">
        <v>2</v>
      </c>
      <c r="G32" s="2">
        <v>19.89</v>
      </c>
      <c r="H32" s="2">
        <f>Table2[[#This Row],[Quantity ]]*Table2[[#This Row],[Unit price]]</f>
        <v>39.78</v>
      </c>
      <c r="I32" s="7" t="s">
        <v>77</v>
      </c>
    </row>
    <row r="33" spans="1:9" x14ac:dyDescent="0.3">
      <c r="A33" t="s">
        <v>79</v>
      </c>
      <c r="B33" t="s">
        <v>38</v>
      </c>
      <c r="C33" s="8" t="s">
        <v>78</v>
      </c>
      <c r="D33" s="7" t="s">
        <v>79</v>
      </c>
      <c r="E33" t="s">
        <v>65</v>
      </c>
      <c r="F33">
        <v>1</v>
      </c>
      <c r="G33" s="2">
        <v>32</v>
      </c>
      <c r="H33" s="2">
        <f>Table2[[#This Row],[Quantity ]]*Table2[[#This Row],[Unit price]]</f>
        <v>32</v>
      </c>
      <c r="I33" s="7" t="s">
        <v>79</v>
      </c>
    </row>
    <row r="34" spans="1:9" x14ac:dyDescent="0.3">
      <c r="A34" t="s">
        <v>83</v>
      </c>
      <c r="B34" t="s">
        <v>84</v>
      </c>
      <c r="C34" t="s">
        <v>85</v>
      </c>
      <c r="D34" t="s">
        <v>83</v>
      </c>
      <c r="F34">
        <v>3</v>
      </c>
      <c r="G34" s="2">
        <v>227.51</v>
      </c>
      <c r="H34" s="2">
        <f>Table2[[#This Row],[Quantity ]]*Table2[[#This Row],[Unit price]]</f>
        <v>682.53</v>
      </c>
      <c r="I34" t="s">
        <v>83</v>
      </c>
    </row>
    <row r="35" spans="1:9" x14ac:dyDescent="0.3">
      <c r="A35" t="s">
        <v>86</v>
      </c>
      <c r="B35" t="s">
        <v>84</v>
      </c>
      <c r="C35" t="s">
        <v>87</v>
      </c>
      <c r="D35" t="s">
        <v>86</v>
      </c>
      <c r="F35">
        <v>3</v>
      </c>
      <c r="G35" s="2">
        <v>67.56</v>
      </c>
      <c r="H35" s="2">
        <f>Table2[[#This Row],[Quantity ]]*Table2[[#This Row],[Unit price]]</f>
        <v>202.68</v>
      </c>
      <c r="I35" t="s">
        <v>86</v>
      </c>
    </row>
    <row r="36" spans="1:9" x14ac:dyDescent="0.3">
      <c r="A36" t="s">
        <v>88</v>
      </c>
      <c r="B36" t="s">
        <v>84</v>
      </c>
      <c r="C36" t="s">
        <v>89</v>
      </c>
      <c r="D36" t="s">
        <v>88</v>
      </c>
      <c r="F36">
        <v>6</v>
      </c>
      <c r="G36" s="2">
        <v>179.57</v>
      </c>
      <c r="H36" s="2">
        <f>Table2[[#This Row],[Quantity ]]*Table2[[#This Row],[Unit price]]</f>
        <v>1077.42</v>
      </c>
      <c r="I36" t="s">
        <v>88</v>
      </c>
    </row>
    <row r="37" spans="1:9" x14ac:dyDescent="0.3">
      <c r="A37" t="s">
        <v>90</v>
      </c>
      <c r="B37" t="s">
        <v>84</v>
      </c>
      <c r="C37" t="s">
        <v>91</v>
      </c>
      <c r="D37" t="s">
        <v>90</v>
      </c>
      <c r="F37">
        <v>1</v>
      </c>
      <c r="G37" s="2">
        <v>423.64</v>
      </c>
      <c r="H37" s="2">
        <f>Table2[[#This Row],[Quantity ]]*Table2[[#This Row],[Unit price]]</f>
        <v>423.64</v>
      </c>
      <c r="I37" t="s">
        <v>90</v>
      </c>
    </row>
    <row r="38" spans="1:9" x14ac:dyDescent="0.3">
      <c r="A38" t="s">
        <v>93</v>
      </c>
      <c r="B38" t="s">
        <v>84</v>
      </c>
      <c r="C38" t="s">
        <v>92</v>
      </c>
      <c r="D38" t="s">
        <v>93</v>
      </c>
      <c r="F38">
        <v>1</v>
      </c>
      <c r="G38" s="2">
        <v>291.14</v>
      </c>
      <c r="H38" s="2">
        <f>Table2[[#This Row],[Quantity ]]*Table2[[#This Row],[Unit price]]</f>
        <v>291.14</v>
      </c>
      <c r="I38" t="s">
        <v>93</v>
      </c>
    </row>
    <row r="39" spans="1:9" x14ac:dyDescent="0.3">
      <c r="A39" t="s">
        <v>94</v>
      </c>
      <c r="B39" t="s">
        <v>84</v>
      </c>
      <c r="C39" t="s">
        <v>96</v>
      </c>
      <c r="D39" t="s">
        <v>94</v>
      </c>
      <c r="F39">
        <v>1</v>
      </c>
      <c r="G39" s="2">
        <v>280.68</v>
      </c>
      <c r="H39" s="2">
        <f>Table2[[#This Row],[Quantity ]]*Table2[[#This Row],[Unit price]]</f>
        <v>280.68</v>
      </c>
      <c r="I39" t="s">
        <v>94</v>
      </c>
    </row>
    <row r="40" spans="1:9" x14ac:dyDescent="0.3">
      <c r="A40" t="s">
        <v>95</v>
      </c>
      <c r="B40" t="s">
        <v>84</v>
      </c>
      <c r="C40" t="s">
        <v>97</v>
      </c>
      <c r="D40" t="s">
        <v>95</v>
      </c>
      <c r="F40">
        <v>1</v>
      </c>
      <c r="G40" s="2">
        <v>20.48</v>
      </c>
      <c r="H40" s="2">
        <f>Table2[[#This Row],[Quantity ]]*Table2[[#This Row],[Unit price]]</f>
        <v>20.48</v>
      </c>
      <c r="I40" t="s">
        <v>95</v>
      </c>
    </row>
    <row r="41" spans="1:9" x14ac:dyDescent="0.3">
      <c r="H41" s="2">
        <f>Table2[[#This Row],[Quantity ]]*Table2[[#This Row],[Unit price]]</f>
        <v>0</v>
      </c>
    </row>
    <row r="42" spans="1:9" x14ac:dyDescent="0.3">
      <c r="H42" s="2">
        <f>Table2[[#This Row],[Quantity ]]*Table2[[#This Row],[Unit price]]</f>
        <v>0</v>
      </c>
    </row>
    <row r="43" spans="1:9" x14ac:dyDescent="0.3">
      <c r="H43" s="2">
        <f>Table2[[#This Row],[Quantity ]]*Table2[[#This Row],[Unit price]]</f>
        <v>0</v>
      </c>
    </row>
    <row r="44" spans="1:9" x14ac:dyDescent="0.3">
      <c r="H44" s="2">
        <f>Table2[[#This Row],[Quantity ]]*Table2[[#This Row],[Unit price]]</f>
        <v>0</v>
      </c>
    </row>
    <row r="45" spans="1:9" x14ac:dyDescent="0.3">
      <c r="H45" s="2">
        <f>Table2[[#This Row],[Quantity ]]*Table2[[#This Row],[Unit price]]</f>
        <v>0</v>
      </c>
    </row>
    <row r="46" spans="1:9" x14ac:dyDescent="0.3">
      <c r="H46" s="2">
        <f>Table2[[#This Row],[Quantity ]]*Table2[[#This Row],[Unit price]]</f>
        <v>0</v>
      </c>
    </row>
    <row r="47" spans="1:9" x14ac:dyDescent="0.3">
      <c r="H47" s="2">
        <f>Table2[[#This Row],[Quantity ]]*Table2[[#This Row],[Unit price]]</f>
        <v>0</v>
      </c>
    </row>
    <row r="48" spans="1:9" x14ac:dyDescent="0.3">
      <c r="H48" s="2">
        <f>Table2[[#This Row],[Quantity ]]*Table2[[#This Row],[Unit price]]</f>
        <v>0</v>
      </c>
    </row>
    <row r="49" spans="8:8" x14ac:dyDescent="0.3">
      <c r="H49" s="2">
        <f>Table2[[#This Row],[Quantity ]]*Table2[[#This Row],[Unit price]]</f>
        <v>0</v>
      </c>
    </row>
  </sheetData>
  <mergeCells count="1">
    <mergeCell ref="A1:C1"/>
  </mergeCells>
  <phoneticPr fontId="8" type="noConversion"/>
  <conditionalFormatting sqref="F4:I5 F6:H6 A4:B6 D4:D6 A7:H11 D12:H13 A14:H14 A12:B13 A15:B18 B19 D15:H18 F19:H19 D20:I20 D21 F21:I21 A20:B22 D22:I22 E23:E24 B23:B27">
    <cfRule type="expression" dxfId="16" priority="16">
      <formula>#REF!="No"</formula>
    </cfRule>
  </conditionalFormatting>
  <conditionalFormatting sqref="I6">
    <cfRule type="expression" dxfId="15" priority="14">
      <formula>#REF!="No"</formula>
    </cfRule>
  </conditionalFormatting>
  <conditionalFormatting sqref="I7:I9">
    <cfRule type="expression" dxfId="14" priority="13">
      <formula>#REF!="No"</formula>
    </cfRule>
  </conditionalFormatting>
  <conditionalFormatting sqref="I10">
    <cfRule type="expression" dxfId="13" priority="12">
      <formula>#REF!="No"</formula>
    </cfRule>
  </conditionalFormatting>
  <conditionalFormatting sqref="I11">
    <cfRule type="expression" dxfId="12" priority="11">
      <formula>#REF!="No"</formula>
    </cfRule>
  </conditionalFormatting>
  <conditionalFormatting sqref="I12">
    <cfRule type="expression" dxfId="11" priority="10">
      <formula>#REF!="No"</formula>
    </cfRule>
  </conditionalFormatting>
  <conditionalFormatting sqref="I13">
    <cfRule type="expression" dxfId="10" priority="9">
      <formula>#REF!="No"</formula>
    </cfRule>
  </conditionalFormatting>
  <conditionalFormatting sqref="I14">
    <cfRule type="expression" dxfId="9" priority="8">
      <formula>#REF!="No"</formula>
    </cfRule>
  </conditionalFormatting>
  <conditionalFormatting sqref="I16">
    <cfRule type="expression" dxfId="8" priority="7">
      <formula>#REF!="No"</formula>
    </cfRule>
  </conditionalFormatting>
  <conditionalFormatting sqref="I15">
    <cfRule type="expression" dxfId="7" priority="6">
      <formula>#REF!="No"</formula>
    </cfRule>
  </conditionalFormatting>
  <conditionalFormatting sqref="I17">
    <cfRule type="expression" dxfId="6" priority="5">
      <formula>#REF!="No"</formula>
    </cfRule>
  </conditionalFormatting>
  <conditionalFormatting sqref="I18">
    <cfRule type="expression" dxfId="5" priority="3">
      <formula>#REF!="No"</formula>
    </cfRule>
  </conditionalFormatting>
  <conditionalFormatting sqref="E27">
    <cfRule type="expression" dxfId="4" priority="2">
      <formula>#REF!="No"</formula>
    </cfRule>
  </conditionalFormatting>
  <conditionalFormatting sqref="B29:B33">
    <cfRule type="expression" dxfId="3" priority="1">
      <formula>#REF!="No"</formula>
    </cfRule>
  </conditionalFormatting>
  <hyperlinks>
    <hyperlink ref="I4" r:id="rId1" xr:uid="{50BCA967-3FA4-4CD4-B5EC-DF97BB2BFB14}"/>
    <hyperlink ref="D4" location="Sheet1!A1" tooltip="Silver Aluminium Profile Strut, 30 x 60 mm, 8mm Groove, 3000mm Length" display="Aluminum extrusion " xr:uid="{C32BCDAD-F70F-41D5-9EA1-A7102E366327}"/>
    <hyperlink ref="D5" location="Sheet1!A1" tooltip="M8 Thread Galvanised Steel Adjustable Foot, 10mm Groove" display="Adjustable foot " xr:uid="{7CE3C0A3-4823-42C1-8A18-885F00B80021}"/>
    <hyperlink ref="I5" r:id="rId2" xr:uid="{9181FABC-D09B-4AEA-901D-A691861D1A7D}"/>
    <hyperlink ref="I6" r:id="rId3" xr:uid="{76164332-D8A5-41D5-BED0-4B81ADBA901F}"/>
    <hyperlink ref="D6" location="Sheet1!A1" tooltip="M6 Angle Bracket Connecting Component, Strut Profile 30 mm, Groove Size 8mm" display="Angle bracket" xr:uid="{8C1A59BD-26CB-4EB7-9A2D-1CF9AA0D6D27}"/>
    <hyperlink ref="I7" r:id="rId4" xr:uid="{55538876-E374-47D1-BF75-9FEA440B2959}"/>
    <hyperlink ref="I8" r:id="rId5" xr:uid="{B129718F-B12A-4C79-83CB-63C0A2ADED59}"/>
    <hyperlink ref="I9" r:id="rId6" xr:uid="{8748535D-B1C9-429A-926C-166311946040}"/>
    <hyperlink ref="D7" location="Sheet1!A1" tooltip="Matte white acrylic 450mm x 400mm x 5mm " display="Hex tile" xr:uid="{4D4B67B1-1EBD-44DA-A82E-316078443495}"/>
    <hyperlink ref="D9" location="Sheet1!A1" tooltip="Matte white acrylic 1270mm x 4700mm x 3mm " display="Feeder Hex" xr:uid="{F8023174-E75C-46E9-BBB4-7119CE3540D2}"/>
    <hyperlink ref="D8" location="Sheet1!A1" tooltip="Red Tint acrylic 500mm x 400mm x 5mm " display="Wall" xr:uid="{A3C99E44-9082-4907-9A05-82BFFD067988}"/>
    <hyperlink ref="D10" location="Sheet1!A1" tooltip="Matte white acrylic 1270mm x 700mm x 5mm" display="Honeycomb " xr:uid="{C17513E2-DACA-465D-8615-93A40D00C037}"/>
    <hyperlink ref="I10" r:id="rId7" xr:uid="{0E654650-289D-4577-89E1-32D64A8A3A88}"/>
    <hyperlink ref="D11" location="Sheet1!A1" tooltip="1000mm x 1000mm x 2mm" display="Metal hex" xr:uid="{A3CA123B-2926-4C5E-A5AD-27D48BE60D48}"/>
    <hyperlink ref="D12" location="Sheet1!A1" tooltip="Ohaus Navigator Model NVT2201 2200g x 0.1g Portable Balance" display="Scale" xr:uid="{CBBC2BA5-1A31-458C-9170-1221D8008BCA}"/>
    <hyperlink ref="I12" r:id="rId8" xr:uid="{60AC8B77-9F34-40AE-AB3C-5172F259963D}"/>
    <hyperlink ref="D13" location="Sheet1!A1" tooltip="Computar A4Z2812CS-MPIR, 2.8mm-10mm, 1/2.7&quot;, CS mount Lens" display="Lenses" xr:uid="{A4D8D9D4-6597-4460-8B01-82E72C9C5084}"/>
    <hyperlink ref="I13" r:id="rId9" xr:uid="{63A822F2-F695-4A74-9F4B-B98DAE4DD759}"/>
    <hyperlink ref="I14" r:id="rId10" xr:uid="{774B8745-57C6-46C8-B545-B612E92BA1DD}"/>
    <hyperlink ref="D14" location="Sheet1!A1" tooltip="High resolution varifical length f=1.9/9-90 mm - C mount" display="Lenses" xr:uid="{65D6FB26-17B8-4D27-964C-8D7EE2AC3E61}"/>
    <hyperlink ref="D16" location="Sheet1!A1" tooltip="Wago 221 Series Lever Connector Set, 2, 3, 5-Way, 32 A, 24 → 12 AWG Wire, Cage Clamp Termination" display="Wago clamps" xr:uid="{5075DB01-F560-4042-9FD1-CD424E281E68}"/>
    <hyperlink ref="D15" location="Sheet1!A1" tooltip="Blackfly S USB3, Model: BFS-U3-16S2M-CS: 1.6 MP, 226 FPS, Sony IMX273, Mono" display="Cameras" xr:uid="{CC6EC83C-1F17-4D34-AA93-8105ADE1523D}"/>
    <hyperlink ref="I15" r:id="rId11" xr:uid="{17546202-A502-41C6-B5F6-A8C67ACE039B}"/>
    <hyperlink ref="I16" r:id="rId12" xr:uid="{BF32C4DA-88AA-4D56-9998-9138E0323A75}"/>
    <hyperlink ref="D17" location="Sheet1!A1" tooltip="10 Port USB 3.0 USB A Hub, Terminal Connector Powered, 198 x 56 x 31mm" display="USB Hub" xr:uid="{3E38E64E-AF36-49C6-9C1B-393D1F44DF92}"/>
    <hyperlink ref="I17" r:id="rId13" xr:uid="{BEC4C95D-5E8C-4A14-95E7-E7F57CED3303}"/>
    <hyperlink ref="D18" location="Sheet1!A1" tooltip="RM Series™ RM850 — 850 Watt 80 PLUS® Gold Certified Fully Modular PSU (UK)" display="Modular PSU" xr:uid="{D925E3AE-B9FF-4EE1-A15D-6916EAE0CBAA}"/>
    <hyperlink ref="I18" r:id="rId14" xr:uid="{58E1E7C3-FEB2-4A8D-B8AB-3C1463280E74}"/>
    <hyperlink ref="D19" location="Sheet1!A1" tooltip="InfraRed 850nm | 940nm IR LED Light Strip, Double Row 240LEDs 19.2W Per Meter" display="IR LED Strips" xr:uid="{1148CDC9-7772-46EF-B3BA-438A437BD3C6}"/>
    <hyperlink ref="I19" r:id="rId15" xr:uid="{59E8DB28-1403-4F93-BFFF-C30D225D033B}"/>
    <hyperlink ref="D20" location="Sheet1!A1" tooltip="12V Output, 150W Output, 12.5A Output, Constant Voltage Dimmable" display="LED driver" xr:uid="{982FB581-FBC4-40DC-A622-232C1998A35F}"/>
    <hyperlink ref="D21" location="Sheet1!A1" tooltip="Wide Box LED Profile 1m" display="LED profile" xr:uid="{EA8DFA94-1385-467B-B992-D100F3F37F00}"/>
    <hyperlink ref="I21" r:id="rId16" xr:uid="{37C0CCD0-F695-4EA6-BEC4-B015F38C1052}"/>
    <hyperlink ref="D22" location="Sheet1!A1" tooltip="Tripod Adapter for 39 mm Blackfly S Models" display="Tripod adapter" xr:uid="{D737E412-BA2A-4869-AA59-3DEDED58E411}"/>
    <hyperlink ref="I22" r:id="rId17" xr:uid="{D57C0736-7E18-4611-81D3-86E7D19574B8}"/>
    <hyperlink ref="D23" location="Sheet1!A1" tooltip="6 pins, 4.5m GPIO Cable, Hirose HR10 Circular Connector" display="GPIO cables" xr:uid="{4087A21A-85D3-462F-A5CE-F9FCE12500F7}"/>
    <hyperlink ref="I23" r:id="rId18" xr:uid="{A1D8F568-5E4C-4437-98D0-34825DC07574}"/>
    <hyperlink ref="D24" location="Sheet1!A1" tooltip=" USB 3.1, 3m, Type-A to Micro-B (Locking) Cable" display="USB locking cables" xr:uid="{56067C20-0058-437E-ACE1-92951B967934}"/>
    <hyperlink ref="I24" r:id="rId19" xr:uid="{95CCC6EE-F14B-4129-A956-27E3C5E3FD7B}"/>
    <hyperlink ref="D25" location="Sheet1!A1" tooltip="Adapter with External 1/4&quot;-20 Threads and External M6 x 1.0 Threads " display="Adapter" xr:uid="{1F8D9ECE-0F96-4B08-AE81-DFE02F76B372}"/>
    <hyperlink ref="I25" r:id="rId20" display="Adapter" xr:uid="{D2EC5103-0A78-47C6-8D60-0268C2FB558C}"/>
    <hyperlink ref="D26" location="Sheet1!A1" tooltip="Ultramic USB Ultrasound Microphone, 192kHz" display="Microphone" xr:uid="{1D4366F7-131F-42DB-8089-8381866CAE50}"/>
    <hyperlink ref="I26" r:id="rId21" xr:uid="{41FBE172-DF7B-4303-95E1-C0B9A6F73FC3}"/>
    <hyperlink ref="D27" location="Sheet1!A1" tooltip="CS to C Mount 5mm Spacer Adapter" display="C-mount adapter " xr:uid="{8397EB6E-559C-4F75-B7AF-B3364B091E70}"/>
    <hyperlink ref="I27" r:id="rId22" xr:uid="{A55D519C-4478-4417-8043-F5931475B424}"/>
    <hyperlink ref="D29" location="Sheet1!A1" tooltip="Acc Silicones AS1803 Thermal Adhesive, 310 ml" display="Thermal sealant" xr:uid="{D3140863-352F-4122-8654-3CA12FB9ECE1}"/>
    <hyperlink ref="I29" r:id="rId23" xr:uid="{B767B0DC-9320-4958-A7F0-66320CBA20C4}"/>
    <hyperlink ref="D31" location="Sheet1!A1" tooltip="Cable Bracket, 8mm GrooveSlot 40 mm, 45 mm, 50 mm, 60 mm, 80 mm, 90 mm, PA 27mm Internal Width 27mm" display="Cable Bracket" xr:uid="{2EF80D69-8457-47A4-8464-0D838938E88C}"/>
    <hyperlink ref="I31" r:id="rId24" xr:uid="{5821677E-D7F0-4909-B545-3581EE88CA41}"/>
    <hyperlink ref="D32" location="Sheet1!A1" tooltip="Ø12.7 mm Optical Post, SS, M4 Setscrew, M6 Tap, L = 50 mm, 5 Pack " display="Optical post" xr:uid="{8643A823-B273-4C72-A8FF-F6F759EBE54B}"/>
    <hyperlink ref="I32" r:id="rId25" xr:uid="{8BE81AD2-7F67-4EC6-AAB0-07D20689B8DA}"/>
    <hyperlink ref="D33" location="Sheet1!A1" tooltip="Ø12.7 mm Post Holder, Spring-Loaded Hex-Locking Thumbscrew, L=50 mm, 5 Pack" display="Post holder" xr:uid="{33326D07-3EEA-4BE6-9DC2-F302BB1A10F4}"/>
    <hyperlink ref="I33" r:id="rId26" location="ad-image-0" xr:uid="{1CC549FB-EF17-4027-8119-7D7954F94A93}"/>
    <hyperlink ref="D30" location="Sheet1!A1" tooltip="Rotating Clamp for Ø1/2&quot; Posts, 360° Continuously Adjustable, 5 mm Hex, 5 Pack " display="Rotating Clamp" xr:uid="{341E5250-0053-45AE-A387-432A8FDA30CE}"/>
    <hyperlink ref="I30" r:id="rId27" xr:uid="{1DEC1AD4-9DC2-44AA-A09B-1C221286AB41}"/>
    <hyperlink ref="D28" location="Sheet1!A1" tooltip="NIR Bandpass Filter – 850nm FWHM 100nm, 14 x 14 mm" display="IR Filter" xr:uid="{5571D44C-4AAA-4AC7-84FF-73B2C9FCC59F}"/>
    <hyperlink ref="I28" r:id="rId28" xr:uid="{5B7A0DE2-A98E-45C9-818C-2A631B1C3874}"/>
    <hyperlink ref="I11" r:id="rId29" xr:uid="{4A995C1B-6D4C-49DB-A180-E4557A591821}"/>
    <hyperlink ref="I20" r:id="rId30" xr:uid="{997751E8-86E8-44C5-BD65-FDC48383E7D3}"/>
  </hyperlinks>
  <pageMargins left="0.7" right="0.7" top="0.75" bottom="0.75" header="0.3" footer="0.3"/>
  <pageSetup paperSize="9" orientation="portrait" r:id="rId31"/>
  <legacyDrawing r:id="rId32"/>
  <tableParts count="1">
    <tablePart r:id="rId3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Arena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Lorenza Calcaterra</dc:creator>
  <cp:lastModifiedBy>Lorenza Calcaterra</cp:lastModifiedBy>
  <dcterms:created xsi:type="dcterms:W3CDTF">2023-10-13T08:49:52Z</dcterms:created>
  <dcterms:modified xsi:type="dcterms:W3CDTF">2024-10-04T11:00:21Z</dcterms:modified>
</cp:coreProperties>
</file>