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2ba1c02c359b1c/Desktop/"/>
    </mc:Choice>
  </mc:AlternateContent>
  <xr:revisionPtr revIDLastSave="18" documentId="8_{5049CA79-1E51-4C0B-9C8F-9497E3DA38C6}" xr6:coauthVersionLast="47" xr6:coauthVersionMax="47" xr10:uidLastSave="{F90A9FA6-6850-4C60-80D6-961F114AC47E}"/>
  <bookViews>
    <workbookView xWindow="-108" yWindow="-108" windowWidth="23256" windowHeight="12456" xr2:uid="{38A5E6C9-8D94-40D2-9BFA-B29F5FB44878}"/>
  </bookViews>
  <sheets>
    <sheet name="Feed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Lorenza Calcaterra</author>
  </authors>
  <commentList>
    <comment ref="A4" authorId="0" shapeId="0" xr:uid="{EF889EDA-5804-4EB4-9EBB-1F5D632C2E24}">
      <text/>
    </comment>
    <comment ref="A5" authorId="0" shapeId="0" xr:uid="{87F21182-8E0A-403E-B42C-2342DC3F76EA}">
      <text/>
    </comment>
    <comment ref="A9" authorId="0" shapeId="0" xr:uid="{14503D7F-3F9C-4269-9DA8-1D1A15D4BA7C}">
      <text>
        <r>
          <rPr>
            <sz val="9"/>
            <color indexed="81"/>
            <rFont val="Tahoma"/>
            <charset val="1"/>
          </rPr>
          <t xml:space="preserve">
</t>
        </r>
      </text>
    </comment>
    <comment ref="A16" authorId="0" shapeId="0" xr:uid="{6F2DC094-F40F-4E2C-B647-E2E15F32BE0E}">
      <text/>
    </comment>
    <comment ref="A19" authorId="0" shapeId="0" xr:uid="{5CCB3F11-C5AF-4186-97A6-A0003DD56BA7}">
      <text/>
    </comment>
  </commentList>
</comments>
</file>

<file path=xl/sharedStrings.xml><?xml version="1.0" encoding="utf-8"?>
<sst xmlns="http://schemas.openxmlformats.org/spreadsheetml/2006/main" count="125" uniqueCount="70">
  <si>
    <t xml:space="preserve">Inventory list </t>
  </si>
  <si>
    <t>Item category</t>
  </si>
  <si>
    <t>Description</t>
  </si>
  <si>
    <t>Total Inventory value</t>
  </si>
  <si>
    <t xml:space="preserve">Item name </t>
  </si>
  <si>
    <t xml:space="preserve">Part Number </t>
  </si>
  <si>
    <t>Supplier</t>
  </si>
  <si>
    <t xml:space="preserve">Quantity </t>
  </si>
  <si>
    <t>Unit price</t>
  </si>
  <si>
    <t>Total price</t>
  </si>
  <si>
    <t>Link</t>
  </si>
  <si>
    <t>Notes</t>
  </si>
  <si>
    <t>219-2244</t>
  </si>
  <si>
    <t>RS</t>
  </si>
  <si>
    <t>Neodymium magnet</t>
  </si>
  <si>
    <t>tube conains 10 magnets - 2 per feeder needed</t>
  </si>
  <si>
    <t>Shoulder bolt</t>
  </si>
  <si>
    <t>124-7266</t>
  </si>
  <si>
    <t xml:space="preserve">bag contains 10 bolts - 3 needed </t>
  </si>
  <si>
    <t>Hex CSK screw</t>
  </si>
  <si>
    <t>304-4918</t>
  </si>
  <si>
    <t>M3 8 - beam break + encoder to block - 1 bag of 50</t>
  </si>
  <si>
    <t>Hex CSK M3 8</t>
  </si>
  <si>
    <t>Pozi CSK M2 5</t>
  </si>
  <si>
    <t>WF33444</t>
  </si>
  <si>
    <t>Westfield Fasteners</t>
  </si>
  <si>
    <t>Hex CSK M2 10</t>
  </si>
  <si>
    <t xml:space="preserve">Accu </t>
  </si>
  <si>
    <t>SKK-M2-10-A4</t>
  </si>
  <si>
    <t>bag of 50 - motor to feeder base</t>
  </si>
  <si>
    <t>bag of 50 - feeder to hex tile</t>
  </si>
  <si>
    <t>521-957</t>
  </si>
  <si>
    <t>Lock nut M6</t>
  </si>
  <si>
    <t>bag of 100</t>
  </si>
  <si>
    <t>304-4788</t>
  </si>
  <si>
    <t>Hex CSK M3 6</t>
  </si>
  <si>
    <t>bag of 50 - wheel frame + pellet stopper</t>
  </si>
  <si>
    <t>bag of 30 - track</t>
  </si>
  <si>
    <t>Pozi CSK M2.5 4</t>
  </si>
  <si>
    <t>WF33454</t>
  </si>
  <si>
    <t>232-8388</t>
  </si>
  <si>
    <t>Hex CSK M4 10</t>
  </si>
  <si>
    <t>bag of 50 - electronic box side</t>
  </si>
  <si>
    <t>CAP M2 6</t>
  </si>
  <si>
    <t>WF14249</t>
  </si>
  <si>
    <t>bag of 30 - encoder PCB</t>
  </si>
  <si>
    <t>Pozi CSK M3 30</t>
  </si>
  <si>
    <t>WF33479</t>
  </si>
  <si>
    <t>bag of 15 - electronic box lid</t>
  </si>
  <si>
    <t>CAP M4 20</t>
  </si>
  <si>
    <t>187-1279</t>
  </si>
  <si>
    <t>bag of 50 - bearing top</t>
  </si>
  <si>
    <t>187-0692</t>
  </si>
  <si>
    <t>Grub M3 10</t>
  </si>
  <si>
    <t>bag of 50 - disk central hole</t>
  </si>
  <si>
    <t>Hex CSK M4 12</t>
  </si>
  <si>
    <t>232-8394</t>
  </si>
  <si>
    <t xml:space="preserve">bag of 50 - bearing bottom holder </t>
  </si>
  <si>
    <t>WF14257</t>
  </si>
  <si>
    <t>CAP M2 4</t>
  </si>
  <si>
    <t>bag of 15 - beam break PCB</t>
  </si>
  <si>
    <t>Parallel PIN M3 12</t>
  </si>
  <si>
    <t>WF49175</t>
  </si>
  <si>
    <t>bag of 10 - bearing holder</t>
  </si>
  <si>
    <t>Quantity per feeder</t>
  </si>
  <si>
    <t>Magnet</t>
  </si>
  <si>
    <t>Screw</t>
  </si>
  <si>
    <t>Pin</t>
  </si>
  <si>
    <t>Nut</t>
  </si>
  <si>
    <t>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</si>
</sst>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1"/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E5EE1-8247-4A9E-8A15-28ED14FEFFE3}" name="Table22" displayName="Table22" ref="A3:K19" totalsRowShown="0" headerRowDxfId="2">
  <autoFilter ref="A3:K19" xr:uid="{13B3694B-3A36-45DF-BF5F-9F26AAA63BF0}"/>
  <tableColumns count="11">
    <tableColumn id="1" xr3:uid="{82B6A6DF-73AB-4DE4-A7A2-702EF34695E6}" name="Item name "/>
    <tableColumn id="2" xr3:uid="{307439FD-7504-4F39-BED2-D32B3A588652}" name="Item category"/>
    <tableColumn id="3" xr3:uid="{0E96E68B-9458-49AA-A839-10DC4FF13C67}" name="Part Number "/>
    <tableColumn id="4" xr3:uid="{C5EE50DB-0B5E-48D4-B38D-33B9FD94BA82}" name="Description"/>
    <tableColumn id="5" xr3:uid="{CCE48749-080D-4FE9-9042-F0DF3B53CAAF}" name="Supplier"/>
    <tableColumn id="12" xr3:uid="{56EE871C-3FDD-41CB-87DC-29F4BD95605A}" name="Quantity per feeder"/>
    <tableColumn id="6" xr3:uid="{F249F6EC-4D15-4366-BF6B-41FEDC495D95}" name="Quantity "/>
    <tableColumn id="7" xr3:uid="{987B55A7-D983-4B72-8D92-6E78CE707987}" name="Unit price" dataDxfId="1"/>
    <tableColumn id="8" xr3:uid="{C6227936-0B88-44FB-A21D-C5F5F3B8E818}" name="Total price" dataDxfId="0">
      <calculatedColumnFormula>Table22[[#This Row],[Quantity ]]*Table22[[#This Row],[Unit price]]</calculatedColumnFormula>
    </tableColumn>
    <tableColumn id="10" xr3:uid="{4E03CD8E-8CE4-4DC9-80A4-BE598853D60E}" name="Link"/>
    <tableColumn id="11" xr3:uid="{3DEC41AA-3458-41A7-92E2-285A8AFC066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stfieldfasteners.co.uk/A4_ScrewBolt_PoziCsk_M2.5.html" TargetMode="External"/><Relationship Id="rId13" Type="http://schemas.openxmlformats.org/officeDocument/2006/relationships/hyperlink" Target="https://uk.rs-online.com/web/p/grub-screws/1870692?searchId=f0d9b6bc-7011-4040-ab5e-8e090ea74f08&amp;gb=s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uk.rs-online.com/web/p/socket-screws/3044918?searchId=a9af3b3d-82b1-4898-9c0e-de4a8106aac3&amp;gb=s" TargetMode="External"/><Relationship Id="rId7" Type="http://schemas.openxmlformats.org/officeDocument/2006/relationships/hyperlink" Target="https://uk.rs-online.com/web/p/socket-screws/3044788?gb=a" TargetMode="External"/><Relationship Id="rId12" Type="http://schemas.openxmlformats.org/officeDocument/2006/relationships/hyperlink" Target="https://uk.rs-online.com/web/p/socket-screws/1871279?searchId=31e24bb6-d847-4e0e-8a08-cc2aab70724d&amp;gb=s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shoulder-bolts/1247266?searchId=68fbbc16-599a-4eeb-aa9c-56b09c2bf520&amp;gb=s" TargetMode="External"/><Relationship Id="rId16" Type="http://schemas.openxmlformats.org/officeDocument/2006/relationships/hyperlink" Target="https://www.westfieldfasteners.co.uk/A1_Pin_Dowel_3.html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uk.rs-online.com/web/p/neodymium-magnets/2192244?searchId=ba34eaa3-4646-487e-8340-52f022ea08b1&amp;gb=s" TargetMode="External"/><Relationship Id="rId6" Type="http://schemas.openxmlformats.org/officeDocument/2006/relationships/hyperlink" Target="https://uk.rs-online.com/web/p/hex-nuts/0521945?gb=s" TargetMode="External"/><Relationship Id="rId11" Type="http://schemas.openxmlformats.org/officeDocument/2006/relationships/hyperlink" Target="https://www.westfieldfasteners.co.uk/A4_ScrewBolt_PoziCsk_M3.html" TargetMode="External"/><Relationship Id="rId5" Type="http://schemas.openxmlformats.org/officeDocument/2006/relationships/hyperlink" Target="https://www.accu.co.uk/countersunk-socket-head-screws/269271-SSK-M24-100-A4" TargetMode="External"/><Relationship Id="rId15" Type="http://schemas.openxmlformats.org/officeDocument/2006/relationships/hyperlink" Target="https://www.westfieldfasteners.co.uk/A4_ScrewBolt_SHCap_M2.html" TargetMode="External"/><Relationship Id="rId10" Type="http://schemas.openxmlformats.org/officeDocument/2006/relationships/hyperlink" Target="https://www.westfieldfasteners.co.uk/A4_ScrewBolt_SHCap_M2.html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westfieldfasteners.co.uk/A4_ScrewBolt_PoziCsk_M2.html" TargetMode="External"/><Relationship Id="rId9" Type="http://schemas.openxmlformats.org/officeDocument/2006/relationships/hyperlink" Target="https://uk.rs-online.com/web/p/socket-screws/2328388?searchId=440771cb-aa28-4a00-994c-31192c7060b3&amp;gb=s" TargetMode="External"/><Relationship Id="rId14" Type="http://schemas.openxmlformats.org/officeDocument/2006/relationships/hyperlink" Target="https://uk.rs-online.com/web/p/socket-screws/2328394?searchId=38b2ac78-8648-420f-a834-73e2d9bda96c&amp;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8C04-F61F-442E-B660-EA7B254635E8}">
  <dimension ref="A1:K19"/>
  <sheetViews>
    <sheetView tabSelected="1" topLeftCell="B1" zoomScale="90" zoomScaleNormal="90" workbookViewId="0">
      <selection activeCell="B20" sqref="B20"/>
    </sheetView>
  </sheetViews>
  <sheetFormatPr defaultRowHeight="14.4" x14ac:dyDescent="0.3"/>
  <cols>
    <col min="1" max="1" width="27.21875" customWidth="1"/>
    <col min="2" max="2" width="25.6640625" customWidth="1"/>
    <col min="3" max="3" width="23.109375" customWidth="1"/>
    <col min="4" max="4" width="27.88671875" customWidth="1"/>
    <col min="5" max="5" width="19.6640625" customWidth="1"/>
    <col min="6" max="6" width="25" customWidth="1"/>
    <col min="7" max="7" width="18.33203125" customWidth="1"/>
    <col min="8" max="8" width="22.33203125" style="2" customWidth="1"/>
    <col min="9" max="9" width="19.6640625" style="2" customWidth="1"/>
    <col min="10" max="10" width="24.33203125" customWidth="1"/>
    <col min="11" max="11" width="35.77734375" customWidth="1"/>
  </cols>
  <sheetData>
    <row r="1" spans="1:11" ht="49.8" customHeight="1" x14ac:dyDescent="0.3">
      <c r="A1" s="8" t="s">
        <v>0</v>
      </c>
      <c r="B1" s="8"/>
      <c r="C1" s="8"/>
      <c r="H1" s="4" t="s">
        <v>3</v>
      </c>
      <c r="I1" s="2">
        <f>SUM(I4:I19)</f>
        <v>149.71999999999994</v>
      </c>
    </row>
    <row r="3" spans="1:11" s="5" customFormat="1" x14ac:dyDescent="0.3">
      <c r="A3" s="1" t="s">
        <v>4</v>
      </c>
      <c r="B3" s="1" t="s">
        <v>1</v>
      </c>
      <c r="C3" s="1" t="s">
        <v>5</v>
      </c>
      <c r="D3" s="1" t="s">
        <v>2</v>
      </c>
      <c r="E3" s="1" t="s">
        <v>6</v>
      </c>
      <c r="F3" s="1" t="s">
        <v>64</v>
      </c>
      <c r="G3" s="1" t="s">
        <v>7</v>
      </c>
      <c r="H3" s="3" t="s">
        <v>8</v>
      </c>
      <c r="I3" s="3" t="s">
        <v>9</v>
      </c>
      <c r="J3" s="1" t="s">
        <v>10</v>
      </c>
      <c r="K3" s="1" t="s">
        <v>11</v>
      </c>
    </row>
    <row r="4" spans="1:11" x14ac:dyDescent="0.3">
      <c r="A4" t="s">
        <v>14</v>
      </c>
      <c r="B4" t="s">
        <v>65</v>
      </c>
      <c r="C4" s="6" t="s">
        <v>12</v>
      </c>
      <c r="D4" s="7" t="s">
        <v>14</v>
      </c>
      <c r="E4" t="s">
        <v>13</v>
      </c>
      <c r="F4">
        <v>2</v>
      </c>
      <c r="G4">
        <v>1</v>
      </c>
      <c r="H4" s="2">
        <v>8.01</v>
      </c>
      <c r="I4" s="2">
        <f>Table22[[#This Row],[Quantity ]]*Table22[[#This Row],[Unit price]]</f>
        <v>8.01</v>
      </c>
      <c r="J4" s="7" t="s">
        <v>14</v>
      </c>
      <c r="K4" t="s">
        <v>15</v>
      </c>
    </row>
    <row r="5" spans="1:11" x14ac:dyDescent="0.3">
      <c r="A5" t="s">
        <v>16</v>
      </c>
      <c r="B5" t="s">
        <v>69</v>
      </c>
      <c r="C5" t="s">
        <v>17</v>
      </c>
      <c r="D5" s="7" t="s">
        <v>16</v>
      </c>
      <c r="E5" t="s">
        <v>13</v>
      </c>
      <c r="F5">
        <v>1</v>
      </c>
      <c r="G5">
        <v>1</v>
      </c>
      <c r="H5" s="2">
        <v>17.47</v>
      </c>
      <c r="I5" s="2">
        <f>Table22[[#This Row],[Quantity ]]*Table22[[#This Row],[Unit price]]</f>
        <v>17.47</v>
      </c>
      <c r="J5" s="7" t="s">
        <v>16</v>
      </c>
      <c r="K5" t="s">
        <v>18</v>
      </c>
    </row>
    <row r="6" spans="1:11" x14ac:dyDescent="0.3">
      <c r="A6" t="s">
        <v>22</v>
      </c>
      <c r="B6" t="s">
        <v>66</v>
      </c>
      <c r="C6" t="s">
        <v>20</v>
      </c>
      <c r="D6" s="7" t="s">
        <v>19</v>
      </c>
      <c r="E6" t="s">
        <v>13</v>
      </c>
      <c r="F6">
        <v>4</v>
      </c>
      <c r="G6">
        <v>1</v>
      </c>
      <c r="H6" s="2">
        <v>6.07</v>
      </c>
      <c r="I6" s="2">
        <f>Table22[[#This Row],[Quantity ]]*Table22[[#This Row],[Unit price]]</f>
        <v>6.07</v>
      </c>
      <c r="J6" s="7" t="s">
        <v>19</v>
      </c>
      <c r="K6" t="s">
        <v>21</v>
      </c>
    </row>
    <row r="7" spans="1:11" x14ac:dyDescent="0.3">
      <c r="A7" t="s">
        <v>23</v>
      </c>
      <c r="B7" t="s">
        <v>66</v>
      </c>
      <c r="C7" t="s">
        <v>24</v>
      </c>
      <c r="D7" s="7" t="s">
        <v>23</v>
      </c>
      <c r="E7" t="s">
        <v>25</v>
      </c>
      <c r="F7">
        <v>3</v>
      </c>
      <c r="G7">
        <v>1</v>
      </c>
      <c r="H7" s="2">
        <v>2.0099999999999998</v>
      </c>
      <c r="I7" s="2">
        <f>Table22[[#This Row],[Quantity ]]*Table22[[#This Row],[Unit price]]</f>
        <v>2.0099999999999998</v>
      </c>
      <c r="J7" s="7" t="s">
        <v>23</v>
      </c>
      <c r="K7" t="s">
        <v>29</v>
      </c>
    </row>
    <row r="8" spans="1:11" x14ac:dyDescent="0.3">
      <c r="A8" t="s">
        <v>26</v>
      </c>
      <c r="B8" t="s">
        <v>66</v>
      </c>
      <c r="C8" t="s">
        <v>28</v>
      </c>
      <c r="D8" s="7" t="s">
        <v>26</v>
      </c>
      <c r="E8" t="s">
        <v>27</v>
      </c>
      <c r="F8">
        <v>6</v>
      </c>
      <c r="G8">
        <v>1</v>
      </c>
      <c r="H8" s="2">
        <v>16.97</v>
      </c>
      <c r="I8" s="2">
        <f>Table22[[#This Row],[Quantity ]]*Table22[[#This Row],[Unit price]]</f>
        <v>16.97</v>
      </c>
      <c r="J8" s="7" t="s">
        <v>26</v>
      </c>
      <c r="K8" t="s">
        <v>30</v>
      </c>
    </row>
    <row r="9" spans="1:11" x14ac:dyDescent="0.3">
      <c r="A9" t="s">
        <v>32</v>
      </c>
      <c r="B9" t="s">
        <v>68</v>
      </c>
      <c r="C9" t="s">
        <v>31</v>
      </c>
      <c r="D9" s="7" t="s">
        <v>32</v>
      </c>
      <c r="E9" t="s">
        <v>13</v>
      </c>
      <c r="F9">
        <v>1</v>
      </c>
      <c r="G9">
        <v>1</v>
      </c>
      <c r="H9" s="2">
        <v>14.84</v>
      </c>
      <c r="I9" s="2">
        <f>Table22[[#This Row],[Quantity ]]*Table22[[#This Row],[Unit price]]</f>
        <v>14.84</v>
      </c>
      <c r="J9" s="7" t="s">
        <v>32</v>
      </c>
      <c r="K9" t="s">
        <v>33</v>
      </c>
    </row>
    <row r="10" spans="1:11" x14ac:dyDescent="0.3">
      <c r="A10" t="s">
        <v>35</v>
      </c>
      <c r="B10" t="s">
        <v>66</v>
      </c>
      <c r="C10" t="s">
        <v>34</v>
      </c>
      <c r="D10" s="7" t="s">
        <v>35</v>
      </c>
      <c r="E10" t="s">
        <v>13</v>
      </c>
      <c r="F10">
        <v>6</v>
      </c>
      <c r="G10">
        <v>1</v>
      </c>
      <c r="H10" s="2">
        <v>7.83</v>
      </c>
      <c r="I10" s="2">
        <f>Table22[[#This Row],[Quantity ]]*Table22[[#This Row],[Unit price]]</f>
        <v>7.83</v>
      </c>
      <c r="J10" s="7" t="s">
        <v>35</v>
      </c>
      <c r="K10" t="s">
        <v>36</v>
      </c>
    </row>
    <row r="11" spans="1:11" x14ac:dyDescent="0.3">
      <c r="A11" t="s">
        <v>38</v>
      </c>
      <c r="B11" t="s">
        <v>66</v>
      </c>
      <c r="C11" t="s">
        <v>39</v>
      </c>
      <c r="D11" s="7" t="s">
        <v>38</v>
      </c>
      <c r="E11" t="s">
        <v>25</v>
      </c>
      <c r="F11">
        <v>6</v>
      </c>
      <c r="G11">
        <v>1</v>
      </c>
      <c r="H11" s="2">
        <v>2.19</v>
      </c>
      <c r="I11" s="2">
        <f>Table22[[#This Row],[Quantity ]]*Table22[[#This Row],[Unit price]]</f>
        <v>2.19</v>
      </c>
      <c r="J11" s="7" t="s">
        <v>38</v>
      </c>
      <c r="K11" t="s">
        <v>37</v>
      </c>
    </row>
    <row r="12" spans="1:11" x14ac:dyDescent="0.3">
      <c r="A12" t="s">
        <v>41</v>
      </c>
      <c r="B12" t="s">
        <v>66</v>
      </c>
      <c r="C12" t="s">
        <v>40</v>
      </c>
      <c r="D12" s="7" t="s">
        <v>41</v>
      </c>
      <c r="E12" t="s">
        <v>13</v>
      </c>
      <c r="F12">
        <v>2</v>
      </c>
      <c r="G12">
        <v>1</v>
      </c>
      <c r="H12" s="2">
        <v>8.44</v>
      </c>
      <c r="I12" s="2">
        <f>Table22[[#This Row],[Quantity ]]*Table22[[#This Row],[Unit price]]</f>
        <v>8.44</v>
      </c>
      <c r="J12" s="7" t="s">
        <v>41</v>
      </c>
      <c r="K12" t="s">
        <v>42</v>
      </c>
    </row>
    <row r="13" spans="1:11" x14ac:dyDescent="0.3">
      <c r="A13" t="s">
        <v>43</v>
      </c>
      <c r="B13" t="s">
        <v>66</v>
      </c>
      <c r="C13" t="s">
        <v>44</v>
      </c>
      <c r="D13" s="7" t="s">
        <v>43</v>
      </c>
      <c r="E13" t="s">
        <v>25</v>
      </c>
      <c r="F13">
        <v>2</v>
      </c>
      <c r="G13">
        <v>1</v>
      </c>
      <c r="H13" s="2">
        <v>5.12</v>
      </c>
      <c r="I13" s="2">
        <f>Table22[[#This Row],[Quantity ]]*Table22[[#This Row],[Unit price]]</f>
        <v>5.12</v>
      </c>
      <c r="J13" s="7" t="s">
        <v>43</v>
      </c>
      <c r="K13" t="s">
        <v>45</v>
      </c>
    </row>
    <row r="14" spans="1:11" x14ac:dyDescent="0.3">
      <c r="A14" t="s">
        <v>46</v>
      </c>
      <c r="B14" t="s">
        <v>66</v>
      </c>
      <c r="C14" t="s">
        <v>47</v>
      </c>
      <c r="D14" s="7" t="s">
        <v>46</v>
      </c>
      <c r="E14" t="s">
        <v>25</v>
      </c>
      <c r="F14">
        <v>4</v>
      </c>
      <c r="G14">
        <v>1</v>
      </c>
      <c r="H14" s="2">
        <v>2.74</v>
      </c>
      <c r="I14" s="2">
        <f>Table22[[#This Row],[Quantity ]]*Table22[[#This Row],[Unit price]]</f>
        <v>2.74</v>
      </c>
      <c r="J14" s="7" t="s">
        <v>46</v>
      </c>
      <c r="K14" t="s">
        <v>48</v>
      </c>
    </row>
    <row r="15" spans="1:11" x14ac:dyDescent="0.3">
      <c r="A15" t="s">
        <v>49</v>
      </c>
      <c r="B15" t="s">
        <v>66</v>
      </c>
      <c r="C15" t="s">
        <v>50</v>
      </c>
      <c r="D15" s="7" t="s">
        <v>49</v>
      </c>
      <c r="E15" t="s">
        <v>13</v>
      </c>
      <c r="F15">
        <v>4</v>
      </c>
      <c r="G15">
        <v>1</v>
      </c>
      <c r="H15" s="2">
        <v>27.01</v>
      </c>
      <c r="I15" s="2">
        <f>Table22[[#This Row],[Quantity ]]*Table22[[#This Row],[Unit price]]</f>
        <v>27.01</v>
      </c>
      <c r="J15" s="7" t="s">
        <v>49</v>
      </c>
      <c r="K15" t="s">
        <v>51</v>
      </c>
    </row>
    <row r="16" spans="1:11" x14ac:dyDescent="0.3">
      <c r="A16" t="s">
        <v>53</v>
      </c>
      <c r="B16" t="s">
        <v>66</v>
      </c>
      <c r="C16" t="s">
        <v>52</v>
      </c>
      <c r="D16" s="7" t="s">
        <v>53</v>
      </c>
      <c r="E16" t="s">
        <v>13</v>
      </c>
      <c r="F16">
        <v>1</v>
      </c>
      <c r="G16">
        <v>1</v>
      </c>
      <c r="H16" s="2">
        <v>13.39</v>
      </c>
      <c r="I16" s="2">
        <f>Table22[[#This Row],[Quantity ]]*Table22[[#This Row],[Unit price]]</f>
        <v>13.39</v>
      </c>
      <c r="J16" s="7" t="s">
        <v>53</v>
      </c>
      <c r="K16" t="s">
        <v>54</v>
      </c>
    </row>
    <row r="17" spans="1:11" x14ac:dyDescent="0.3">
      <c r="A17" t="s">
        <v>55</v>
      </c>
      <c r="B17" t="s">
        <v>66</v>
      </c>
      <c r="C17" t="s">
        <v>56</v>
      </c>
      <c r="D17" s="7" t="s">
        <v>55</v>
      </c>
      <c r="E17" t="s">
        <v>13</v>
      </c>
      <c r="F17">
        <v>3</v>
      </c>
      <c r="G17">
        <v>1</v>
      </c>
      <c r="H17" s="2">
        <v>11.76</v>
      </c>
      <c r="I17" s="2">
        <f>Table22[[#This Row],[Quantity ]]*Table22[[#This Row],[Unit price]]</f>
        <v>11.76</v>
      </c>
      <c r="J17" s="7" t="s">
        <v>55</v>
      </c>
      <c r="K17" t="s">
        <v>57</v>
      </c>
    </row>
    <row r="18" spans="1:11" x14ac:dyDescent="0.3">
      <c r="A18" t="s">
        <v>59</v>
      </c>
      <c r="B18" t="s">
        <v>66</v>
      </c>
      <c r="C18" t="s">
        <v>58</v>
      </c>
      <c r="D18" s="7" t="s">
        <v>59</v>
      </c>
      <c r="E18" t="s">
        <v>25</v>
      </c>
      <c r="F18">
        <v>2</v>
      </c>
      <c r="G18">
        <v>1</v>
      </c>
      <c r="H18" s="2">
        <v>2.64</v>
      </c>
      <c r="I18" s="2">
        <f>Table22[[#This Row],[Quantity ]]*Table22[[#This Row],[Unit price]]</f>
        <v>2.64</v>
      </c>
      <c r="J18" s="7" t="s">
        <v>59</v>
      </c>
      <c r="K18" t="s">
        <v>60</v>
      </c>
    </row>
    <row r="19" spans="1:11" x14ac:dyDescent="0.3">
      <c r="A19" t="s">
        <v>61</v>
      </c>
      <c r="B19" t="s">
        <v>67</v>
      </c>
      <c r="C19" t="s">
        <v>62</v>
      </c>
      <c r="D19" s="7" t="s">
        <v>61</v>
      </c>
      <c r="E19" t="s">
        <v>25</v>
      </c>
      <c r="F19">
        <v>2</v>
      </c>
      <c r="G19">
        <v>1</v>
      </c>
      <c r="H19" s="2">
        <v>3.23</v>
      </c>
      <c r="I19" s="2">
        <f>Table22[[#This Row],[Quantity ]]*Table22[[#This Row],[Unit price]]</f>
        <v>3.23</v>
      </c>
      <c r="J19" s="7" t="s">
        <v>61</v>
      </c>
      <c r="K19" t="s">
        <v>63</v>
      </c>
    </row>
  </sheetData>
  <mergeCells count="1">
    <mergeCell ref="A1:C1"/>
  </mergeCells>
  <phoneticPr fontId="6" type="noConversion"/>
  <conditionalFormatting sqref="A4:B19 D4:D19 G4:J19">
    <cfRule type="expression" dxfId="24" priority="35">
      <formula>#REF!="No"</formula>
    </cfRule>
  </conditionalFormatting>
  <conditionalFormatting sqref="A13">
    <cfRule type="expression" dxfId="23" priority="21">
      <formula>#REF!="No"</formula>
    </cfRule>
  </conditionalFormatting>
  <conditionalFormatting sqref="D13">
    <cfRule type="expression" dxfId="22" priority="20">
      <formula>#REF!="No"</formula>
    </cfRule>
  </conditionalFormatting>
  <conditionalFormatting sqref="J13">
    <cfRule type="expression" dxfId="21" priority="19">
      <formula>#REF!="No"</formula>
    </cfRule>
  </conditionalFormatting>
  <conditionalFormatting sqref="A14">
    <cfRule type="expression" dxfId="20" priority="18">
      <formula>#REF!="No"</formula>
    </cfRule>
  </conditionalFormatting>
  <conditionalFormatting sqref="D14">
    <cfRule type="expression" dxfId="19" priority="17">
      <formula>#REF!="No"</formula>
    </cfRule>
  </conditionalFormatting>
  <conditionalFormatting sqref="J14">
    <cfRule type="expression" dxfId="18" priority="16">
      <formula>#REF!="No"</formula>
    </cfRule>
  </conditionalFormatting>
  <conditionalFormatting sqref="A15">
    <cfRule type="expression" dxfId="17" priority="15">
      <formula>#REF!="No"</formula>
    </cfRule>
  </conditionalFormatting>
  <conditionalFormatting sqref="A15">
    <cfRule type="expression" dxfId="16" priority="14">
      <formula>#REF!="No"</formula>
    </cfRule>
  </conditionalFormatting>
  <conditionalFormatting sqref="D15">
    <cfRule type="expression" dxfId="15" priority="13">
      <formula>#REF!="No"</formula>
    </cfRule>
  </conditionalFormatting>
  <conditionalFormatting sqref="D15">
    <cfRule type="expression" dxfId="14" priority="12">
      <formula>#REF!="No"</formula>
    </cfRule>
  </conditionalFormatting>
  <conditionalFormatting sqref="J15">
    <cfRule type="expression" dxfId="13" priority="11">
      <formula>#REF!="No"</formula>
    </cfRule>
  </conditionalFormatting>
  <conditionalFormatting sqref="J15">
    <cfRule type="expression" dxfId="12" priority="10">
      <formula>#REF!="No"</formula>
    </cfRule>
  </conditionalFormatting>
  <conditionalFormatting sqref="A17">
    <cfRule type="expression" dxfId="11" priority="9">
      <formula>#REF!="No"</formula>
    </cfRule>
  </conditionalFormatting>
  <conditionalFormatting sqref="D17">
    <cfRule type="expression" dxfId="10" priority="8">
      <formula>#REF!="No"</formula>
    </cfRule>
  </conditionalFormatting>
  <conditionalFormatting sqref="J17">
    <cfRule type="expression" dxfId="9" priority="7">
      <formula>#REF!="No"</formula>
    </cfRule>
  </conditionalFormatting>
  <conditionalFormatting sqref="A18">
    <cfRule type="expression" dxfId="8" priority="6">
      <formula>#REF!="No"</formula>
    </cfRule>
  </conditionalFormatting>
  <conditionalFormatting sqref="A18">
    <cfRule type="expression" dxfId="7" priority="5">
      <formula>#REF!="No"</formula>
    </cfRule>
  </conditionalFormatting>
  <conditionalFormatting sqref="D18">
    <cfRule type="expression" dxfId="6" priority="4">
      <formula>#REF!="No"</formula>
    </cfRule>
  </conditionalFormatting>
  <conditionalFormatting sqref="D18">
    <cfRule type="expression" dxfId="5" priority="3">
      <formula>#REF!="No"</formula>
    </cfRule>
  </conditionalFormatting>
  <conditionalFormatting sqref="J18">
    <cfRule type="expression" dxfId="4" priority="2">
      <formula>#REF!="No"</formula>
    </cfRule>
  </conditionalFormatting>
  <conditionalFormatting sqref="J18">
    <cfRule type="expression" dxfId="3" priority="1">
      <formula>#REF!="No"</formula>
    </cfRule>
  </conditionalFormatting>
  <hyperlinks>
    <hyperlink ref="D4" location="Feeder!A1" tooltip="RS PRO Neodymium Magnet 0.45kg, Width 4mm" display="Neodymium magnet" xr:uid="{951E330C-F0C6-46D5-BEDA-03D42332F8F4}"/>
    <hyperlink ref="J4" r:id="rId1" xr:uid="{87604E39-C6CC-4A4A-A95C-51C8BA6CF03F}"/>
    <hyperlink ref="D5" location="Feeder!A1" tooltip="RS PRO M6 x Shoulder Bolt" display="Shoulder bolt" xr:uid="{68FE1839-19F0-4696-A850-99A1CE956B58}"/>
    <hyperlink ref="J5" r:id="rId2" xr:uid="{9E2FBBED-4004-4F91-94AD-6893D34264D3}"/>
    <hyperlink ref="D6" location="Feeder!A1" tooltip="RS PRO Plain Stainless Steel Hex Socket Countersunk Screw, DIN 7991, M3 x 8mm" display="Hex CSK screw" xr:uid="{31461DFB-94E0-4CA1-86A5-998E151D55D2}"/>
    <hyperlink ref="J6" r:id="rId3" xr:uid="{91216A76-2655-4A58-B800-81507C1017E7}"/>
    <hyperlink ref="J7" r:id="rId4" xr:uid="{9BCB35A8-FDAC-471E-A800-3B83D369BC24}"/>
    <hyperlink ref="D7" location="Feeder!A1" tooltip="Machine Screw Pozi Countersunk M2 x 5mm in A4 Stainless" display="Pozi CSK M2 5" xr:uid="{31A8AB85-C1F4-441C-8871-A6397DD720DD}"/>
    <hyperlink ref="J8" r:id="rId5" xr:uid="{CEDFC72F-5CDF-41E7-9A27-2CDC3097A480}"/>
    <hyperlink ref="J9" r:id="rId6" xr:uid="{A352D815-B3F9-4D2E-A906-DCE02A329371}"/>
    <hyperlink ref="D9" location="Feeder!A1" tooltip="RS PRO, Plain Lock Nut, DIN 985, M6" display="Lock nut M6" xr:uid="{9EF552C7-9081-4273-AEBD-558216796FC4}"/>
    <hyperlink ref="D8" location="Feeder!A1" tooltip="M24 x 100mm Socket Countersunk Screws (ISO 10642) - Marine Stainless Steel (A4)" display="Hex CSK M2 10" xr:uid="{E1F05321-DB9C-4C2A-8EDE-A71D7EE455D2}"/>
    <hyperlink ref="D10" location="Feeder!A1" tooltip="RS PRO Plain Stainless Steel Hex Socket Countersunk Screw, ISO 10642, M3 x 6mm" display="Hex CSK M3 6" xr:uid="{04E9FB42-9C16-4242-9B02-FE7F57A55AB0}"/>
    <hyperlink ref="J10" r:id="rId7" xr:uid="{D1D9A149-AD9B-489A-8A0C-76BE16FF2A29}"/>
    <hyperlink ref="J11" r:id="rId8" xr:uid="{904A5B58-8976-4E6A-ADE6-A3E943915067}"/>
    <hyperlink ref="D11" location="Feeder!A1" tooltip="Machine Screw Pozi Countersunk M2.5 x 4mm in A4 Stainless" display="Pozi CSK M2.5 4" xr:uid="{C169F59C-012C-41F4-BEE4-B5ABE22C7E37}"/>
    <hyperlink ref="D12" location="Feeder!A1" tooltip="RS PRO Plain Stainless Steel Hex Socket Countersunk Screw, DIN 7991, M4 x 10mm" display="Hex CSK M4 10" xr:uid="{442A74F8-DE1B-4E35-AB38-39DEA0F49BC9}"/>
    <hyperlink ref="J12" r:id="rId9" xr:uid="{53923D64-26EF-4CAB-9807-0DA688DA3B4D}"/>
    <hyperlink ref="J13" r:id="rId10" xr:uid="{170FCE99-2284-47DA-8219-5E4ACAA13129}"/>
    <hyperlink ref="D13" location="Feeder!A1" tooltip="Socket Head Cap (Allen) Screw M2 x 6mm in A4 Stainless" display="CAP M2 6" xr:uid="{9F2B7C7E-DE11-43E8-A1C6-1882B8DDA5D2}"/>
    <hyperlink ref="D14" location="Feeder!A1" tooltip="Machine Screw Pozi Countersunk M3 x 30mm in A4 Stainless" display="Pozi CSK M3 30" xr:uid="{CC130658-9801-4421-A26D-D91B75908D00}"/>
    <hyperlink ref="J14" r:id="rId11" xr:uid="{BC6FF81F-E8D6-48E9-9AFF-DE09777E3468}"/>
    <hyperlink ref="D15" location="Feeder!A1" tooltip="RS PRO Plain Stainless Steel Hex Socket Cap Screw, DIN 912, M4 x 20mm" display="CAP M4 20" xr:uid="{882723A4-4931-4BCE-8C2B-2BEA09ED0EA4}"/>
    <hyperlink ref="J15" r:id="rId12" xr:uid="{EF3E7EF4-138A-48F5-BB00-26DBCF372F60}"/>
    <hyperlink ref="J16" r:id="rId13" xr:uid="{D5953C58-0DA8-4412-887A-C9439036F6F5}"/>
    <hyperlink ref="D16" location="Feeder!A1" tooltip="Plain Stainless Steel Hex Socket Set M3 x 10mm Grub Screw" display="Grub M3 10" xr:uid="{9812ABD8-E04A-452B-AECC-E289407C759E}"/>
    <hyperlink ref="D17" location="Feeder!A1" tooltip="RS PRO Plain Stainless Steel Hex Socket Countersunk Screw, ISO 10642, M4 x 12mm" display="Hex CSK M4 12" xr:uid="{92860097-5D33-4B9B-B1D1-9E4B8FA5A76D}"/>
    <hyperlink ref="J17" r:id="rId14" xr:uid="{868AA9FC-D1C2-4B25-B010-97DAD432A7C4}"/>
    <hyperlink ref="D18" location="Feeder!A1" tooltip="Socket Head Cap (Allen) Screw M2 x 4mm in A4 Stainless" display="CAP M2 4" xr:uid="{C88E7DC1-5050-4A69-85D2-02FA00C2E380}"/>
    <hyperlink ref="J18" r:id="rId15" xr:uid="{455AAFF1-16F9-4365-A7A5-54D9353E72A4}"/>
    <hyperlink ref="D19" location="Feeder!A1" tooltip="Parallel Pin (Dowel Pin) 3 x 12mm (m6 tol) in A1 Stainless Steel (DIN 7)" display="Parallel PIN M3 12" xr:uid="{EE809188-4C32-4C48-B239-971E13A393CC}"/>
    <hyperlink ref="J19" r:id="rId16" xr:uid="{37643177-BD72-4E03-B224-9F72C19EDBD9}"/>
  </hyperlinks>
  <pageMargins left="0.7" right="0.7" top="0.75" bottom="0.75" header="0.3" footer="0.3"/>
  <pageSetup paperSize="9" orientation="portrait" r:id="rId17"/>
  <legacyDrawing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Lorenza Calcaterra</dc:creator>
  <cp:lastModifiedBy>Lorenza Calcaterra</cp:lastModifiedBy>
  <dcterms:created xsi:type="dcterms:W3CDTF">2023-10-13T08:49:52Z</dcterms:created>
  <dcterms:modified xsi:type="dcterms:W3CDTF">2024-10-04T11:01:27Z</dcterms:modified>
</cp:coreProperties>
</file>