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temp\Мастер-класс 26.11.2022\TrainingExam\templates\Торг-12\"/>
    </mc:Choice>
  </mc:AlternateContent>
  <xr:revisionPtr revIDLastSave="0" documentId="13_ncr:1_{C39F5E50-C44E-4B53-A664-9572051C64D5}" xr6:coauthVersionLast="47" xr6:coauthVersionMax="47" xr10:uidLastSave="{00000000-0000-0000-0000-000000000000}"/>
  <bookViews>
    <workbookView xWindow="610" yWindow="4000" windowWidth="20640" windowHeight="15350" tabRatio="0" xr2:uid="{00000000-000D-0000-FFFF-FFFF00000000}"/>
  </bookViews>
  <sheets>
    <sheet name="TD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" i="1" l="1"/>
  <c r="AC23" i="1"/>
  <c r="P17" i="1" l="1"/>
  <c r="D10" i="1" l="1"/>
  <c r="D12" i="1" l="1"/>
  <c r="W24" i="1" l="1"/>
  <c r="W25" i="1" s="1"/>
  <c r="AO23" i="1" l="1"/>
  <c r="B37" i="1"/>
  <c r="AC24" i="1"/>
  <c r="AC25" i="1" s="1"/>
  <c r="AO25" i="1" s="1"/>
  <c r="AO24" i="1" l="1"/>
</calcChain>
</file>

<file path=xl/sharedStrings.xml><?xml version="1.0" encoding="utf-8"?>
<sst xmlns="http://schemas.openxmlformats.org/spreadsheetml/2006/main" count="125" uniqueCount="97">
  <si>
    <t>Унифицированная форма № ТОРГ-12
Утверждена постановлением Госкомстата России от 25.12.98 № 132</t>
  </si>
  <si>
    <t>Коды</t>
  </si>
  <si>
    <t>Форма по ОКУД</t>
  </si>
  <si>
    <t>0330212</t>
  </si>
  <si>
    <t>по ОКПО</t>
  </si>
  <si>
    <t>организация-грузоотправитель, адрес, телефон, факс, банковские реквизиты</t>
  </si>
  <si>
    <t>структурное подразделение</t>
  </si>
  <si>
    <t>Вид деятельности по ОКДП</t>
  </si>
  <si>
    <t>Грузополучатель</t>
  </si>
  <si>
    <t>организация, адрес, телефон, факс, банковские реквизиты</t>
  </si>
  <si>
    <t>Поставщик</t>
  </si>
  <si>
    <t>Плательщик</t>
  </si>
  <si>
    <t>номер</t>
  </si>
  <si>
    <t>Основание</t>
  </si>
  <si>
    <t>договор, заказ-наряд</t>
  </si>
  <si>
    <t>дата</t>
  </si>
  <si>
    <t>Номер документа</t>
  </si>
  <si>
    <t>Дата составления</t>
  </si>
  <si>
    <t>Транспортная накладная</t>
  </si>
  <si>
    <t>ТОВАРНАЯ НАКЛАДНАЯ</t>
  </si>
  <si>
    <t>Вид операции</t>
  </si>
  <si>
    <t>Страница 1</t>
  </si>
  <si>
    <t>Но-
мер
по по-
рядку</t>
  </si>
  <si>
    <t>Товар</t>
  </si>
  <si>
    <t>Единица измерения</t>
  </si>
  <si>
    <t>Вид упаков-
ки</t>
  </si>
  <si>
    <t>Количество</t>
  </si>
  <si>
    <t>Масса брутто</t>
  </si>
  <si>
    <t>Коли-
чество 
(масса 
нетто)</t>
  </si>
  <si>
    <t>Цена,
руб. коп.</t>
  </si>
  <si>
    <t>Сумма без
учета НДС,
руб. коп.</t>
  </si>
  <si>
    <t>НДС</t>
  </si>
  <si>
    <t>Сумма с
учетом 
НДС, 
руб. коп.</t>
  </si>
  <si>
    <t>наименование, характеристика, сорт, артикул товара</t>
  </si>
  <si>
    <t>код</t>
  </si>
  <si>
    <t>наиме- нование</t>
  </si>
  <si>
    <t>код по ОКЕИ</t>
  </si>
  <si>
    <t>в одном месте</t>
  </si>
  <si>
    <t>мест,
штук</t>
  </si>
  <si>
    <t>ставка, %</t>
  </si>
  <si>
    <t>сумма, 
руб. коп.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</si>
  <si>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</si>
  <si>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</si>
  <si>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</si>
  <si>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</si>
  <si>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</si>
  <si>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</si>
  <si>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</si>
  <si>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</si>
  <si>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</si>
  <si>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</si>
  <si>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</si>
  <si>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</si>
  <si>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</si>
  <si>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</si>
  <si>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</si>
  <si>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т</t>
  </si>
  <si>
    <t>168</t>
  </si>
  <si>
    <t>Итого</t>
  </si>
  <si>
    <t>Х</t>
  </si>
  <si>
    <t>Всего по накладной</t>
  </si>
  <si>
    <t>Товарная накладная имеет приложение на</t>
  </si>
  <si>
    <t>и содержит</t>
  </si>
  <si>
    <t>Один</t>
  </si>
  <si>
    <t>порядковых номеров записей</t>
  </si>
  <si>
    <t>прописью</t>
  </si>
  <si>
    <t>Масса груза (нетто)</t>
  </si>
  <si>
    <t>Всего мест</t>
  </si>
  <si>
    <t>Масса груза (брутто)</t>
  </si>
  <si>
    <t>Приложение (паспорта, сертификаты и т.п.) на</t>
  </si>
  <si>
    <t>листах</t>
  </si>
  <si>
    <t>По доверенности №</t>
  </si>
  <si>
    <t>от</t>
  </si>
  <si>
    <t>Всего отпущено  на сумму</t>
  </si>
  <si>
    <t>выданной</t>
  </si>
  <si>
    <t>кем, кому (организация, должность, фамилия, и. о.)</t>
  </si>
  <si>
    <t>Отпуск груза разрешил</t>
  </si>
  <si>
    <t>должность</t>
  </si>
  <si>
    <t>подпись</t>
  </si>
  <si>
    <t>расшифровка подписи</t>
  </si>
  <si>
    <t>Главный (старший) бухгалтер</t>
  </si>
  <si>
    <t>Груз принял</t>
  </si>
  <si>
    <t>Отпуск груза произвел</t>
  </si>
  <si>
    <t>Груз получил</t>
  </si>
  <si>
    <t>грузополучатель</t>
  </si>
  <si>
    <t>М.П.</t>
  </si>
  <si>
    <t>"     "</t>
  </si>
  <si>
    <t>20     года</t>
  </si>
  <si>
    <t>"     " _____________ 20     года</t>
  </si>
  <si>
    <t>Индивидуальный предприниматель</t>
  </si>
  <si>
    <t>Макулатура МС5Б</t>
  </si>
  <si>
    <t>Без налога (НДС)</t>
  </si>
  <si>
    <t>ИП Царев К.Л., ИНН 782573174402, 190214, Санкт-Петербург г, Маршала Жукова ул., дом 10, кв.22, р/с 40802810123210002010 в ФИЛИАЛ «САНКТ-ПЕТЕРБУРГСКИЙ» АО «АЛЬФА-БАНК», БИК 044030786, к/с 30101810600000000786</t>
  </si>
  <si>
    <t>ООО "УБИРАТОР", ИНН 9715317764, 199178, Москва, Зареченский бульвар, дом № 21, корпус 1, литера А, помещение 30/2, р/с
40702810700012000022, в банке Ф. ОПЕРУ БАНКА ВТБ (ПАО) В САНКТ-ПЕТЕРБУРГЕ, БИК 044030704, к/с 30101810200000000704</t>
  </si>
  <si>
    <t>№ 100120-1 от 10.01.2020 года</t>
  </si>
  <si>
    <t>№ 100120-1</t>
  </si>
  <si>
    <t>Царев К.Л.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</si>
</sst>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8"/>
      <name val="Arial"/>
    </font>
    <font>
      <sz val="6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</font>
    <font>
      <i/>
      <sz val="8"/>
      <name val="Arial"/>
      <family val="2"/>
      <charset val="204"/>
    </font>
    <font>
      <sz val="7"/>
      <name val="Arial"/>
      <family val="2"/>
      <charset val="204"/>
    </font>
    <font>
      <b/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2" fillId="0" borderId="0" xfId="0" applyFont="1" applyAlignment="1">
      <alignment horizontal="right"/>
    </xf>
    <xf numFmtId="0" fontId="4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top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right" vertical="top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" fontId="0" fillId="0" borderId="19" xfId="0" applyNumberFormat="1" applyBorder="1" applyAlignment="1">
      <alignment horizontal="right" vertical="top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20" xfId="0" applyBorder="1" applyAlignment="1">
      <alignment horizontal="right" vertical="top"/>
    </xf>
    <xf numFmtId="0" fontId="0" fillId="0" borderId="23" xfId="0" applyBorder="1" applyAlignment="1">
      <alignment horizontal="right" vertical="top"/>
    </xf>
    <xf numFmtId="0" fontId="0" fillId="0" borderId="24" xfId="0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21" xfId="0" applyBorder="1" applyAlignment="1">
      <alignment horizontal="right" vertical="top" wrapText="1"/>
    </xf>
    <xf numFmtId="0" fontId="0" fillId="0" borderId="23" xfId="0" applyBorder="1" applyAlignment="1">
      <alignment horizontal="right" vertical="top" wrapText="1"/>
    </xf>
    <xf numFmtId="0" fontId="0" fillId="0" borderId="24" xfId="0" applyBorder="1" applyAlignment="1">
      <alignment horizontal="right" vertical="top" wrapTex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27" xfId="0" applyBorder="1" applyAlignment="1">
      <alignment horizontal="right" vertical="top" wrapText="1"/>
    </xf>
    <xf numFmtId="0" fontId="0" fillId="0" borderId="28" xfId="0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0" xfId="0" applyBorder="1" applyAlignment="1">
      <alignment horizontal="right" vertical="top" wrapText="1"/>
    </xf>
    <xf numFmtId="0" fontId="0" fillId="0" borderId="30" xfId="0" applyBorder="1" applyAlignment="1">
      <alignment horizontal="left"/>
    </xf>
    <xf numFmtId="0" fontId="0" fillId="0" borderId="23" xfId="0" applyBorder="1" applyAlignment="1">
      <alignment horizontal="left"/>
    </xf>
    <xf numFmtId="0" fontId="1" fillId="0" borderId="0" xfId="0" applyFont="1" applyAlignment="1">
      <alignment horizontal="centerContinuous" vertical="top"/>
    </xf>
    <xf numFmtId="0" fontId="1" fillId="0" borderId="31" xfId="0" applyFont="1" applyBorder="1" applyAlignment="1">
      <alignment horizontal="centerContinuous" vertical="top"/>
    </xf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2" xfId="0" applyFont="1" applyBorder="1" applyAlignment="1">
      <alignment horizontal="center" vertical="top"/>
    </xf>
    <xf numFmtId="0" fontId="1" fillId="0" borderId="31" xfId="0" applyFont="1" applyBorder="1" applyAlignment="1">
      <alignment horizontal="center" vertical="top"/>
    </xf>
    <xf numFmtId="0" fontId="0" fillId="0" borderId="13" xfId="0" applyBorder="1" applyAlignment="1">
      <alignment horizontal="left"/>
    </xf>
    <xf numFmtId="0" fontId="8" fillId="0" borderId="0" xfId="0" applyFont="1" applyAlignment="1">
      <alignment horizontal="left"/>
    </xf>
    <xf numFmtId="0" fontId="0" fillId="0" borderId="2" xfId="0" applyBorder="1" applyAlignment="1">
      <alignment horizontal="left" wrapText="1"/>
    </xf>
    <xf numFmtId="14" fontId="4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right" wrapText="1"/>
    </xf>
    <xf numFmtId="0" fontId="3" fillId="0" borderId="36" xfId="0" applyFont="1" applyBorder="1" applyAlignment="1">
      <alignment horizontal="left" wrapText="1"/>
    </xf>
    <xf numFmtId="0" fontId="3" fillId="0" borderId="35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7" xfId="0" applyFont="1" applyBorder="1" applyAlignment="1">
      <alignment horizontal="center" vertical="top"/>
    </xf>
    <xf numFmtId="0" fontId="2" fillId="0" borderId="0" xfId="0" applyFont="1" applyAlignment="1">
      <alignment horizontal="right" wrapText="1"/>
    </xf>
    <xf numFmtId="0" fontId="3" fillId="0" borderId="6" xfId="0" applyFont="1" applyBorder="1" applyAlignment="1">
      <alignment horizontal="left" wrapText="1"/>
    </xf>
    <xf numFmtId="0" fontId="3" fillId="0" borderId="7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0" fillId="0" borderId="6" xfId="0" applyBorder="1" applyAlignment="1">
      <alignment horizontal="left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13" xfId="0" applyFont="1" applyBorder="1" applyAlignment="1">
      <alignment horizontal="right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center" vertical="top"/>
    </xf>
    <xf numFmtId="164" fontId="0" fillId="0" borderId="44" xfId="0" applyNumberFormat="1" applyBorder="1" applyAlignment="1">
      <alignment horizontal="right" vertical="top"/>
    </xf>
    <xf numFmtId="164" fontId="0" fillId="0" borderId="45" xfId="0" applyNumberFormat="1" applyBorder="1" applyAlignment="1">
      <alignment horizontal="right" vertical="top"/>
    </xf>
    <xf numFmtId="164" fontId="0" fillId="0" borderId="40" xfId="0" applyNumberFormat="1" applyBorder="1" applyAlignment="1">
      <alignment horizontal="right" vertical="top"/>
    </xf>
    <xf numFmtId="4" fontId="0" fillId="0" borderId="24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4" fontId="0" fillId="0" borderId="20" xfId="0" applyNumberFormat="1" applyBorder="1" applyAlignment="1">
      <alignment horizontal="right" vertical="top"/>
    </xf>
    <xf numFmtId="4" fontId="0" fillId="0" borderId="38" xfId="0" applyNumberFormat="1" applyBorder="1" applyAlignment="1">
      <alignment horizontal="right" vertical="top"/>
    </xf>
    <xf numFmtId="4" fontId="0" fillId="0" borderId="39" xfId="0" applyNumberFormat="1" applyBorder="1" applyAlignment="1">
      <alignment horizontal="right" vertical="top"/>
    </xf>
    <xf numFmtId="4" fontId="0" fillId="0" borderId="40" xfId="0" applyNumberFormat="1" applyBorder="1" applyAlignment="1">
      <alignment horizontal="right" vertical="top"/>
    </xf>
    <xf numFmtId="0" fontId="0" fillId="0" borderId="23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4" fontId="0" fillId="0" borderId="42" xfId="0" applyNumberFormat="1" applyBorder="1" applyAlignment="1">
      <alignment horizontal="right" vertical="top"/>
    </xf>
    <xf numFmtId="4" fontId="0" fillId="0" borderId="43" xfId="0" applyNumberFormat="1" applyBorder="1" applyAlignment="1">
      <alignment horizontal="right" vertical="top"/>
    </xf>
    <xf numFmtId="164" fontId="0" fillId="0" borderId="17" xfId="0" applyNumberFormat="1" applyBorder="1" applyAlignment="1">
      <alignment horizontal="right" vertical="top"/>
    </xf>
    <xf numFmtId="0" fontId="0" fillId="0" borderId="29" xfId="0" applyBorder="1" applyAlignment="1">
      <alignment horizontal="center" vertical="top"/>
    </xf>
    <xf numFmtId="4" fontId="0" fillId="0" borderId="10" xfId="0" applyNumberFormat="1" applyBorder="1" applyAlignment="1">
      <alignment horizontal="right" vertical="top"/>
    </xf>
    <xf numFmtId="0" fontId="0" fillId="0" borderId="19" xfId="0" applyBorder="1" applyAlignment="1">
      <alignment horizontal="center" vertical="top"/>
    </xf>
    <xf numFmtId="4" fontId="0" fillId="0" borderId="41" xfId="0" applyNumberFormat="1" applyBorder="1" applyAlignment="1">
      <alignment horizontal="right" vertical="top"/>
    </xf>
    <xf numFmtId="0" fontId="0" fillId="0" borderId="1" xfId="0" applyBorder="1" applyAlignment="1">
      <alignment horizontal="center" vertical="top"/>
    </xf>
    <xf numFmtId="4" fontId="0" fillId="0" borderId="19" xfId="0" applyNumberFormat="1" applyBorder="1" applyAlignment="1">
      <alignment horizontal="right" vertical="top"/>
    </xf>
    <xf numFmtId="4" fontId="0" fillId="0" borderId="25" xfId="0" applyNumberFormat="1" applyBorder="1" applyAlignment="1">
      <alignment horizontal="right" vertical="top"/>
    </xf>
    <xf numFmtId="0" fontId="0" fillId="0" borderId="3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0" xfId="0" applyAlignment="1">
      <alignment horizontal="center"/>
    </xf>
    <xf numFmtId="0" fontId="1" fillId="0" borderId="30" xfId="0" applyFont="1" applyBorder="1" applyAlignment="1">
      <alignment horizontal="center" vertical="top"/>
    </xf>
    <xf numFmtId="0" fontId="1" fillId="0" borderId="3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1" fillId="0" borderId="36" xfId="0" applyFont="1" applyBorder="1" applyAlignment="1">
      <alignment horizontal="center" vertical="top"/>
    </xf>
    <xf numFmtId="0" fontId="0" fillId="0" borderId="11" xfId="0" applyBorder="1" applyAlignment="1">
      <alignment horizontal="left" wrapText="1"/>
    </xf>
    <xf numFmtId="0" fontId="1" fillId="0" borderId="37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AQ46"/>
  <sheetViews>
    <sheetView tabSelected="1" topLeftCell="A10" zoomScaleNormal="100" workbookViewId="0">
      <selection activeCell="AB36" sqref="AB36"/>
    </sheetView>
  </sheetViews>
  <sheetFormatPr defaultColWidth="10.44140625" defaultRowHeight="11.5" customHeight="1" x14ac:dyDescent="0.2"/>
  <cols>
    <col min="1" max="1" width="1.109375" style="1" customWidth="1"/>
    <col min="2" max="2" width="5.77734375" style="1" customWidth="1"/>
    <col min="3" max="3" width="12.6640625" style="1" customWidth="1"/>
    <col min="4" max="4" width="2.33203125" style="1" customWidth="1"/>
    <col min="5" max="5" width="18.6640625" style="1" customWidth="1"/>
    <col min="6" max="7" width="1" style="1" customWidth="1"/>
    <col min="8" max="8" width="12.109375" style="1" customWidth="1"/>
    <col min="9" max="9" width="5.109375" style="1" customWidth="1"/>
    <col min="10" max="10" width="2.109375" style="1" customWidth="1"/>
    <col min="11" max="11" width="1.6640625" style="1" customWidth="1"/>
    <col min="12" max="12" width="0.44140625" style="1" customWidth="1"/>
    <col min="13" max="13" width="7.44140625" style="1" customWidth="1"/>
    <col min="14" max="14" width="7.77734375" style="1" customWidth="1"/>
    <col min="15" max="15" width="0.6640625" style="1" customWidth="1"/>
    <col min="16" max="16" width="5.109375" style="1" customWidth="1"/>
    <col min="17" max="17" width="1.33203125" style="1" customWidth="1"/>
    <col min="18" max="18" width="9.33203125" style="1" customWidth="1"/>
    <col min="19" max="19" width="0.6640625" style="1" customWidth="1"/>
    <col min="20" max="21" width="2.6640625" style="1" customWidth="1"/>
    <col min="22" max="22" width="2.33203125" style="1" customWidth="1"/>
    <col min="23" max="23" width="3.33203125" style="1" customWidth="1"/>
    <col min="24" max="24" width="3.6640625" style="1" customWidth="1"/>
    <col min="25" max="26" width="3.44140625" style="1" customWidth="1"/>
    <col min="27" max="27" width="0.44140625" style="1" customWidth="1"/>
    <col min="28" max="28" width="9.44140625" style="1" customWidth="1"/>
    <col min="29" max="29" width="5.33203125" style="1" customWidth="1"/>
    <col min="30" max="30" width="0.44140625" style="1" customWidth="1"/>
    <col min="31" max="31" width="1.44140625" style="1" customWidth="1"/>
    <col min="32" max="32" width="4.6640625" style="1" customWidth="1"/>
    <col min="33" max="33" width="3.109375" style="1" customWidth="1"/>
    <col min="34" max="34" width="0.33203125" style="1" customWidth="1"/>
    <col min="35" max="35" width="7.109375" style="1" customWidth="1"/>
    <col min="36" max="36" width="2" style="1" customWidth="1"/>
    <col min="37" max="37" width="2.44140625" style="1" customWidth="1"/>
    <col min="38" max="38" width="5.77734375" style="1" customWidth="1"/>
    <col min="39" max="39" width="1.44140625" style="1" customWidth="1"/>
    <col min="40" max="40" width="6.109375" style="1" customWidth="1"/>
    <col min="41" max="41" width="2" style="1" customWidth="1"/>
    <col min="42" max="42" width="13" style="1" customWidth="1"/>
    <col min="43" max="43" width="0.109375" style="1" customWidth="1"/>
  </cols>
  <sheetData>
    <row r="1" spans="2:42" s="1" customFormat="1" ht="16" customHeight="1" x14ac:dyDescent="0.2">
      <c r="AE1" s="56" t="s">
        <v>0</v>
      </c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</row>
    <row r="2" spans="2:42" s="1" customFormat="1" ht="13" customHeight="1" thickBot="1" x14ac:dyDescent="0.25">
      <c r="AN2" s="2"/>
      <c r="AO2" s="2"/>
      <c r="AP2" s="3" t="s">
        <v>1</v>
      </c>
    </row>
    <row r="3" spans="2:42" s="1" customFormat="1" ht="12" customHeight="1" x14ac:dyDescent="0.2">
      <c r="B3" s="57" t="s">
        <v>92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N3" s="2"/>
      <c r="AO3" s="2" t="s">
        <v>2</v>
      </c>
      <c r="AP3" s="5" t="s">
        <v>3</v>
      </c>
    </row>
    <row r="4" spans="2:42" s="1" customFormat="1" ht="12" customHeight="1" x14ac:dyDescent="0.25"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6"/>
      <c r="AF4" s="6"/>
      <c r="AG4" s="6"/>
      <c r="AH4" s="6"/>
      <c r="AI4" s="6"/>
      <c r="AJ4" s="6"/>
      <c r="AK4" s="6"/>
      <c r="AL4" s="6"/>
      <c r="AN4" s="7"/>
      <c r="AO4" s="7" t="s">
        <v>4</v>
      </c>
      <c r="AP4" s="8"/>
    </row>
    <row r="5" spans="2:42" s="1" customFormat="1" ht="8.15" customHeight="1" x14ac:dyDescent="0.2">
      <c r="D5" s="9" t="s">
        <v>5</v>
      </c>
      <c r="E5" s="9"/>
      <c r="F5" s="9"/>
      <c r="AN5" s="10"/>
      <c r="AO5" s="10"/>
      <c r="AP5" s="59"/>
    </row>
    <row r="6" spans="2:42" s="1" customFormat="1" ht="12" customHeight="1" x14ac:dyDescent="0.2"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P6" s="60"/>
    </row>
    <row r="7" spans="2:42" s="1" customFormat="1" ht="14.15" customHeight="1" x14ac:dyDescent="0.25">
      <c r="B7" s="11"/>
      <c r="C7" s="11"/>
      <c r="D7" s="62" t="s">
        <v>6</v>
      </c>
      <c r="E7" s="62"/>
      <c r="F7" s="62"/>
      <c r="G7" s="62"/>
      <c r="H7" s="62"/>
      <c r="I7" s="62"/>
      <c r="J7" s="62"/>
      <c r="K7" s="62"/>
      <c r="L7" s="11"/>
      <c r="M7" s="11"/>
      <c r="N7" s="11"/>
      <c r="O7" s="11"/>
      <c r="P7" s="11"/>
      <c r="Q7" s="11"/>
      <c r="R7" s="11"/>
      <c r="S7" s="11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N7" s="7"/>
      <c r="AO7" s="7" t="s">
        <v>7</v>
      </c>
      <c r="AP7" s="12"/>
    </row>
    <row r="8" spans="2:42" s="1" customFormat="1" ht="22" customHeight="1" x14ac:dyDescent="0.25">
      <c r="B8" s="63" t="s">
        <v>8</v>
      </c>
      <c r="C8" s="63"/>
      <c r="D8" s="64" t="s">
        <v>93</v>
      </c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N8" s="7"/>
      <c r="AO8" s="7" t="s">
        <v>4</v>
      </c>
      <c r="AP8" s="13">
        <v>9211721</v>
      </c>
    </row>
    <row r="9" spans="2:42" s="1" customFormat="1" ht="8.15" customHeight="1" x14ac:dyDescent="0.25">
      <c r="D9" s="62" t="s">
        <v>9</v>
      </c>
      <c r="E9" s="62"/>
      <c r="F9" s="62"/>
      <c r="G9" s="62"/>
      <c r="H9" s="62"/>
      <c r="I9" s="62"/>
      <c r="J9" s="62"/>
      <c r="K9" s="62"/>
      <c r="L9" s="10"/>
      <c r="M9" s="10"/>
      <c r="N9" s="10"/>
      <c r="O9" s="10"/>
      <c r="P9" s="10"/>
      <c r="Q9" s="10"/>
      <c r="R9" s="10"/>
      <c r="S9" s="10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N9" s="7"/>
      <c r="AO9" s="7"/>
      <c r="AP9" s="66"/>
    </row>
    <row r="10" spans="2:42" s="1" customFormat="1" ht="22" customHeight="1" x14ac:dyDescent="0.25">
      <c r="B10" s="7"/>
      <c r="C10" s="7" t="s">
        <v>10</v>
      </c>
      <c r="D10" s="64" t="str">
        <f>B3</f>
        <v>ИП Царев К.Л., ИНН 782573174402, 190214, Санкт-Петербург г, Маршала Жукова ул., дом 10, кв.22, р/с 40802810123210002010 в ФИЛИАЛ «САНКТ-ПЕТЕРБУРГСКИЙ» АО «АЛЬФА-БАНК», БИК 044030786, к/с 30101810600000000786</v>
      </c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N10" s="7"/>
      <c r="AO10" s="7" t="s">
        <v>4</v>
      </c>
      <c r="AP10" s="67"/>
    </row>
    <row r="11" spans="2:42" s="1" customFormat="1" ht="8.15" customHeight="1" x14ac:dyDescent="0.25">
      <c r="D11" s="62" t="s">
        <v>9</v>
      </c>
      <c r="E11" s="62"/>
      <c r="F11" s="62"/>
      <c r="G11" s="62"/>
      <c r="H11" s="62"/>
      <c r="I11" s="62"/>
      <c r="J11" s="62"/>
      <c r="K11" s="62"/>
      <c r="L11" s="10"/>
      <c r="M11" s="10"/>
      <c r="N11" s="10"/>
      <c r="O11" s="10"/>
      <c r="P11" s="10"/>
      <c r="Q11" s="10"/>
      <c r="R11" s="10"/>
      <c r="S11" s="10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N11" s="7"/>
      <c r="AO11" s="7"/>
      <c r="AP11" s="66">
        <v>9211721</v>
      </c>
    </row>
    <row r="12" spans="2:42" s="1" customFormat="1" ht="22" customHeight="1" x14ac:dyDescent="0.25">
      <c r="B12" s="7"/>
      <c r="C12" s="7" t="s">
        <v>11</v>
      </c>
      <c r="D12" s="64" t="str">
        <f>D8</f>
        <v>ООО "УБИРАТОР", ИНН 9715317764, 199178, Москва, Зареченский бульвар, дом № 21, корпус 1, литера А, помещение 30/2, р/с
40702810700012000022, в банке Ф. ОПЕРУ БАНКА ВТБ (ПАО) В САНКТ-ПЕТЕРБУРГЕ, БИК 044030704, к/с 30101810200000000704</v>
      </c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N12" s="7"/>
      <c r="AO12" s="7" t="s">
        <v>4</v>
      </c>
      <c r="AP12" s="67"/>
    </row>
    <row r="13" spans="2:42" s="1" customFormat="1" ht="8.15" customHeight="1" x14ac:dyDescent="0.2">
      <c r="D13" s="62" t="s">
        <v>9</v>
      </c>
      <c r="E13" s="62"/>
      <c r="F13" s="62"/>
      <c r="G13" s="62"/>
      <c r="H13" s="62"/>
      <c r="I13" s="62"/>
      <c r="J13" s="62"/>
      <c r="K13" s="62"/>
      <c r="L13" s="10"/>
      <c r="M13" s="10"/>
      <c r="N13" s="10"/>
      <c r="O13" s="10"/>
      <c r="P13" s="10"/>
      <c r="Q13" s="10"/>
      <c r="R13" s="10"/>
      <c r="S13" s="10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N13" s="68" t="s">
        <v>12</v>
      </c>
      <c r="AO13" s="68"/>
      <c r="AP13" s="66" t="s">
        <v>95</v>
      </c>
    </row>
    <row r="14" spans="2:42" s="1" customFormat="1" ht="12" customHeight="1" x14ac:dyDescent="0.25">
      <c r="B14" s="7"/>
      <c r="C14" s="7" t="s">
        <v>13</v>
      </c>
      <c r="D14" s="71" t="s">
        <v>94</v>
      </c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N14" s="69"/>
      <c r="AO14" s="70"/>
      <c r="AP14" s="67"/>
    </row>
    <row r="15" spans="2:42" s="1" customFormat="1" ht="12" customHeight="1" x14ac:dyDescent="0.25">
      <c r="D15" s="62" t="s">
        <v>14</v>
      </c>
      <c r="E15" s="62"/>
      <c r="F15" s="62"/>
      <c r="G15" s="62"/>
      <c r="H15" s="62"/>
      <c r="I15" s="62"/>
      <c r="J15" s="62"/>
      <c r="K15" s="62"/>
      <c r="L15" s="11"/>
      <c r="M15" s="11"/>
      <c r="N15" s="11"/>
      <c r="O15" s="11"/>
      <c r="P15" s="11"/>
      <c r="Q15" s="11"/>
      <c r="R15" s="11"/>
      <c r="S15" s="11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N15" s="72" t="s">
        <v>15</v>
      </c>
      <c r="AO15" s="72"/>
      <c r="AP15" s="55">
        <v>43840</v>
      </c>
    </row>
    <row r="16" spans="2:42" s="1" customFormat="1" ht="12" customHeight="1" x14ac:dyDescent="0.25">
      <c r="L16" s="73" t="s">
        <v>16</v>
      </c>
      <c r="M16" s="73"/>
      <c r="N16" s="73"/>
      <c r="O16" s="73"/>
      <c r="P16" s="73" t="s">
        <v>17</v>
      </c>
      <c r="Q16" s="73"/>
      <c r="R16" s="73"/>
      <c r="S16" s="73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"/>
      <c r="AF16" s="7"/>
      <c r="AG16" s="7"/>
      <c r="AH16" s="7"/>
      <c r="AI16" s="7"/>
      <c r="AJ16" s="7"/>
      <c r="AK16" s="7"/>
      <c r="AL16" s="7" t="s">
        <v>18</v>
      </c>
      <c r="AN16" s="72" t="s">
        <v>12</v>
      </c>
      <c r="AO16" s="72"/>
      <c r="AP16" s="8"/>
    </row>
    <row r="17" spans="2:43" s="1" customFormat="1" ht="12" customHeight="1" x14ac:dyDescent="0.25">
      <c r="D17" s="75" t="s">
        <v>19</v>
      </c>
      <c r="E17" s="75"/>
      <c r="F17" s="75"/>
      <c r="G17" s="75"/>
      <c r="H17" s="75"/>
      <c r="I17" s="75"/>
      <c r="J17" s="75"/>
      <c r="K17" s="75"/>
      <c r="L17" s="76" t="str">
        <f ca="1">LEFT(MID(CELL("имяфайла",A1),FIND("[",CELL("имяфайла",A1))+1,FIND(".xls",CELL("имяфайла",A1))-FIND("[",CELL("имяфайла",A1))-1),6)</f>
        <v>1011-1</v>
      </c>
      <c r="M17" s="76"/>
      <c r="N17" s="76"/>
      <c r="O17" s="76"/>
      <c r="P17" s="77" t="str">
        <f ca="1">RIGHT(MID(CELL("имяфайла",A1),FIND("[",CELL("имяфайла",A1))+1,FIND(".xls",CELL("имяфайла",A1))-FIND("[",CELL("имяфайла",A1))-1),10)</f>
        <v>11.10.2022</v>
      </c>
      <c r="Q17" s="77"/>
      <c r="R17" s="77"/>
      <c r="S17" s="77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N17" s="72" t="s">
        <v>15</v>
      </c>
      <c r="AO17" s="72"/>
      <c r="AP17" s="8"/>
    </row>
    <row r="18" spans="2:43" s="1" customFormat="1" ht="12" customHeight="1" x14ac:dyDescent="0.25">
      <c r="AN18" s="7"/>
      <c r="AO18" s="7" t="s">
        <v>20</v>
      </c>
      <c r="AP18" s="14"/>
    </row>
    <row r="19" spans="2:43" s="15" customFormat="1" ht="11.15" customHeight="1" x14ac:dyDescent="0.2">
      <c r="AO19" s="16"/>
      <c r="AP19" s="16"/>
      <c r="AQ19" s="16" t="s">
        <v>21</v>
      </c>
    </row>
    <row r="20" spans="2:43" s="15" customFormat="1" ht="11.15" customHeight="1" x14ac:dyDescent="0.2">
      <c r="B20" s="78" t="s">
        <v>22</v>
      </c>
      <c r="C20" s="80" t="s">
        <v>23</v>
      </c>
      <c r="D20" s="80"/>
      <c r="E20" s="80"/>
      <c r="F20" s="80"/>
      <c r="G20" s="80"/>
      <c r="H20" s="80"/>
      <c r="I20" s="80" t="s">
        <v>24</v>
      </c>
      <c r="J20" s="80"/>
      <c r="K20" s="80"/>
      <c r="L20" s="80"/>
      <c r="M20" s="80"/>
      <c r="N20" s="78" t="s">
        <v>25</v>
      </c>
      <c r="O20" s="80" t="s">
        <v>26</v>
      </c>
      <c r="P20" s="80"/>
      <c r="Q20" s="80"/>
      <c r="R20" s="80"/>
      <c r="S20" s="78" t="s">
        <v>27</v>
      </c>
      <c r="T20" s="78"/>
      <c r="U20" s="78"/>
      <c r="V20" s="78"/>
      <c r="W20" s="78" t="s">
        <v>28</v>
      </c>
      <c r="X20" s="78"/>
      <c r="Y20" s="78"/>
      <c r="Z20" s="78" t="s">
        <v>29</v>
      </c>
      <c r="AA20" s="78"/>
      <c r="AB20" s="78"/>
      <c r="AC20" s="78" t="s">
        <v>30</v>
      </c>
      <c r="AD20" s="78"/>
      <c r="AE20" s="78"/>
      <c r="AF20" s="78"/>
      <c r="AG20" s="78"/>
      <c r="AH20" s="80" t="s">
        <v>31</v>
      </c>
      <c r="AI20" s="80"/>
      <c r="AJ20" s="80"/>
      <c r="AK20" s="80"/>
      <c r="AL20" s="80"/>
      <c r="AM20" s="80"/>
      <c r="AN20" s="80"/>
      <c r="AO20" s="78" t="s">
        <v>32</v>
      </c>
      <c r="AP20" s="78"/>
      <c r="AQ20" s="78"/>
    </row>
    <row r="21" spans="2:43" s="15" customFormat="1" ht="44.15" customHeight="1" x14ac:dyDescent="0.2">
      <c r="B21" s="79"/>
      <c r="C21" s="84" t="s">
        <v>33</v>
      </c>
      <c r="D21" s="84"/>
      <c r="E21" s="84"/>
      <c r="F21" s="84"/>
      <c r="G21" s="84"/>
      <c r="H21" s="3" t="s">
        <v>34</v>
      </c>
      <c r="I21" s="84" t="s">
        <v>35</v>
      </c>
      <c r="J21" s="84"/>
      <c r="K21" s="84"/>
      <c r="L21" s="84"/>
      <c r="M21" s="17" t="s">
        <v>36</v>
      </c>
      <c r="N21" s="79"/>
      <c r="O21" s="84" t="s">
        <v>37</v>
      </c>
      <c r="P21" s="84"/>
      <c r="Q21" s="84"/>
      <c r="R21" s="17" t="s">
        <v>38</v>
      </c>
      <c r="S21" s="85"/>
      <c r="T21" s="86"/>
      <c r="U21" s="86"/>
      <c r="V21" s="87"/>
      <c r="W21" s="81"/>
      <c r="X21" s="82"/>
      <c r="Y21" s="83"/>
      <c r="Z21" s="81"/>
      <c r="AA21" s="82"/>
      <c r="AB21" s="83"/>
      <c r="AC21" s="81"/>
      <c r="AD21" s="82"/>
      <c r="AE21" s="82"/>
      <c r="AF21" s="82"/>
      <c r="AG21" s="83"/>
      <c r="AH21" s="84" t="s">
        <v>39</v>
      </c>
      <c r="AI21" s="84"/>
      <c r="AJ21" s="84"/>
      <c r="AK21" s="84"/>
      <c r="AL21" s="84" t="s">
        <v>40</v>
      </c>
      <c r="AM21" s="84"/>
      <c r="AN21" s="84"/>
      <c r="AO21" s="81"/>
      <c r="AP21" s="82"/>
      <c r="AQ21" s="83"/>
    </row>
    <row r="22" spans="2:43" s="18" customFormat="1" ht="11.15" customHeight="1" thickBot="1" x14ac:dyDescent="0.25">
      <c r="B22" s="19" t="s">
        <v>41</v>
      </c>
      <c r="C22" s="88" t="s">
        <v>42</v>
      </c>
      <c r="D22" s="88"/>
      <c r="E22" s="88"/>
      <c r="F22" s="88"/>
      <c r="G22" s="88"/>
      <c r="H22" s="20" t="s">
        <v>43</v>
      </c>
      <c r="I22" s="88" t="s">
        <v>44</v>
      </c>
      <c r="J22" s="88"/>
      <c r="K22" s="88"/>
      <c r="L22" s="88"/>
      <c r="M22" s="20" t="s">
        <v>45</v>
      </c>
      <c r="N22" s="20" t="s">
        <v>46</v>
      </c>
      <c r="O22" s="89" t="s">
        <v>47</v>
      </c>
      <c r="P22" s="89"/>
      <c r="Q22" s="89"/>
      <c r="R22" s="20" t="s">
        <v>48</v>
      </c>
      <c r="S22" s="89" t="s">
        <v>49</v>
      </c>
      <c r="T22" s="89"/>
      <c r="U22" s="89"/>
      <c r="V22" s="89"/>
      <c r="W22" s="90" t="s">
        <v>50</v>
      </c>
      <c r="X22" s="90"/>
      <c r="Y22" s="90"/>
      <c r="Z22" s="89" t="s">
        <v>51</v>
      </c>
      <c r="AA22" s="89"/>
      <c r="AB22" s="89"/>
      <c r="AC22" s="90" t="s">
        <v>52</v>
      </c>
      <c r="AD22" s="90"/>
      <c r="AE22" s="90"/>
      <c r="AF22" s="90"/>
      <c r="AG22" s="90"/>
      <c r="AH22" s="88" t="s">
        <v>53</v>
      </c>
      <c r="AI22" s="88"/>
      <c r="AJ22" s="88"/>
      <c r="AK22" s="88"/>
      <c r="AL22" s="89" t="s">
        <v>54</v>
      </c>
      <c r="AM22" s="89"/>
      <c r="AN22" s="89"/>
      <c r="AO22" s="90" t="s">
        <v>55</v>
      </c>
      <c r="AP22" s="90"/>
      <c r="AQ22" s="90"/>
    </row>
    <row r="23" spans="2:43" s="15" customFormat="1" ht="43.5" customHeight="1" thickBot="1" x14ac:dyDescent="0.25">
      <c r="B23" s="21">
        <v>1</v>
      </c>
      <c r="C23" s="91" t="s">
        <v>90</v>
      </c>
      <c r="D23" s="91"/>
      <c r="E23" s="91"/>
      <c r="F23" s="91"/>
      <c r="G23" s="91"/>
      <c r="H23" s="22"/>
      <c r="I23" s="92" t="s">
        <v>56</v>
      </c>
      <c r="J23" s="92"/>
      <c r="K23" s="92"/>
      <c r="L23" s="92"/>
      <c r="M23" s="23" t="s">
        <v>57</v>
      </c>
      <c r="N23" s="24"/>
      <c r="O23" s="25"/>
      <c r="P23" s="26"/>
      <c r="Q23" s="27"/>
      <c r="R23" s="28"/>
      <c r="S23" s="25"/>
      <c r="T23" s="26"/>
      <c r="U23" s="26"/>
      <c r="V23" s="26"/>
      <c r="W23" s="93">
        <v>3.762</v>
      </c>
      <c r="X23" s="94"/>
      <c r="Y23" s="95"/>
      <c r="Z23" s="96">
        <v>15200</v>
      </c>
      <c r="AA23" s="97"/>
      <c r="AB23" s="98"/>
      <c r="AC23" s="99">
        <f>W23*Z23</f>
        <v>57182.400000000001</v>
      </c>
      <c r="AD23" s="100"/>
      <c r="AE23" s="100"/>
      <c r="AF23" s="100"/>
      <c r="AG23" s="101"/>
      <c r="AH23" s="102" t="s">
        <v>91</v>
      </c>
      <c r="AI23" s="103"/>
      <c r="AJ23" s="103"/>
      <c r="AK23" s="103"/>
      <c r="AL23" s="29"/>
      <c r="AM23" s="30"/>
      <c r="AN23" s="30"/>
      <c r="AO23" s="104">
        <f>AC23</f>
        <v>57182.400000000001</v>
      </c>
      <c r="AP23" s="105"/>
      <c r="AQ23" s="101"/>
    </row>
    <row r="24" spans="2:43" ht="11.15" customHeight="1" x14ac:dyDescent="0.2">
      <c r="H24" s="32"/>
      <c r="M24" s="32"/>
      <c r="N24" s="32"/>
      <c r="O24" s="33"/>
      <c r="P24" s="33"/>
      <c r="Q24" s="33" t="s">
        <v>58</v>
      </c>
      <c r="R24" s="34"/>
      <c r="S24" s="34"/>
      <c r="T24" s="35"/>
      <c r="U24" s="35"/>
      <c r="V24" s="35"/>
      <c r="W24" s="106">
        <f>W23</f>
        <v>3.762</v>
      </c>
      <c r="X24" s="106"/>
      <c r="Y24" s="106"/>
      <c r="Z24" s="107" t="s">
        <v>59</v>
      </c>
      <c r="AA24" s="107"/>
      <c r="AB24" s="107"/>
      <c r="AC24" s="108">
        <f>AC23</f>
        <v>57182.400000000001</v>
      </c>
      <c r="AD24" s="108"/>
      <c r="AE24" s="108"/>
      <c r="AF24" s="108"/>
      <c r="AG24" s="108"/>
      <c r="AH24" s="109" t="s">
        <v>59</v>
      </c>
      <c r="AI24" s="109"/>
      <c r="AJ24" s="109"/>
      <c r="AK24" s="109"/>
      <c r="AL24" s="36"/>
      <c r="AM24" s="37"/>
      <c r="AN24" s="37"/>
      <c r="AO24" s="110">
        <f t="shared" ref="AO24:AO25" si="0">AC24</f>
        <v>57182.400000000001</v>
      </c>
      <c r="AP24" s="110"/>
      <c r="AQ24" s="110"/>
    </row>
    <row r="25" spans="2:43" ht="11.15" customHeight="1" x14ac:dyDescent="0.2">
      <c r="O25" s="38"/>
      <c r="P25" s="38"/>
      <c r="Q25" s="38" t="s">
        <v>60</v>
      </c>
      <c r="R25" s="39"/>
      <c r="S25" s="40"/>
      <c r="T25" s="41"/>
      <c r="U25" s="41"/>
      <c r="V25" s="42"/>
      <c r="W25" s="106">
        <f>W24</f>
        <v>3.762</v>
      </c>
      <c r="X25" s="106"/>
      <c r="Y25" s="106"/>
      <c r="Z25" s="111" t="s">
        <v>59</v>
      </c>
      <c r="AA25" s="111"/>
      <c r="AB25" s="111"/>
      <c r="AC25" s="112">
        <f>AC24</f>
        <v>57182.400000000001</v>
      </c>
      <c r="AD25" s="112"/>
      <c r="AE25" s="112"/>
      <c r="AF25" s="112"/>
      <c r="AG25" s="112"/>
      <c r="AH25" s="111" t="s">
        <v>59</v>
      </c>
      <c r="AI25" s="111"/>
      <c r="AJ25" s="111"/>
      <c r="AK25" s="111"/>
      <c r="AL25" s="43"/>
      <c r="AM25" s="30"/>
      <c r="AN25" s="31"/>
      <c r="AO25" s="113">
        <f t="shared" si="0"/>
        <v>57182.400000000001</v>
      </c>
      <c r="AP25" s="113"/>
      <c r="AQ25" s="113"/>
    </row>
    <row r="26" spans="2:43" s="1" customFormat="1" ht="12" customHeight="1" x14ac:dyDescent="0.2">
      <c r="E26" s="1" t="s">
        <v>61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2:43" s="1" customFormat="1" ht="11.15" customHeight="1" x14ac:dyDescent="0.2">
      <c r="E27" s="1" t="s">
        <v>62</v>
      </c>
      <c r="F27" s="44" t="s">
        <v>63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45"/>
      <c r="R27" s="45"/>
      <c r="S27" s="45"/>
      <c r="T27" s="45"/>
      <c r="U27" s="6"/>
      <c r="V27" s="6"/>
      <c r="W27" s="6"/>
      <c r="X27" s="6"/>
      <c r="Y27" s="6"/>
      <c r="Z27" s="6"/>
      <c r="AA27" s="1" t="s">
        <v>64</v>
      </c>
    </row>
    <row r="28" spans="2:43" s="1" customFormat="1" ht="8.15" customHeight="1" x14ac:dyDescent="0.2">
      <c r="F28" s="47" t="s">
        <v>65</v>
      </c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K28" s="114"/>
      <c r="AL28" s="114"/>
      <c r="AM28" s="114"/>
      <c r="AN28" s="114"/>
      <c r="AO28" s="114"/>
      <c r="AP28" s="114"/>
    </row>
    <row r="29" spans="2:43" s="1" customFormat="1" ht="11.15" customHeight="1" x14ac:dyDescent="0.2">
      <c r="F29" s="118"/>
      <c r="G29" s="118"/>
      <c r="H29" s="118"/>
      <c r="I29" s="118"/>
      <c r="K29" s="1" t="s">
        <v>66</v>
      </c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120"/>
      <c r="AG29" s="120"/>
      <c r="AH29" s="120"/>
      <c r="AI29" s="120"/>
      <c r="AK29" s="115"/>
      <c r="AL29" s="116"/>
      <c r="AM29" s="116"/>
      <c r="AN29" s="116"/>
      <c r="AO29" s="116"/>
      <c r="AP29" s="117"/>
    </row>
    <row r="30" spans="2:43" s="1" customFormat="1" ht="8.15" customHeight="1" x14ac:dyDescent="0.2">
      <c r="F30" s="74"/>
      <c r="G30" s="74"/>
      <c r="H30" s="74"/>
      <c r="I30" s="74"/>
      <c r="U30" s="47" t="s">
        <v>65</v>
      </c>
      <c r="V30" s="49"/>
      <c r="W30" s="49"/>
      <c r="X30" s="49"/>
      <c r="Y30" s="48"/>
      <c r="Z30" s="48"/>
      <c r="AA30" s="48"/>
      <c r="AB30" s="48"/>
      <c r="AC30" s="48"/>
      <c r="AD30" s="48"/>
      <c r="AE30" s="48"/>
      <c r="AF30" s="121"/>
      <c r="AG30" s="121"/>
      <c r="AH30" s="121"/>
      <c r="AI30" s="121"/>
      <c r="AK30" s="114"/>
      <c r="AL30" s="114"/>
      <c r="AM30" s="114"/>
      <c r="AN30" s="114"/>
      <c r="AO30" s="114"/>
      <c r="AP30" s="114"/>
    </row>
    <row r="31" spans="2:43" s="1" customFormat="1" ht="11.15" customHeight="1" x14ac:dyDescent="0.2">
      <c r="E31" s="1" t="s">
        <v>67</v>
      </c>
      <c r="F31" s="119"/>
      <c r="G31" s="119"/>
      <c r="H31" s="119"/>
      <c r="I31" s="119"/>
      <c r="K31" s="1" t="s">
        <v>68</v>
      </c>
      <c r="U31" s="6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122"/>
      <c r="AG31" s="122"/>
      <c r="AH31" s="122"/>
      <c r="AI31" s="122"/>
      <c r="AJ31" s="11"/>
      <c r="AK31" s="115"/>
      <c r="AL31" s="116"/>
      <c r="AM31" s="116"/>
      <c r="AN31" s="116"/>
      <c r="AO31" s="116"/>
      <c r="AP31" s="117"/>
    </row>
    <row r="32" spans="2:43" s="1" customFormat="1" ht="8.15" customHeight="1" x14ac:dyDescent="0.2">
      <c r="F32" s="123" t="s">
        <v>65</v>
      </c>
      <c r="G32" s="123"/>
      <c r="H32" s="123"/>
      <c r="I32" s="123"/>
      <c r="J32" s="11"/>
      <c r="U32" s="47" t="s">
        <v>65</v>
      </c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124"/>
      <c r="AG32" s="121"/>
      <c r="AH32" s="121"/>
      <c r="AI32" s="121"/>
    </row>
    <row r="33" spans="2:42" s="1" customFormat="1" ht="5.15" customHeight="1" x14ac:dyDescent="0.2"/>
    <row r="34" spans="2:42" s="1" customFormat="1" ht="10" customHeight="1" x14ac:dyDescent="0.2">
      <c r="B34" s="1" t="s">
        <v>69</v>
      </c>
      <c r="H34" s="6"/>
      <c r="I34" s="6"/>
      <c r="K34" s="1" t="s">
        <v>70</v>
      </c>
      <c r="T34" s="52"/>
      <c r="Y34" s="38"/>
      <c r="Z34" s="38" t="s">
        <v>71</v>
      </c>
      <c r="AA34" s="6"/>
      <c r="AB34" s="6"/>
      <c r="AC34" s="6"/>
      <c r="AD34" s="6"/>
      <c r="AE34" s="6"/>
      <c r="AF34" s="6"/>
      <c r="AG34" s="48" t="s">
        <v>72</v>
      </c>
      <c r="AH34" s="48"/>
      <c r="AI34" s="6"/>
      <c r="AJ34" s="6"/>
      <c r="AK34" s="6"/>
      <c r="AL34" s="6"/>
      <c r="AM34" s="6"/>
      <c r="AN34" s="6"/>
      <c r="AO34" s="6"/>
      <c r="AP34" s="6"/>
    </row>
    <row r="35" spans="2:42" s="1" customFormat="1" ht="11.15" customHeight="1" x14ac:dyDescent="0.2">
      <c r="H35" s="123" t="s">
        <v>65</v>
      </c>
      <c r="I35" s="123"/>
      <c r="J35" s="123"/>
      <c r="T35" s="52"/>
    </row>
    <row r="36" spans="2:42" s="1" customFormat="1" ht="10" customHeight="1" x14ac:dyDescent="0.25">
      <c r="B36" s="53" t="s">
        <v>73</v>
      </c>
      <c r="C36" s="53"/>
      <c r="D36" s="53"/>
      <c r="H36" s="53"/>
      <c r="I36" s="53"/>
      <c r="T36" s="52"/>
      <c r="V36" s="1" t="s">
        <v>74</v>
      </c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</row>
    <row r="37" spans="2:42" ht="11.15" customHeight="1" x14ac:dyDescent="0.25">
      <c r="B37" s="125" t="str">
        <f>UPPER(LEFT(SUBSTITUTE(SUBSTITUTE(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IF(LEN(ROUNDDOWN(AC23,0))&gt;6,ROMAN(MID(ROUNDDOWN(AC23,0),1,LEN(ROUNDDOWN(AC23,0))-6)+0)&amp;" миллионов "&amp;ROMAN(MID(ROUNDDOWN(AC23,0),LEN(ROUNDDOWN(AC23,0))-5,3)+0)&amp;" тысяч "&amp;ROMAN(MID(ROUNDDOWN(AC23,0),LEN(ROUNDDOWN(AC23,0))-2,3)+0)&amp;" рублей",IF(LEN(ROUNDDOWN(AC23,0))&gt;3,ROMAN(MID(ROUNDDOWN(AC23,0),1,LEN(ROUNDDOWN(AC23,0))-3)+0)&amp;" тысяч "&amp;ROMAN(MID(ROUNDDOWN(AC23,0),LEN(ROUNDDOWN(AC23,0))-2,3)+0)&amp;" рублей",ROMAN(ROUNDDOWN(AC23,0))&amp;" рублей")),"DCCC"," восемьсот"),"DCC"," семьсот"),"DC"," шестьсот"),"CD"," четыреста"),"XC"," девяносто"),"CCC"," триста"),"CC"," двести"),"D"," пятьсот"),"CM"," девятьсот"),"C"," сто"),"XL"," сорок"),"LXXX"," восемьдесят"),"LXX"," семьдесят"),"LX"," шестьдесят"),"L"," пятьдесят"),"XXX"," тридцать"),"XX"," двадцать"),"XIX"," девятнадцать"),"XVIII"," восемнадцать"),"XVII"," семнадцать"),"XVI"," шестнадцать"),"XV"," пятнадцать"),"XIV"," четырнадцать"),"XIII"," тринадцать"),"XII"," двенадцать"),"XI"," одиннадцать"),"IX"," девять"),"X"," десять"),"VIII"," восемь"),"VII"," семь"),"VI"," шесть"),"IV"," четыре"),"V"," пять"),"III"," три"),"II"," два"),"I"," один"),"один тысяч","одна тысяча"),"два тысяч","две тысячи"),"три тысяч","три тысячи"),"четыре тысяч","четыре тысячи"),"один миллионов","один миллион"),"два миллионов","два миллиона"),"три миллионов","три миллиона"),"четыре миллионов","четыре миллиона"),"один рублей","один рубль"),"два рублей","два рубля"),"три рублей","три рубля"),"четыре рублей","четыре рубля")),"миллион тысяч","миллион"),"миллиона тысяч","миллиона"),"миллионов тысяч","миллионов"),1))&amp;MID(SUBSTITUTE(SUBSTITUTE(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IF(LEN(ROUNDDOWN(AC23,0))&gt;6,ROMAN(MID(ROUNDDOWN(AC23,0),1,LEN(ROUNDDOWN(AC23,0))-6)+0)&amp;" миллионов "&amp;ROMAN(MID(ROUNDDOWN(AC23,0),LEN(ROUNDDOWN(AC23,0))-5,3)+0)&amp;" тысяч "&amp;ROMAN(MID(ROUNDDOWN(AC23,0),LEN(ROUNDDOWN(AC23,0))-2,3)+0)&amp;" рублей",IF(LEN(ROUNDDOWN(AC23,0))&gt;3,ROMAN(MID(ROUNDDOWN(AC23,0),1,LEN(ROUNDDOWN(AC23,0))-3)+0)&amp;" тысяч "&amp;ROMAN(MID(ROUNDDOWN(AC23,0),LEN(ROUNDDOWN(AC23,0))-2,3)+0)&amp;" рублей",ROMAN(ROUNDDOWN(AC23,0))&amp;" рублей")),"DCCC"," восемьсот"),"DCC"," семьсот"),"DC"," шестьсот"),"CD"," четыреста"),"XC"," девяносто"),"CCC"," триста"),"CC"," двести"),"D"," пятьсот"),"CM"," девятьсот"),"C"," сто"),"XL"," сорок"),"LXXX"," восемьдесят"),"LXX"," семьдесят"),"LX"," шестьдесят"),"L"," пятьдесят"),"XXX"," тридцать"),"XX"," двадцать"),"XIX"," девятнадцать"),"XVIII"," восемнадцать"),"XVII"," семнадцать"),"XVI"," шестнадцать"),"XV"," пятнадцать"),"XIV"," четырнадцать"),"XIII"," тринадцать"),"XII"," двенадцать"),"XI"," одиннадцать"),"IX"," девять"),"X"," десять"),"VIII"," восемь"),"VII"," семь"),"VI"," шесть"),"IV"," четыре"),"V"," пять"),"III"," три"),"II"," два"),"I"," один"),"один тысяч","одна тысяча"),"два тысяч","две тысячи"),"три тысяч","три тысячи"),"четыре тысяч","четыре тысячи"),"один миллионов","один миллион"),"два миллионов","два миллиона"),"три миллионов","три миллиона"),"четыре миллионов","четыре миллиона"),"один рублей","один рубль"),"два рублей","два рубля"),"три рублей","три рубля"),"четыре рублей","четыре рубля")),"миллион тысяч","миллион"),"миллиона тысяч","миллиона"),"миллионов тысяч","миллионов"),2,200)&amp;" "&amp;SUBSTITUTE(SUBSTITUTE(SUBSTITUTE(SUBSTITUTE(SUBSTITUTE(SUBSTITUTE(SUBSTITUTE(SUBSTITUTE(RIGHT(TEXT(AC23,"0,00"),2)&amp;" копеек","1 копеек","1 копейка"),"2 копеек","2 копейки"),"3 копеек","3 копейки"),"4 копеек","4 копейки"),"11 копейка","11 копеек"),"12 копейки","12 копеек"),"13 копейки","13 копеек"),"14 копейки","14 копеек")</f>
        <v>Пятьдесят семь тысяч сто восемьдесят два рубля 40 копеек</v>
      </c>
      <c r="C37" s="126"/>
      <c r="D37" s="126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8"/>
      <c r="R37" s="128"/>
      <c r="S37" s="128"/>
      <c r="T37" s="129"/>
      <c r="AA37" s="47" t="s">
        <v>75</v>
      </c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</row>
    <row r="38" spans="2:42" s="1" customFormat="1" ht="11.15" customHeight="1" x14ac:dyDescent="0.2">
      <c r="B38" s="130" t="s">
        <v>65</v>
      </c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T38" s="52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</row>
    <row r="39" spans="2:42" s="1" customFormat="1" ht="23.25" customHeight="1" x14ac:dyDescent="0.2">
      <c r="B39" s="1" t="s">
        <v>76</v>
      </c>
      <c r="E39" s="54" t="s">
        <v>89</v>
      </c>
      <c r="H39" s="6"/>
      <c r="I39" s="6"/>
      <c r="K39" s="131" t="s">
        <v>96</v>
      </c>
      <c r="L39" s="131"/>
      <c r="M39" s="131"/>
      <c r="N39" s="131"/>
      <c r="O39" s="131"/>
      <c r="P39" s="131"/>
      <c r="Q39" s="131"/>
      <c r="R39" s="131"/>
      <c r="S39" s="131"/>
      <c r="T39" s="131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</row>
    <row r="40" spans="2:42" s="1" customFormat="1" ht="9" customHeight="1" x14ac:dyDescent="0.2">
      <c r="E40" s="51" t="s">
        <v>77</v>
      </c>
      <c r="H40" s="47" t="s">
        <v>78</v>
      </c>
      <c r="I40" s="46"/>
      <c r="K40" s="132" t="s">
        <v>79</v>
      </c>
      <c r="L40" s="132"/>
      <c r="M40" s="132"/>
      <c r="N40" s="132"/>
      <c r="O40" s="132"/>
      <c r="P40" s="132"/>
      <c r="Q40" s="132"/>
      <c r="R40" s="132"/>
      <c r="S40" s="132"/>
      <c r="T40" s="132"/>
    </row>
    <row r="41" spans="2:42" s="1" customFormat="1" ht="11.15" customHeight="1" x14ac:dyDescent="0.25">
      <c r="B41" s="53" t="s">
        <v>80</v>
      </c>
      <c r="C41" s="53"/>
      <c r="D41" s="53"/>
      <c r="H41" s="6"/>
      <c r="I41" s="6"/>
      <c r="K41" s="131" t="s">
        <v>96</v>
      </c>
      <c r="L41" s="131"/>
      <c r="M41" s="131"/>
      <c r="N41" s="131"/>
      <c r="O41" s="131"/>
      <c r="P41" s="131"/>
      <c r="Q41" s="131"/>
      <c r="R41" s="131"/>
      <c r="S41" s="131"/>
      <c r="T41" s="131"/>
      <c r="V41" s="1" t="s">
        <v>81</v>
      </c>
      <c r="AA41" s="6"/>
      <c r="AB41" s="6"/>
      <c r="AC41" s="6"/>
      <c r="AF41" s="119"/>
      <c r="AG41" s="119"/>
      <c r="AH41" s="119"/>
      <c r="AI41" s="119"/>
      <c r="AK41" s="6"/>
      <c r="AL41" s="6"/>
      <c r="AM41" s="6"/>
      <c r="AN41" s="6"/>
      <c r="AO41" s="6"/>
      <c r="AP41" s="6"/>
    </row>
    <row r="42" spans="2:42" ht="11.15" customHeight="1" x14ac:dyDescent="0.2">
      <c r="H42" s="47" t="s">
        <v>78</v>
      </c>
      <c r="I42" s="46"/>
      <c r="K42" s="132" t="s">
        <v>79</v>
      </c>
      <c r="L42" s="132"/>
      <c r="M42" s="132"/>
      <c r="N42" s="132"/>
      <c r="O42" s="132"/>
      <c r="P42" s="132"/>
      <c r="Q42" s="132"/>
      <c r="R42" s="132"/>
      <c r="S42" s="132"/>
      <c r="T42" s="132"/>
      <c r="AA42" s="47" t="s">
        <v>77</v>
      </c>
      <c r="AB42" s="46"/>
      <c r="AC42" s="46"/>
      <c r="AF42" s="123" t="s">
        <v>78</v>
      </c>
      <c r="AG42" s="123"/>
      <c r="AH42" s="123"/>
      <c r="AI42" s="123"/>
      <c r="AK42" s="123" t="s">
        <v>79</v>
      </c>
      <c r="AL42" s="123"/>
      <c r="AM42" s="123"/>
      <c r="AN42" s="123"/>
      <c r="AO42" s="123"/>
      <c r="AP42" s="123"/>
    </row>
    <row r="43" spans="2:42" s="1" customFormat="1" ht="11.15" customHeight="1" x14ac:dyDescent="0.2">
      <c r="B43" s="1" t="s">
        <v>82</v>
      </c>
      <c r="E43" s="4"/>
      <c r="H43" s="6"/>
      <c r="I43" s="6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V43" s="1" t="s">
        <v>83</v>
      </c>
      <c r="AA43" s="6"/>
      <c r="AB43" s="6"/>
      <c r="AC43" s="6"/>
      <c r="AF43" s="119"/>
      <c r="AG43" s="119"/>
      <c r="AH43" s="119"/>
      <c r="AI43" s="119"/>
      <c r="AK43" s="6"/>
      <c r="AL43" s="6"/>
      <c r="AM43" s="6"/>
      <c r="AN43" s="6"/>
      <c r="AO43" s="6"/>
      <c r="AP43" s="6"/>
    </row>
    <row r="44" spans="2:42" ht="11.15" customHeight="1" x14ac:dyDescent="0.2">
      <c r="E44" s="51" t="s">
        <v>77</v>
      </c>
      <c r="H44" s="47" t="s">
        <v>78</v>
      </c>
      <c r="I44" s="46"/>
      <c r="K44" s="132" t="s">
        <v>79</v>
      </c>
      <c r="L44" s="132"/>
      <c r="M44" s="132"/>
      <c r="N44" s="132"/>
      <c r="O44" s="132"/>
      <c r="P44" s="132"/>
      <c r="Q44" s="132"/>
      <c r="R44" s="132"/>
      <c r="S44" s="132"/>
      <c r="T44" s="132"/>
      <c r="V44" s="15" t="s">
        <v>84</v>
      </c>
      <c r="W44" s="15"/>
      <c r="X44" s="15"/>
      <c r="AA44" s="47" t="s">
        <v>77</v>
      </c>
      <c r="AB44" s="46"/>
      <c r="AC44" s="46"/>
      <c r="AF44" s="123" t="s">
        <v>78</v>
      </c>
      <c r="AG44" s="123"/>
      <c r="AH44" s="123"/>
      <c r="AI44" s="123"/>
      <c r="AK44" s="123" t="s">
        <v>79</v>
      </c>
      <c r="AL44" s="123"/>
      <c r="AM44" s="123"/>
      <c r="AN44" s="123"/>
      <c r="AO44" s="123"/>
      <c r="AP44" s="123"/>
    </row>
    <row r="45" spans="2:42" s="1" customFormat="1" ht="5.15" customHeight="1" x14ac:dyDescent="0.2">
      <c r="T45" s="52"/>
    </row>
    <row r="46" spans="2:42" s="1" customFormat="1" ht="11.15" customHeight="1" x14ac:dyDescent="0.2">
      <c r="B46" s="38"/>
      <c r="C46" s="38"/>
      <c r="D46" s="38" t="s">
        <v>85</v>
      </c>
      <c r="F46" s="38"/>
      <c r="G46" s="38" t="s">
        <v>86</v>
      </c>
      <c r="H46" s="6"/>
      <c r="I46" s="6"/>
      <c r="J46" s="1" t="s">
        <v>87</v>
      </c>
      <c r="T46" s="52"/>
      <c r="Y46" s="48" t="s">
        <v>85</v>
      </c>
      <c r="Z46" s="48"/>
      <c r="AD46" s="1" t="s">
        <v>88</v>
      </c>
    </row>
  </sheetData>
  <mergeCells count="99">
    <mergeCell ref="AK42:AP42"/>
    <mergeCell ref="K43:T43"/>
    <mergeCell ref="AF43:AI43"/>
    <mergeCell ref="K44:T44"/>
    <mergeCell ref="AF44:AI44"/>
    <mergeCell ref="AK44:AP44"/>
    <mergeCell ref="K39:T39"/>
    <mergeCell ref="K40:T40"/>
    <mergeCell ref="K41:T41"/>
    <mergeCell ref="AF41:AI41"/>
    <mergeCell ref="K42:T42"/>
    <mergeCell ref="AF42:AI42"/>
    <mergeCell ref="F32:I32"/>
    <mergeCell ref="AF32:AI32"/>
    <mergeCell ref="H35:J35"/>
    <mergeCell ref="B37:T37"/>
    <mergeCell ref="B38:P38"/>
    <mergeCell ref="AK28:AP29"/>
    <mergeCell ref="F29:I31"/>
    <mergeCell ref="AF29:AI29"/>
    <mergeCell ref="AF30:AI30"/>
    <mergeCell ref="AK30:AP31"/>
    <mergeCell ref="AF31:AI31"/>
    <mergeCell ref="W25:Y25"/>
    <mergeCell ref="Z25:AB25"/>
    <mergeCell ref="AC25:AG25"/>
    <mergeCell ref="AH25:AK25"/>
    <mergeCell ref="AO25:AQ25"/>
    <mergeCell ref="AH23:AK23"/>
    <mergeCell ref="AO23:AQ23"/>
    <mergeCell ref="W24:Y24"/>
    <mergeCell ref="Z24:AB24"/>
    <mergeCell ref="AC24:AG24"/>
    <mergeCell ref="AH24:AK24"/>
    <mergeCell ref="AO24:AQ24"/>
    <mergeCell ref="C23:G23"/>
    <mergeCell ref="I23:L23"/>
    <mergeCell ref="W23:Y23"/>
    <mergeCell ref="Z23:AB23"/>
    <mergeCell ref="AC23:AG23"/>
    <mergeCell ref="Z22:AB22"/>
    <mergeCell ref="AC22:AG22"/>
    <mergeCell ref="AH22:AK22"/>
    <mergeCell ref="AL22:AN22"/>
    <mergeCell ref="AO22:AQ22"/>
    <mergeCell ref="C22:G22"/>
    <mergeCell ref="I22:L22"/>
    <mergeCell ref="O22:Q22"/>
    <mergeCell ref="S22:V22"/>
    <mergeCell ref="W22:Y22"/>
    <mergeCell ref="AO20:AQ21"/>
    <mergeCell ref="C21:G21"/>
    <mergeCell ref="I21:L21"/>
    <mergeCell ref="O21:Q21"/>
    <mergeCell ref="AH21:AK21"/>
    <mergeCell ref="AL21:AN21"/>
    <mergeCell ref="S20:V21"/>
    <mergeCell ref="W20:Y21"/>
    <mergeCell ref="Z20:AB21"/>
    <mergeCell ref="AC20:AG21"/>
    <mergeCell ref="AH20:AN20"/>
    <mergeCell ref="B20:B21"/>
    <mergeCell ref="C20:H20"/>
    <mergeCell ref="I20:M20"/>
    <mergeCell ref="N20:N21"/>
    <mergeCell ref="O20:R20"/>
    <mergeCell ref="D17:K17"/>
    <mergeCell ref="L17:O17"/>
    <mergeCell ref="P17:S17"/>
    <mergeCell ref="T17:AD17"/>
    <mergeCell ref="AN17:AO17"/>
    <mergeCell ref="D15:K15"/>
    <mergeCell ref="T15:AD15"/>
    <mergeCell ref="AN15:AO15"/>
    <mergeCell ref="L16:O16"/>
    <mergeCell ref="P16:S16"/>
    <mergeCell ref="T16:AD16"/>
    <mergeCell ref="AN16:AO16"/>
    <mergeCell ref="D11:K11"/>
    <mergeCell ref="T11:AD11"/>
    <mergeCell ref="AP11:AP12"/>
    <mergeCell ref="D12:AL12"/>
    <mergeCell ref="D13:K13"/>
    <mergeCell ref="T13:AD13"/>
    <mergeCell ref="AN13:AO14"/>
    <mergeCell ref="AP13:AP14"/>
    <mergeCell ref="D14:AL14"/>
    <mergeCell ref="B8:C8"/>
    <mergeCell ref="D8:AL8"/>
    <mergeCell ref="D9:K9"/>
    <mergeCell ref="T9:AD9"/>
    <mergeCell ref="AP9:AP10"/>
    <mergeCell ref="D10:AL10"/>
    <mergeCell ref="AE1:AP1"/>
    <mergeCell ref="B3:AD4"/>
    <mergeCell ref="AP5:AP6"/>
    <mergeCell ref="B6:AL6"/>
    <mergeCell ref="D7:K7"/>
    <mergeCell ref="T7:AD7"/>
  </mergeCells>
  <pageMargins left="0.39370078740157483" right="0.39370078740157483" top="0.39370078740157483" bottom="0.39370078740157483" header="0" footer="0"/>
  <pageSetup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Пользователь</cp:lastModifiedBy>
  <cp:lastPrinted>2022-08-19T13:09:45Z</cp:lastPrinted>
  <dcterms:created xsi:type="dcterms:W3CDTF">2021-02-03T08:09:06Z</dcterms:created>
  <dcterms:modified xsi:type="dcterms:W3CDTF">2022-11-25T16:31:13Z</dcterms:modified>
</cp:coreProperties>
</file>