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labs_4-1\УИТ\"/>
    </mc:Choice>
  </mc:AlternateContent>
  <xr:revisionPtr revIDLastSave="0" documentId="13_ncr:1_{37B39765-2314-45FD-82AB-3BCE8D605EC3}" xr6:coauthVersionLast="47" xr6:coauthVersionMax="47" xr10:uidLastSave="{00000000-0000-0000-0000-000000000000}"/>
  <bookViews>
    <workbookView xWindow="-98" yWindow="-98" windowWidth="21795" windowHeight="12975" tabRatio="68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30" i="1"/>
  <c r="B29" i="1"/>
  <c r="B28" i="1"/>
  <c r="B27" i="1"/>
  <c r="B26" i="1"/>
  <c r="B24" i="1"/>
  <c r="B21" i="1"/>
  <c r="B23" i="1" s="1"/>
  <c r="B22" i="1"/>
  <c r="B20" i="1"/>
  <c r="B19" i="1"/>
  <c r="B38" i="3"/>
  <c r="B37" i="3"/>
  <c r="B35" i="3"/>
  <c r="B25" i="3"/>
  <c r="B24" i="3"/>
  <c r="B21" i="3"/>
  <c r="B5" i="3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<sst xmlns="http://schemas.openxmlformats.org/spreadsheetml/2006/main" count="118" uniqueCount="82">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</sst>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7" workbookViewId="0">
      <selection activeCell="D20" sqref="D20"/>
    </sheetView>
  </sheetViews>
  <sheetFormatPr defaultRowHeight="14.25" x14ac:dyDescent="0.45"/>
  <cols>
    <col min="1" max="1" width="55.19921875" customWidth="1"/>
    <col min="2" max="2" width="9.59765625" bestFit="1" customWidth="1"/>
  </cols>
  <sheetData>
    <row r="1" spans="1:11" ht="18" x14ac:dyDescent="0.55000000000000004">
      <c r="A1" s="28" t="s">
        <v>24</v>
      </c>
    </row>
    <row r="2" spans="1:11" x14ac:dyDescent="0.45">
      <c r="A2" s="27" t="s">
        <v>51</v>
      </c>
    </row>
    <row r="3" spans="1:11" ht="16.149999999999999" thickBot="1" x14ac:dyDescent="0.55000000000000004">
      <c r="A3" s="13" t="s">
        <v>52</v>
      </c>
    </row>
    <row r="4" spans="1:11" ht="14.65" thickBot="1" x14ac:dyDescent="0.5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4"/>
    </row>
    <row r="5" spans="1:11" ht="14.65" thickBot="1" x14ac:dyDescent="0.5">
      <c r="A5" s="4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16.7" customHeight="1" thickBot="1" x14ac:dyDescent="0.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1" ht="17.25" customHeight="1" thickBot="1" x14ac:dyDescent="0.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1" ht="24.75" customHeight="1" thickBot="1" x14ac:dyDescent="0.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</row>
    <row r="9" spans="1:11" ht="14" customHeight="1" thickBot="1" x14ac:dyDescent="0.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1" ht="17.75" customHeight="1" thickBot="1" x14ac:dyDescent="0.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1" ht="14.65" thickBot="1" x14ac:dyDescent="0.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1" ht="16.7" customHeight="1" thickBot="1" x14ac:dyDescent="0.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1" ht="26.85" customHeight="1" thickBot="1" x14ac:dyDescent="0.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1" ht="26.85" customHeight="1" thickBot="1" x14ac:dyDescent="0.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1" ht="16.25" customHeight="1" thickBot="1" x14ac:dyDescent="0.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1" ht="19.350000000000001" customHeight="1" thickBot="1" x14ac:dyDescent="0.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1" ht="16.25" customHeight="1" thickBot="1" x14ac:dyDescent="0.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1" x14ac:dyDescent="0.45">
      <c r="A18" s="9"/>
    </row>
    <row r="19" spans="1:11" x14ac:dyDescent="0.45">
      <c r="A19" s="10" t="s">
        <v>10</v>
      </c>
      <c r="B19" s="11">
        <f>B6*20%/(20%+1)</f>
        <v>1750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45">
      <c r="A20" s="10" t="s">
        <v>29</v>
      </c>
      <c r="B20" s="11">
        <f>B6-B19-B7</f>
        <v>1400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45">
      <c r="A21" s="10" t="s">
        <v>16</v>
      </c>
      <c r="B21" s="11">
        <f>B20+B10+(B8+B11)</f>
        <v>1594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45">
      <c r="A22" s="10" t="s">
        <v>17</v>
      </c>
      <c r="B22" s="11">
        <f>20%*B21</f>
        <v>318.8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45">
      <c r="A23" s="10" t="s">
        <v>18</v>
      </c>
      <c r="B23" s="11">
        <f>B21-B22</f>
        <v>1275.2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45">
      <c r="A24" s="10" t="s">
        <v>19</v>
      </c>
      <c r="B24" s="11">
        <f>B23-B13</f>
        <v>1263.2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45">
      <c r="A25" s="10" t="s">
        <v>11</v>
      </c>
      <c r="B25" s="11">
        <f>B24*B14/100</f>
        <v>63.16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45">
      <c r="A26" s="10" t="s">
        <v>20</v>
      </c>
      <c r="B26" s="11">
        <f>((B15)*B12*B16*B17)/(100*100)</f>
        <v>8.64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45">
      <c r="A27" s="10" t="s">
        <v>12</v>
      </c>
      <c r="B27" s="11">
        <f>B25-B26</f>
        <v>54.519999999999996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5">
      <c r="A28" s="10" t="s">
        <v>13</v>
      </c>
      <c r="B28" s="14">
        <f>(B27/B25)*12000</f>
        <v>10358.454718176061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45">
      <c r="A29" s="10" t="s">
        <v>14</v>
      </c>
      <c r="B29" s="11">
        <f>B27*100/B15*(100-B16)*B12</f>
        <v>1635600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45">
      <c r="A30" s="10" t="s">
        <v>15</v>
      </c>
      <c r="B30" s="11">
        <f>B29/B28</f>
        <v>157.9</v>
      </c>
      <c r="C30" s="12"/>
      <c r="D30" s="12"/>
      <c r="E30" s="12"/>
      <c r="F30" s="12"/>
      <c r="G30" s="12"/>
      <c r="H30" s="12"/>
      <c r="I30" s="12"/>
      <c r="J30" s="12"/>
      <c r="K30" s="12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9" workbookViewId="0">
      <selection activeCell="A30" sqref="A30"/>
    </sheetView>
  </sheetViews>
  <sheetFormatPr defaultRowHeight="14.25" x14ac:dyDescent="0.45"/>
  <cols>
    <col min="1" max="1" width="114.33203125" customWidth="1"/>
  </cols>
  <sheetData>
    <row r="1" spans="1:1" ht="18" x14ac:dyDescent="0.45">
      <c r="A1" s="15" t="s">
        <v>25</v>
      </c>
    </row>
    <row r="2" spans="1:1" ht="33.75" x14ac:dyDescent="0.45">
      <c r="A2" s="24" t="s">
        <v>36</v>
      </c>
    </row>
    <row r="3" spans="1:1" ht="15.75" x14ac:dyDescent="0.45">
      <c r="A3" s="18" t="s">
        <v>26</v>
      </c>
    </row>
    <row r="4" spans="1:1" ht="15.75" x14ac:dyDescent="0.45">
      <c r="A4" s="21" t="s">
        <v>37</v>
      </c>
    </row>
    <row r="5" spans="1:1" ht="15.75" x14ac:dyDescent="0.45">
      <c r="A5" s="18" t="s">
        <v>28</v>
      </c>
    </row>
    <row r="6" spans="1:1" ht="15.75" x14ac:dyDescent="0.45">
      <c r="A6" s="22" t="s">
        <v>27</v>
      </c>
    </row>
    <row r="7" spans="1:1" ht="15.75" x14ac:dyDescent="0.45">
      <c r="A7" s="25" t="s">
        <v>30</v>
      </c>
    </row>
    <row r="8" spans="1:1" ht="15.75" x14ac:dyDescent="0.45">
      <c r="A8" s="18" t="s">
        <v>32</v>
      </c>
    </row>
    <row r="9" spans="1:1" ht="31.5" x14ac:dyDescent="0.45">
      <c r="A9" s="23" t="s">
        <v>34</v>
      </c>
    </row>
    <row r="10" spans="1:1" ht="31.5" x14ac:dyDescent="0.45">
      <c r="A10" s="26" t="s">
        <v>35</v>
      </c>
    </row>
    <row r="11" spans="1:1" ht="15.75" x14ac:dyDescent="0.45">
      <c r="A11" s="18" t="s">
        <v>31</v>
      </c>
    </row>
    <row r="12" spans="1:1" ht="18" x14ac:dyDescent="0.45">
      <c r="A12" s="21" t="s">
        <v>81</v>
      </c>
    </row>
    <row r="13" spans="1:1" ht="18" x14ac:dyDescent="0.45">
      <c r="A13" s="24" t="s">
        <v>38</v>
      </c>
    </row>
    <row r="14" spans="1:1" ht="15.75" x14ac:dyDescent="0.45">
      <c r="A14" s="18" t="s">
        <v>39</v>
      </c>
    </row>
    <row r="15" spans="1:1" ht="31.5" x14ac:dyDescent="0.45">
      <c r="A15" s="20" t="s">
        <v>40</v>
      </c>
    </row>
    <row r="16" spans="1:1" ht="18" x14ac:dyDescent="0.45">
      <c r="A16" s="24" t="s">
        <v>41</v>
      </c>
    </row>
    <row r="17" spans="1:1" ht="15.75" x14ac:dyDescent="0.45">
      <c r="A17" s="19" t="s">
        <v>47</v>
      </c>
    </row>
    <row r="18" spans="1:1" ht="21" customHeight="1" x14ac:dyDescent="0.45">
      <c r="A18" s="20" t="s">
        <v>42</v>
      </c>
    </row>
    <row r="19" spans="1:1" ht="38.1" customHeight="1" x14ac:dyDescent="0.45">
      <c r="A19" s="24" t="s">
        <v>43</v>
      </c>
    </row>
    <row r="20" spans="1:1" ht="15.75" x14ac:dyDescent="0.45">
      <c r="A20" s="19" t="s">
        <v>46</v>
      </c>
    </row>
    <row r="21" spans="1:1" ht="51.75" x14ac:dyDescent="0.45">
      <c r="A21" s="20" t="s">
        <v>45</v>
      </c>
    </row>
    <row r="22" spans="1:1" ht="18" x14ac:dyDescent="0.45">
      <c r="A22" s="24" t="s">
        <v>44</v>
      </c>
    </row>
    <row r="23" spans="1:1" ht="15.75" x14ac:dyDescent="0.45">
      <c r="A23" s="19" t="s">
        <v>48</v>
      </c>
    </row>
    <row r="24" spans="1:1" ht="18" x14ac:dyDescent="0.45">
      <c r="A24" s="24" t="s">
        <v>49</v>
      </c>
    </row>
    <row r="25" spans="1:1" ht="15.75" x14ac:dyDescent="0.45">
      <c r="A25" s="19" t="s">
        <v>50</v>
      </c>
    </row>
    <row r="26" spans="1:1" ht="15.75" x14ac:dyDescent="0.45">
      <c r="A26" s="16"/>
    </row>
    <row r="27" spans="1:1" ht="15.75" x14ac:dyDescent="0.5">
      <c r="A27" s="17"/>
    </row>
    <row r="28" spans="1:1" ht="15.75" x14ac:dyDescent="0.5">
      <c r="A28" s="17"/>
    </row>
    <row r="29" spans="1:1" ht="15.75" x14ac:dyDescent="0.5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opLeftCell="A18" zoomScaleNormal="100" workbookViewId="0">
      <selection activeCell="B39" sqref="B39"/>
    </sheetView>
  </sheetViews>
  <sheetFormatPr defaultRowHeight="14.25" x14ac:dyDescent="0.45"/>
  <cols>
    <col min="1" max="1" width="52.1328125" customWidth="1"/>
    <col min="7" max="7" width="9.53125" customWidth="1"/>
  </cols>
  <sheetData>
    <row r="1" spans="1:11" ht="35" customHeight="1" thickBot="1" x14ac:dyDescent="0.55000000000000004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4.65" thickBot="1" x14ac:dyDescent="0.5">
      <c r="A2" s="40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4.65" thickBot="1" x14ac:dyDescent="0.5">
      <c r="A3" s="4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7" customHeight="1" x14ac:dyDescent="0.45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33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45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30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45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30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45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30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45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30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45">
      <c r="A9" s="34" t="s">
        <v>63</v>
      </c>
      <c r="B9" s="30"/>
      <c r="C9" s="30">
        <v>30</v>
      </c>
      <c r="D9" s="30">
        <v>20</v>
      </c>
      <c r="E9" s="30">
        <v>10</v>
      </c>
      <c r="F9" s="30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45">
      <c r="A10" s="34" t="s">
        <v>64</v>
      </c>
      <c r="B10" s="30"/>
      <c r="C10" s="30"/>
      <c r="D10" s="30">
        <v>30</v>
      </c>
      <c r="E10" s="30">
        <v>15</v>
      </c>
      <c r="F10" s="30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45">
      <c r="A11" s="34" t="s">
        <v>65</v>
      </c>
      <c r="B11" s="30"/>
      <c r="C11" s="30"/>
      <c r="D11" s="30"/>
      <c r="E11" s="30">
        <v>15</v>
      </c>
      <c r="F11" s="30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45">
      <c r="A12" s="34" t="s">
        <v>66</v>
      </c>
      <c r="B12" s="30"/>
      <c r="C12" s="30"/>
      <c r="D12" s="30"/>
      <c r="E12" s="30"/>
      <c r="F12" s="30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45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45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45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45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1" ht="17.25" customHeight="1" x14ac:dyDescent="0.45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1" ht="24.75" customHeight="1" x14ac:dyDescent="0.45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1" ht="14" customHeight="1" x14ac:dyDescent="0.45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1" x14ac:dyDescent="0.45">
      <c r="A21" s="10" t="s">
        <v>57</v>
      </c>
      <c r="B21" s="11">
        <f>B19*(B6/100)</f>
        <v>31.5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45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1" x14ac:dyDescent="0.45">
      <c r="A23" s="35" t="s">
        <v>60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45">
      <c r="A24" s="35" t="s">
        <v>61</v>
      </c>
      <c r="B24" s="11">
        <f>B7/(B7+B8)*100</f>
        <v>28.571428571428569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45">
      <c r="A25" s="35" t="s">
        <v>62</v>
      </c>
      <c r="B25" s="11">
        <f>B8/(B8+B7)*100</f>
        <v>71.428571428571431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45">
      <c r="A26" s="35" t="s">
        <v>63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45">
      <c r="A27" s="35" t="s">
        <v>64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5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45">
      <c r="A29" s="35" t="s">
        <v>66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45">
      <c r="A30" s="35" t="s">
        <v>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45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45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45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45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59</v>
      </c>
      <c r="B35" s="11">
        <f>B19-B21</f>
        <v>73.5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45">
      <c r="A36" s="35" t="s">
        <v>60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x14ac:dyDescent="0.45">
      <c r="A37" s="35" t="s">
        <v>61</v>
      </c>
      <c r="B37" s="36">
        <f>B21*(B24/100)</f>
        <v>9</v>
      </c>
      <c r="C37" s="36"/>
      <c r="D37" s="36"/>
      <c r="E37" s="36"/>
      <c r="F37" s="36"/>
      <c r="G37" s="36"/>
      <c r="H37" s="36"/>
      <c r="I37" s="36"/>
      <c r="J37" s="36"/>
      <c r="K37" s="36"/>
    </row>
    <row r="38" spans="1:11" x14ac:dyDescent="0.45">
      <c r="A38" s="35" t="s">
        <v>62</v>
      </c>
      <c r="B38" s="36">
        <f>B21*(B25/100)</f>
        <v>22.5</v>
      </c>
      <c r="C38" s="36"/>
      <c r="D38" s="36"/>
      <c r="E38" s="36"/>
      <c r="F38" s="36"/>
      <c r="G38" s="36"/>
      <c r="H38" s="36"/>
      <c r="I38" s="36"/>
      <c r="J38" s="36"/>
      <c r="K38" s="36"/>
    </row>
    <row r="39" spans="1:11" x14ac:dyDescent="0.45">
      <c r="A39" s="35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45">
      <c r="A40" s="35" t="s">
        <v>64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45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x14ac:dyDescent="0.45">
      <c r="A42" s="35" t="s">
        <v>66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x14ac:dyDescent="0.45">
      <c r="A43" s="35" t="s">
        <v>67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45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x14ac:dyDescent="0.45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x14ac:dyDescent="0.45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x14ac:dyDescent="0.45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9" sqref="A9"/>
    </sheetView>
  </sheetViews>
  <sheetFormatPr defaultRowHeight="14.25" x14ac:dyDescent="0.45"/>
  <cols>
    <col min="1" max="1" width="79.46484375" customWidth="1"/>
  </cols>
  <sheetData>
    <row r="1" spans="1:1" ht="18" x14ac:dyDescent="0.45">
      <c r="A1" s="15" t="s">
        <v>25</v>
      </c>
    </row>
    <row r="2" spans="1:1" x14ac:dyDescent="0.45">
      <c r="A2" s="38" t="s">
        <v>80</v>
      </c>
    </row>
    <row r="3" spans="1:1" ht="17.25" customHeight="1" x14ac:dyDescent="0.45">
      <c r="A3" s="37" t="s">
        <v>75</v>
      </c>
    </row>
    <row r="4" spans="1:1" x14ac:dyDescent="0.45">
      <c r="A4" s="39" t="s">
        <v>74</v>
      </c>
    </row>
    <row r="5" spans="1:1" x14ac:dyDescent="0.45">
      <c r="A5" s="38" t="s">
        <v>76</v>
      </c>
    </row>
    <row r="6" spans="1:1" x14ac:dyDescent="0.45">
      <c r="A6" s="37" t="s">
        <v>77</v>
      </c>
    </row>
    <row r="7" spans="1:1" x14ac:dyDescent="0.45">
      <c r="A7" s="38" t="s">
        <v>79</v>
      </c>
    </row>
    <row r="8" spans="1:1" x14ac:dyDescent="0.45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Никита Коршун</cp:lastModifiedBy>
  <dcterms:created xsi:type="dcterms:W3CDTF">2024-01-31T07:04:07Z</dcterms:created>
  <dcterms:modified xsi:type="dcterms:W3CDTF">2024-09-19T07:27:45Z</dcterms:modified>
</cp:coreProperties>
</file>