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\labs_4-1\Основы бизнеса\ЛР1_Коршун_ФИТ_5\"/>
    </mc:Choice>
  </mc:AlternateContent>
  <xr:revisionPtr revIDLastSave="0" documentId="13_ncr:1_{5CCA7E56-09CA-4812-AE0C-E2D2E89EB00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E18" i="3"/>
  <c r="E17" i="3"/>
  <c r="F9" i="3"/>
  <c r="F10" i="3"/>
  <c r="F11" i="3"/>
  <c r="F12" i="3"/>
  <c r="E10" i="3"/>
  <c r="E11" i="3"/>
  <c r="E12" i="3"/>
  <c r="E9" i="3"/>
  <c r="G4" i="3"/>
  <c r="G3" i="3"/>
  <c r="E4" i="3"/>
  <c r="F4" i="3"/>
  <c r="F3" i="3"/>
  <c r="E3" i="3"/>
  <c r="F3" i="2"/>
  <c r="F4" i="2"/>
  <c r="F5" i="2"/>
  <c r="F6" i="2"/>
  <c r="F7" i="2"/>
  <c r="F8" i="2"/>
  <c r="F9" i="2"/>
  <c r="E4" i="2"/>
  <c r="E5" i="2"/>
  <c r="E6" i="2"/>
  <c r="E7" i="2"/>
  <c r="E8" i="2"/>
  <c r="E9" i="2"/>
  <c r="E3" i="2"/>
  <c r="K4" i="1"/>
  <c r="K5" i="1"/>
  <c r="K6" i="1"/>
  <c r="K7" i="1"/>
  <c r="K8" i="1"/>
  <c r="K9" i="1"/>
  <c r="K10" i="1"/>
  <c r="J5" i="1"/>
  <c r="J6" i="1"/>
  <c r="J7" i="1"/>
  <c r="J8" i="1"/>
  <c r="J9" i="1"/>
  <c r="J10" i="1"/>
  <c r="J11" i="1"/>
  <c r="J4" i="1"/>
  <c r="F4" i="1"/>
  <c r="F5" i="1"/>
  <c r="F6" i="1"/>
  <c r="F7" i="1"/>
  <c r="F8" i="1"/>
  <c r="F9" i="1"/>
  <c r="F10" i="1"/>
  <c r="F11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<sst xmlns="http://schemas.openxmlformats.org/spreadsheetml/2006/main" count="44" uniqueCount="34">
  <si>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</si>
  <si>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</si>
  <si>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</si>
  <si>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</si>
  <si>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</si>
  <si>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</si>
  <si>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</si>
  <si>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</si>
  <si>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</si>
  <si>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</si>
  <si>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</si>
  <si>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</si>
  <si>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субъектов хозяйствования итого</t>
  </si>
  <si>
    <t>Число зарегистрированных юридических лиц по организационно-правовым формам</t>
  </si>
  <si>
    <t>Формы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</si>
  <si>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</si>
  <si>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</si>
  <si>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</si>
  <si>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</si>
  <si>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</si>
  <si>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</si>
  <si>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</si>
  <si>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</si>
  <si>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</si>
  <si>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</si>
  <si>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2023/2015, %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</si>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</sst>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9" fontId="0" fillId="0" borderId="1" xfId="0" applyNumberFormat="1" applyBorder="1"/>
    <xf numFmtId="2" fontId="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субъектов хозяйствования ЮЛ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'Число зарегистрированных'!$B$3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'Число зарегистрированных'!$A$4:$A$11</c:f>
              <c:strCache>
                <c:ptCount val="8"/>
                <c:pt idx="0">
                  <c:v>Всего РБ</c:v>
                </c:pt>
                <c:pt idx="1">
                  <c:v>Брестская область</c:v>
                </c:pt>
                <c:pt idx="2">
                  <c:v>Витебская область</c:v>
                </c:pt>
                <c:pt idx="3">
                  <c:v>Гомельская область</c:v>
                </c:pt>
                <c:pt idx="4">
                  <c:v>Гродненская область</c:v>
                </c:pt>
                <c:pt idx="5">
                  <c:v>Минская область</c:v>
                </c:pt>
                <c:pt idx="6">
                  <c:v>Могилевская область</c:v>
                </c:pt>
                <c:pt idx="7">
                  <c:v>Минск</c:v>
                </c:pt>
              </c:strCache>
            </c:strRef>
          </c:cat>
          <c:val>
            <c:numRef>
              <c:f>'Число зарегистрированных'!$B$4:$B$11</c:f>
              <c:numCache>
                <c:formatCode>General</c:formatCode>
                <c:ptCount val="8"/>
                <c:pt idx="0">
                  <c:v>9708</c:v>
                </c:pt>
                <c:pt idx="1">
                  <c:v>759</c:v>
                </c:pt>
                <c:pt idx="2">
                  <c:v>586</c:v>
                </c:pt>
                <c:pt idx="3">
                  <c:v>687</c:v>
                </c:pt>
                <c:pt idx="4">
                  <c:v>596</c:v>
                </c:pt>
                <c:pt idx="5">
                  <c:v>1595</c:v>
                </c:pt>
                <c:pt idx="6">
                  <c:v>586</c:v>
                </c:pt>
                <c:pt idx="7">
                  <c:v>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6-4325-8224-1888951851F3}"/>
            </c:ext>
          </c:extLst>
        </c:ser>
        <c:ser>
          <c:idx val="1"/>
          <c:order val="1"/>
          <c:tx>
            <c:strRef>
              <c:f>'Число зарегистрированных'!$C$3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'Число зарегистрированных'!$A$4:$A$11</c:f>
              <c:strCache>
                <c:ptCount val="8"/>
                <c:pt idx="0">
                  <c:v>Всего РБ</c:v>
                </c:pt>
                <c:pt idx="1">
                  <c:v>Брестская область</c:v>
                </c:pt>
                <c:pt idx="2">
                  <c:v>Витебская область</c:v>
                </c:pt>
                <c:pt idx="3">
                  <c:v>Гомельская область</c:v>
                </c:pt>
                <c:pt idx="4">
                  <c:v>Гродненская область</c:v>
                </c:pt>
                <c:pt idx="5">
                  <c:v>Минская область</c:v>
                </c:pt>
                <c:pt idx="6">
                  <c:v>Могилевская область</c:v>
                </c:pt>
                <c:pt idx="7">
                  <c:v>Минск</c:v>
                </c:pt>
              </c:strCache>
            </c:strRef>
          </c:cat>
          <c:val>
            <c:numRef>
              <c:f>'Число зарегистрированных'!$C$4:$C$11</c:f>
              <c:numCache>
                <c:formatCode>General</c:formatCode>
                <c:ptCount val="8"/>
                <c:pt idx="0">
                  <c:v>9831</c:v>
                </c:pt>
                <c:pt idx="1">
                  <c:v>768</c:v>
                </c:pt>
                <c:pt idx="2">
                  <c:v>621</c:v>
                </c:pt>
                <c:pt idx="3">
                  <c:v>649</c:v>
                </c:pt>
                <c:pt idx="4">
                  <c:v>594</c:v>
                </c:pt>
                <c:pt idx="5">
                  <c:v>1529</c:v>
                </c:pt>
                <c:pt idx="6">
                  <c:v>542</c:v>
                </c:pt>
                <c:pt idx="7">
                  <c:v>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6-4325-8224-1888951851F3}"/>
            </c:ext>
          </c:extLst>
        </c:ser>
        <c:ser>
          <c:idx val="2"/>
          <c:order val="2"/>
          <c:tx>
            <c:strRef>
              <c:f>'Число зарегистрированных'!$D$3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'Число зарегистрированных'!$A$4:$A$11</c:f>
              <c:strCache>
                <c:ptCount val="8"/>
                <c:pt idx="0">
                  <c:v>Всего РБ</c:v>
                </c:pt>
                <c:pt idx="1">
                  <c:v>Брестская область</c:v>
                </c:pt>
                <c:pt idx="2">
                  <c:v>Витебская область</c:v>
                </c:pt>
                <c:pt idx="3">
                  <c:v>Гомельская область</c:v>
                </c:pt>
                <c:pt idx="4">
                  <c:v>Гродненская область</c:v>
                </c:pt>
                <c:pt idx="5">
                  <c:v>Минская область</c:v>
                </c:pt>
                <c:pt idx="6">
                  <c:v>Могилевская область</c:v>
                </c:pt>
                <c:pt idx="7">
                  <c:v>Минск</c:v>
                </c:pt>
              </c:strCache>
            </c:strRef>
          </c:cat>
          <c:val>
            <c:numRef>
              <c:f>'Число зарегистрированных'!$D$4:$D$11</c:f>
              <c:numCache>
                <c:formatCode>General</c:formatCode>
                <c:ptCount val="8"/>
                <c:pt idx="0">
                  <c:v>12137</c:v>
                </c:pt>
                <c:pt idx="1">
                  <c:v>970</c:v>
                </c:pt>
                <c:pt idx="2">
                  <c:v>767</c:v>
                </c:pt>
                <c:pt idx="3">
                  <c:v>827</c:v>
                </c:pt>
                <c:pt idx="4">
                  <c:v>754</c:v>
                </c:pt>
                <c:pt idx="5">
                  <c:v>1776</c:v>
                </c:pt>
                <c:pt idx="6">
                  <c:v>741</c:v>
                </c:pt>
                <c:pt idx="7">
                  <c:v>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6-4325-8224-18889518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201583"/>
        <c:axId val="679202415"/>
      </c:barChart>
      <c:catAx>
        <c:axId val="67920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2415"/>
        <c:crosses val="autoZero"/>
        <c:auto val="1"/>
        <c:lblAlgn val="ctr"/>
        <c:lblOffset val="100"/>
        <c:noMultiLvlLbl val="0"/>
      </c:catAx>
      <c:valAx>
        <c:axId val="6792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Число зарегистрированных субъектов хозяйствования ИП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'Число зарегистрированных'!$G$3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'Число зарегистрированных'!$A$4:$A$11</c:f>
              <c:strCache>
                <c:ptCount val="8"/>
                <c:pt idx="0">
                  <c:v>Всего РБ</c:v>
                </c:pt>
                <c:pt idx="1">
                  <c:v>Брестская область</c:v>
                </c:pt>
                <c:pt idx="2">
                  <c:v>Витебская область</c:v>
                </c:pt>
                <c:pt idx="3">
                  <c:v>Гомельская область</c:v>
                </c:pt>
                <c:pt idx="4">
                  <c:v>Гродненская область</c:v>
                </c:pt>
                <c:pt idx="5">
                  <c:v>Минская область</c:v>
                </c:pt>
                <c:pt idx="6">
                  <c:v>Могилевская область</c:v>
                </c:pt>
                <c:pt idx="7">
                  <c:v>Минск</c:v>
                </c:pt>
              </c:strCache>
            </c:strRef>
          </c:cat>
          <c:val>
            <c:numRef>
              <c:f>'Число зарегистрированных'!$G$4:$G$11</c:f>
              <c:numCache>
                <c:formatCode>General</c:formatCode>
                <c:ptCount val="8"/>
                <c:pt idx="0">
                  <c:v>29070</c:v>
                </c:pt>
                <c:pt idx="1">
                  <c:v>4270</c:v>
                </c:pt>
                <c:pt idx="2">
                  <c:v>2905</c:v>
                </c:pt>
                <c:pt idx="3">
                  <c:v>3661</c:v>
                </c:pt>
                <c:pt idx="4">
                  <c:v>3841</c:v>
                </c:pt>
                <c:pt idx="5">
                  <c:v>5433</c:v>
                </c:pt>
                <c:pt idx="6">
                  <c:v>3055</c:v>
                </c:pt>
                <c:pt idx="7">
                  <c:v>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8CF-8A09-3423FBF9DDEA}"/>
            </c:ext>
          </c:extLst>
        </c:ser>
        <c:ser>
          <c:idx val="1"/>
          <c:order val="1"/>
          <c:tx>
            <c:strRef>
              <c:f>'Число зарегистрированных'!$H$3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'Число зарегистрированных'!$A$4:$A$11</c:f>
              <c:strCache>
                <c:ptCount val="8"/>
                <c:pt idx="0">
                  <c:v>Всего РБ</c:v>
                </c:pt>
                <c:pt idx="1">
                  <c:v>Брестская область</c:v>
                </c:pt>
                <c:pt idx="2">
                  <c:v>Витебская область</c:v>
                </c:pt>
                <c:pt idx="3">
                  <c:v>Гомельская область</c:v>
                </c:pt>
                <c:pt idx="4">
                  <c:v>Гродненская область</c:v>
                </c:pt>
                <c:pt idx="5">
                  <c:v>Минская область</c:v>
                </c:pt>
                <c:pt idx="6">
                  <c:v>Могилевская область</c:v>
                </c:pt>
                <c:pt idx="7">
                  <c:v>Минск</c:v>
                </c:pt>
              </c:strCache>
            </c:strRef>
          </c:cat>
          <c:val>
            <c:numRef>
              <c:f>'Число зарегистрированных'!$H$4:$H$11</c:f>
              <c:numCache>
                <c:formatCode>General</c:formatCode>
                <c:ptCount val="8"/>
                <c:pt idx="0">
                  <c:v>15498</c:v>
                </c:pt>
                <c:pt idx="1">
                  <c:v>2805</c:v>
                </c:pt>
                <c:pt idx="2">
                  <c:v>1975</c:v>
                </c:pt>
                <c:pt idx="3">
                  <c:v>2332</c:v>
                </c:pt>
                <c:pt idx="4">
                  <c:v>2354</c:v>
                </c:pt>
                <c:pt idx="5">
                  <c:v>4001</c:v>
                </c:pt>
                <c:pt idx="6">
                  <c:v>2031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C-48CF-8A09-3423FBF9DDEA}"/>
            </c:ext>
          </c:extLst>
        </c:ser>
        <c:ser>
          <c:idx val="2"/>
          <c:order val="2"/>
          <c:tx>
            <c:strRef>
              <c:f>'Число зарегистрированных'!$I$3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'Число зарегистрированных'!$A$4:$A$11</c:f>
              <c:strCache>
                <c:ptCount val="8"/>
                <c:pt idx="0">
                  <c:v>Всего РБ</c:v>
                </c:pt>
                <c:pt idx="1">
                  <c:v>Брестская область</c:v>
                </c:pt>
                <c:pt idx="2">
                  <c:v>Витебская область</c:v>
                </c:pt>
                <c:pt idx="3">
                  <c:v>Гомельская область</c:v>
                </c:pt>
                <c:pt idx="4">
                  <c:v>Гродненская область</c:v>
                </c:pt>
                <c:pt idx="5">
                  <c:v>Минская область</c:v>
                </c:pt>
                <c:pt idx="6">
                  <c:v>Могилевская область</c:v>
                </c:pt>
                <c:pt idx="7">
                  <c:v>Минск</c:v>
                </c:pt>
              </c:strCache>
            </c:strRef>
          </c:cat>
          <c:val>
            <c:numRef>
              <c:f>'Число зарегистрированных'!$I$4:$I$11</c:f>
              <c:numCache>
                <c:formatCode>General</c:formatCode>
                <c:ptCount val="8"/>
                <c:pt idx="0">
                  <c:v>15939</c:v>
                </c:pt>
                <c:pt idx="1">
                  <c:v>3072</c:v>
                </c:pt>
                <c:pt idx="2">
                  <c:v>1896</c:v>
                </c:pt>
                <c:pt idx="3">
                  <c:v>2358</c:v>
                </c:pt>
                <c:pt idx="4">
                  <c:v>2204</c:v>
                </c:pt>
                <c:pt idx="5">
                  <c:v>4441</c:v>
                </c:pt>
                <c:pt idx="6">
                  <c:v>1968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C-48CF-8A09-3423FBF9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456719"/>
        <c:axId val="678459215"/>
      </c:barChart>
      <c:catAx>
        <c:axId val="67845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59215"/>
        <c:crosses val="autoZero"/>
        <c:auto val="1"/>
        <c:lblAlgn val="ctr"/>
        <c:lblOffset val="100"/>
        <c:noMultiLvlLbl val="0"/>
      </c:catAx>
      <c:valAx>
        <c:axId val="67845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 лиц по организационно-правовым формам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'Организационно-правовые формы'!$B$2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формы'!$B$3:$B$9</c:f>
              <c:numCache>
                <c:formatCode>General</c:formatCode>
                <c:ptCount val="7"/>
                <c:pt idx="0">
                  <c:v>7968</c:v>
                </c:pt>
                <c:pt idx="1">
                  <c:v>3</c:v>
                </c:pt>
                <c:pt idx="2">
                  <c:v>856</c:v>
                </c:pt>
                <c:pt idx="3">
                  <c:v>47</c:v>
                </c:pt>
                <c:pt idx="4">
                  <c:v>130</c:v>
                </c:pt>
                <c:pt idx="5">
                  <c:v>309</c:v>
                </c:pt>
                <c:pt idx="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A-499B-A3AD-673065E1E8EB}"/>
            </c:ext>
          </c:extLst>
        </c:ser>
        <c:ser>
          <c:idx val="1"/>
          <c:order val="1"/>
          <c:tx>
            <c:strRef>
              <c:f>'Организационно-правовые формы'!$C$2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формы'!$C$3:$C$9</c:f>
              <c:numCache>
                <c:formatCode>General</c:formatCode>
                <c:ptCount val="7"/>
                <c:pt idx="0">
                  <c:v>8113</c:v>
                </c:pt>
                <c:pt idx="1">
                  <c:v>6</c:v>
                </c:pt>
                <c:pt idx="2">
                  <c:v>950</c:v>
                </c:pt>
                <c:pt idx="3">
                  <c:v>29</c:v>
                </c:pt>
                <c:pt idx="4">
                  <c:v>86</c:v>
                </c:pt>
                <c:pt idx="5">
                  <c:v>285</c:v>
                </c:pt>
                <c:pt idx="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A-499B-A3AD-673065E1E8EB}"/>
            </c:ext>
          </c:extLst>
        </c:ser>
        <c:ser>
          <c:idx val="2"/>
          <c:order val="2"/>
          <c:tx>
            <c:strRef>
              <c:f>'Организационно-правовые формы'!$D$2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формы'!$D$3:$D$9</c:f>
              <c:numCache>
                <c:formatCode>General</c:formatCode>
                <c:ptCount val="7"/>
                <c:pt idx="0">
                  <c:v>10346</c:v>
                </c:pt>
                <c:pt idx="1">
                  <c:v>12</c:v>
                </c:pt>
                <c:pt idx="2">
                  <c:v>1159</c:v>
                </c:pt>
                <c:pt idx="3">
                  <c:v>35</c:v>
                </c:pt>
                <c:pt idx="4">
                  <c:v>69</c:v>
                </c:pt>
                <c:pt idx="5">
                  <c:v>210</c:v>
                </c:pt>
                <c:pt idx="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A-499B-A3AD-673065E1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721023"/>
        <c:axId val="524720607"/>
      </c:barChart>
      <c:catAx>
        <c:axId val="52472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0607"/>
        <c:crosses val="autoZero"/>
        <c:auto val="1"/>
        <c:lblAlgn val="ctr"/>
        <c:lblOffset val="100"/>
        <c:noMultiLvlLbl val="0"/>
      </c:catAx>
      <c:valAx>
        <c:axId val="52472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Согласование</a:t>
            </a:r>
            <a:r>
              <a:rPr lang="ru-RU" baseline="0"/>
              <a:t> наименований ЮЛ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'Формы регистрации'!$A$3</c:f>
              <c:strCache>
                <c:ptCount val="1"/>
                <c:pt idx="0">
                  <c:v>В бумажном виде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'Формы регистрации'!$B$2:$D$2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регистрации'!$B$3:$D$3</c:f>
              <c:numCache>
                <c:formatCode>General</c:formatCode>
                <c:ptCount val="3"/>
                <c:pt idx="0">
                  <c:v>2293</c:v>
                </c:pt>
                <c:pt idx="1">
                  <c:v>3127</c:v>
                </c:pt>
                <c:pt idx="2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050-807D-CD93701A4C7B}"/>
            </c:ext>
          </c:extLst>
        </c:ser>
        <c:ser>
          <c:idx val="1"/>
          <c:order val="1"/>
          <c:tx>
            <c:strRef>
              <c:f>'Формы регистрации'!$A$4</c:f>
              <c:strCache>
                <c:ptCount val="1"/>
                <c:pt idx="0">
                  <c:v>В электронном виде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'Формы регистрации'!$B$2:$D$2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регистрации'!$B$4:$D$4</c:f>
              <c:numCache>
                <c:formatCode>General</c:formatCode>
                <c:ptCount val="3"/>
                <c:pt idx="0">
                  <c:v>25476</c:v>
                </c:pt>
                <c:pt idx="1">
                  <c:v>33359</c:v>
                </c:pt>
                <c:pt idx="2">
                  <c:v>31316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050-807D-CD93701A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79999"/>
        <c:axId val="404678751"/>
      </c:barChart>
      <c:catAx>
        <c:axId val="40467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78751"/>
        <c:crosses val="autoZero"/>
        <c:auto val="1"/>
        <c:lblAlgn val="ctr"/>
        <c:lblOffset val="100"/>
        <c:noMultiLvlLbl val="0"/>
      </c:catAx>
      <c:valAx>
        <c:axId val="4046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7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Электронная регистрация и ликвидация субъектов хозяйствования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'Формы регистрации'!$B$8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регистрации'!$B$9:$B$12</c:f>
              <c:numCache>
                <c:formatCode>General</c:formatCode>
                <c:ptCount val="4"/>
                <c:pt idx="0">
                  <c:v>3811</c:v>
                </c:pt>
                <c:pt idx="1">
                  <c:v>875</c:v>
                </c:pt>
                <c:pt idx="2">
                  <c:v>5419</c:v>
                </c:pt>
                <c:pt idx="3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2-4B5E-A55E-088B3C4FD0FC}"/>
            </c:ext>
          </c:extLst>
        </c:ser>
        <c:ser>
          <c:idx val="1"/>
          <c:order val="1"/>
          <c:tx>
            <c:strRef>
              <c:f>'Формы регистрации'!$C$8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регистрации'!$C$9:$C$12</c:f>
              <c:numCache>
                <c:formatCode>General</c:formatCode>
                <c:ptCount val="4"/>
                <c:pt idx="0">
                  <c:v>4043</c:v>
                </c:pt>
                <c:pt idx="1">
                  <c:v>868</c:v>
                </c:pt>
                <c:pt idx="2">
                  <c:v>6221</c:v>
                </c:pt>
                <c:pt idx="3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2-4B5E-A55E-088B3C4FD0FC}"/>
            </c:ext>
          </c:extLst>
        </c:ser>
        <c:ser>
          <c:idx val="2"/>
          <c:order val="2"/>
          <c:tx>
            <c:strRef>
              <c:f>'Формы регистрации'!$D$8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регистрации'!$D$9:$D$12</c:f>
              <c:numCache>
                <c:formatCode>General</c:formatCode>
                <c:ptCount val="4"/>
                <c:pt idx="0">
                  <c:v>4439</c:v>
                </c:pt>
                <c:pt idx="1">
                  <c:v>692</c:v>
                </c:pt>
                <c:pt idx="2">
                  <c:v>7416</c:v>
                </c:pt>
                <c:pt idx="3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2-4B5E-A55E-088B3C4F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199503"/>
        <c:axId val="679201167"/>
      </c:barChart>
      <c:catAx>
        <c:axId val="6791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01167"/>
        <c:crosses val="autoZero"/>
        <c:auto val="1"/>
        <c:lblAlgn val="ctr"/>
        <c:lblOffset val="100"/>
        <c:noMultiLvlLbl val="0"/>
      </c:catAx>
      <c:valAx>
        <c:axId val="6792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Предоставление информации из ЕГР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'Формы регистрации'!$A$17</c:f>
              <c:strCache>
                <c:ptCount val="1"/>
                <c:pt idx="0">
                  <c:v>Общее количество выписок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регистрации'!$B$17:$D$17</c:f>
              <c:numCache>
                <c:formatCode>General</c:formatCode>
                <c:ptCount val="3"/>
                <c:pt idx="0">
                  <c:v>26042</c:v>
                </c:pt>
                <c:pt idx="1">
                  <c:v>24411</c:v>
                </c:pt>
                <c:pt idx="2">
                  <c:v>24917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8-4ED7-A3A4-974CC34D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90143"/>
        <c:axId val="515188479"/>
      </c:barChart>
      <c:lineChart>
        <c:grouping val="standard"/>
        <c:varyColors val="0"/>
        <c:ser>
          <c:idx val="1"/>
          <c:order val="1"/>
          <c:tx>
            <c:strRef>
              <c:f>'Формы регистрации'!$A$18</c:f>
              <c:strCache>
                <c:ptCount val="1"/>
                <c:pt idx="0">
                  <c:v>Доля выписок в эл виде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регистрации'!$B$18:$D$18</c:f>
              <c:numCache>
                <c:formatCode>0%</c:formatCode>
                <c:ptCount val="3"/>
                <c:pt idx="0">
                  <c:v>0.66</c:v>
                </c:pt>
                <c:pt idx="1">
                  <c:v>0.65</c:v>
                </c:pt>
                <c:pt idx="2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8-4ED7-A3A4-974CC34D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91807"/>
        <c:axId val="515190975"/>
      </c:lineChart>
      <c:catAx>
        <c:axId val="5151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88479"/>
        <c:crosses val="autoZero"/>
        <c:auto val="1"/>
        <c:lblAlgn val="ctr"/>
        <c:lblOffset val="100"/>
        <c:noMultiLvlLbl val="0"/>
      </c:catAx>
      <c:valAx>
        <c:axId val="515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90143"/>
        <c:crosses val="autoZero"/>
        <c:crossBetween val="between"/>
      </c:valAx>
      <c:valAx>
        <c:axId val="5151909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91807"/>
        <c:crosses val="max"/>
        <c:crossBetween val="between"/>
      </c:valAx>
      <c:catAx>
        <c:axId val="51519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19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559593</xdr:colOff>
      <xdr:row>11</xdr:row>
      <xdr:rowOff>173832</xdr:rowOff>
    </xdr:from>
    <xdr:to>
      <xdr:col>5</xdr:col>
      <xdr:colOff>854868</xdr:colOff>
      <xdr:row>27</xdr:row>
      <xdr:rowOff>21432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A81CFE-4B4F-4782-B3F1-E9EF17A9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859631</xdr:colOff>
      <xdr:row>12</xdr:row>
      <xdr:rowOff>2381</xdr:rowOff>
    </xdr:from>
    <xdr:to>
      <xdr:col>12</xdr:col>
      <xdr:colOff>235743</xdr:colOff>
      <xdr:row>27</xdr:row>
      <xdr:rowOff>30956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2B905E-8674-40C0-A0C9-916F9AE14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242888</xdr:colOff>
      <xdr:row>10</xdr:row>
      <xdr:rowOff>16668</xdr:rowOff>
    </xdr:from>
    <xdr:to>
      <xdr:col>5</xdr:col>
      <xdr:colOff>504825</xdr:colOff>
      <xdr:row>30</xdr:row>
      <xdr:rowOff>147638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459019-08D3-4BC0-A8C7-4BA6B8DF4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297655</xdr:colOff>
      <xdr:row>21</xdr:row>
      <xdr:rowOff>107156</xdr:rowOff>
    </xdr:from>
    <xdr:to>
      <xdr:col>17</xdr:col>
      <xdr:colOff>335755</xdr:colOff>
      <xdr:row>36</xdr:row>
      <xdr:rowOff>135731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1E59F8-A67E-4FA5-9F4E-1BCF7CEA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383380</xdr:colOff>
      <xdr:row>21</xdr:row>
      <xdr:rowOff>102393</xdr:rowOff>
    </xdr:from>
    <xdr:to>
      <xdr:col>10</xdr:col>
      <xdr:colOff>307180</xdr:colOff>
      <xdr:row>36</xdr:row>
      <xdr:rowOff>130968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95B813-A1A3-496D-928C-B50B924BE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154780</xdr:colOff>
      <xdr:row>21</xdr:row>
      <xdr:rowOff>102394</xdr:rowOff>
    </xdr:from>
    <xdr:to>
      <xdr:col>4</xdr:col>
      <xdr:colOff>392905</xdr:colOff>
      <xdr:row>36</xdr:row>
      <xdr:rowOff>130969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733306-0AC1-42A6-8B3E-4884A9274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A2" workbookViewId="0">
      <selection activeCell="O22" sqref="O22"/>
    </sheetView>
  </sheetViews>
  <sheetFormatPr defaultRowHeight="14.25" x14ac:dyDescent="0.45"/>
  <cols>
    <col min="1" max="1" width="20.265625" customWidth="1"/>
    <col min="5" max="5" width="12.3984375" customWidth="1"/>
    <col min="6" max="6" width="12.265625" customWidth="1"/>
    <col min="10" max="10" width="12.3984375" customWidth="1"/>
    <col min="11" max="11" width="11.796875" customWidth="1"/>
  </cols>
  <sheetData>
    <row r="1" spans="1:11" x14ac:dyDescent="0.45">
      <c r="A1" s="1" t="s">
        <v>12</v>
      </c>
    </row>
    <row r="2" spans="1:11" x14ac:dyDescent="0.45">
      <c r="A2" s="4"/>
      <c r="B2" s="7" t="s">
        <v>0</v>
      </c>
      <c r="C2" s="8"/>
      <c r="D2" s="8"/>
      <c r="E2" s="8"/>
      <c r="F2" s="9"/>
      <c r="G2" s="10" t="s">
        <v>1</v>
      </c>
      <c r="H2" s="11"/>
      <c r="I2" s="11"/>
      <c r="J2" s="11"/>
      <c r="K2" s="12"/>
    </row>
    <row r="3" spans="1:11" x14ac:dyDescent="0.45">
      <c r="A3" s="4"/>
      <c r="B3" s="3">
        <v>2021</v>
      </c>
      <c r="C3" s="3">
        <v>2022</v>
      </c>
      <c r="D3" s="3">
        <v>2023</v>
      </c>
      <c r="E3" s="3" t="s">
        <v>10</v>
      </c>
      <c r="F3" s="3" t="s">
        <v>11</v>
      </c>
      <c r="G3" s="3">
        <v>2021</v>
      </c>
      <c r="H3" s="3">
        <v>2022</v>
      </c>
      <c r="I3" s="3">
        <v>2023</v>
      </c>
      <c r="J3" s="3" t="s">
        <v>10</v>
      </c>
      <c r="K3" s="3" t="s">
        <v>11</v>
      </c>
    </row>
    <row r="4" spans="1:11" x14ac:dyDescent="0.45">
      <c r="A4" s="4" t="s">
        <v>2</v>
      </c>
      <c r="B4" s="2">
        <v>9708</v>
      </c>
      <c r="C4" s="2">
        <v>9831</v>
      </c>
      <c r="D4" s="2">
        <v>12137</v>
      </c>
      <c r="E4" s="2">
        <f>(C4/B4) * 100</f>
        <v>101.26699629171819</v>
      </c>
      <c r="F4" s="2">
        <f>(D4/C4) * 100</f>
        <v>123.45641338622724</v>
      </c>
      <c r="G4" s="2">
        <v>29070</v>
      </c>
      <c r="H4" s="2">
        <v>15498</v>
      </c>
      <c r="I4" s="2">
        <v>15939</v>
      </c>
      <c r="J4" s="2">
        <f>(H4/G4) *100</f>
        <v>53.312693498452013</v>
      </c>
      <c r="K4" s="2">
        <f>(I4/H4) *100</f>
        <v>102.84552845528457</v>
      </c>
    </row>
    <row r="5" spans="1:11" x14ac:dyDescent="0.45">
      <c r="A5" s="4" t="s">
        <v>3</v>
      </c>
      <c r="B5" s="2">
        <v>759</v>
      </c>
      <c r="C5" s="2">
        <v>768</v>
      </c>
      <c r="D5" s="2">
        <v>970</v>
      </c>
      <c r="E5" s="2">
        <f t="shared" ref="E5:F11" si="0">(C5/B5) * 100</f>
        <v>101.18577075098814</v>
      </c>
      <c r="F5" s="2">
        <f t="shared" si="0"/>
        <v>126.30208333333333</v>
      </c>
      <c r="G5" s="2">
        <v>4270</v>
      </c>
      <c r="H5" s="2">
        <v>2805</v>
      </c>
      <c r="I5" s="2">
        <v>3072</v>
      </c>
      <c r="J5" s="2">
        <f t="shared" ref="J5:K11" si="1">(H5/G5) *100</f>
        <v>65.69086651053864</v>
      </c>
      <c r="K5" s="2">
        <f t="shared" si="1"/>
        <v>109.5187165775401</v>
      </c>
    </row>
    <row r="6" spans="1:11" x14ac:dyDescent="0.45">
      <c r="A6" s="4" t="s">
        <v>4</v>
      </c>
      <c r="B6" s="2">
        <v>586</v>
      </c>
      <c r="C6" s="2">
        <v>621</v>
      </c>
      <c r="D6" s="2">
        <v>767</v>
      </c>
      <c r="E6" s="2">
        <f t="shared" si="0"/>
        <v>105.97269624573377</v>
      </c>
      <c r="F6" s="2">
        <f t="shared" si="0"/>
        <v>123.51046698872786</v>
      </c>
      <c r="G6" s="2">
        <v>2905</v>
      </c>
      <c r="H6" s="2">
        <v>1975</v>
      </c>
      <c r="I6" s="2">
        <v>1896</v>
      </c>
      <c r="J6" s="2">
        <f t="shared" si="1"/>
        <v>67.986230636833042</v>
      </c>
      <c r="K6" s="2">
        <f t="shared" si="1"/>
        <v>96</v>
      </c>
    </row>
    <row r="7" spans="1:11" x14ac:dyDescent="0.45">
      <c r="A7" s="4" t="s">
        <v>5</v>
      </c>
      <c r="B7" s="2">
        <v>687</v>
      </c>
      <c r="C7" s="2">
        <v>649</v>
      </c>
      <c r="D7" s="2">
        <v>827</v>
      </c>
      <c r="E7" s="2">
        <f t="shared" si="0"/>
        <v>94.468704512372639</v>
      </c>
      <c r="F7" s="2">
        <f t="shared" si="0"/>
        <v>127.42681047765794</v>
      </c>
      <c r="G7" s="2">
        <v>3661</v>
      </c>
      <c r="H7" s="2">
        <v>2332</v>
      </c>
      <c r="I7" s="2">
        <v>2358</v>
      </c>
      <c r="J7" s="2">
        <f t="shared" si="1"/>
        <v>63.698443048347443</v>
      </c>
      <c r="K7" s="2">
        <f t="shared" si="1"/>
        <v>101.11492281303602</v>
      </c>
    </row>
    <row r="8" spans="1:11" x14ac:dyDescent="0.45">
      <c r="A8" s="4" t="s">
        <v>6</v>
      </c>
      <c r="B8" s="2">
        <v>596</v>
      </c>
      <c r="C8" s="2">
        <v>594</v>
      </c>
      <c r="D8" s="2">
        <v>754</v>
      </c>
      <c r="E8" s="2">
        <f t="shared" si="0"/>
        <v>99.664429530201332</v>
      </c>
      <c r="F8" s="2">
        <f t="shared" si="0"/>
        <v>126.93602693602695</v>
      </c>
      <c r="G8" s="2">
        <v>3841</v>
      </c>
      <c r="H8" s="2">
        <v>2354</v>
      </c>
      <c r="I8" s="2">
        <v>2204</v>
      </c>
      <c r="J8" s="2">
        <f t="shared" si="1"/>
        <v>61.286123405363192</v>
      </c>
      <c r="K8" s="2">
        <f t="shared" si="1"/>
        <v>93.62786745964317</v>
      </c>
    </row>
    <row r="9" spans="1:11" x14ac:dyDescent="0.45">
      <c r="A9" s="4" t="s">
        <v>8</v>
      </c>
      <c r="B9" s="2">
        <v>1595</v>
      </c>
      <c r="C9" s="2">
        <v>1529</v>
      </c>
      <c r="D9" s="2">
        <v>1776</v>
      </c>
      <c r="E9" s="2">
        <f t="shared" si="0"/>
        <v>95.862068965517238</v>
      </c>
      <c r="F9" s="2">
        <f t="shared" si="0"/>
        <v>116.15434924787442</v>
      </c>
      <c r="G9" s="2">
        <v>5433</v>
      </c>
      <c r="H9" s="2">
        <v>4001</v>
      </c>
      <c r="I9" s="2">
        <v>4441</v>
      </c>
      <c r="J9" s="2">
        <f t="shared" si="1"/>
        <v>73.64255475796061</v>
      </c>
      <c r="K9" s="2">
        <f t="shared" si="1"/>
        <v>110.99725068732818</v>
      </c>
    </row>
    <row r="10" spans="1:11" x14ac:dyDescent="0.45">
      <c r="A10" s="4" t="s">
        <v>9</v>
      </c>
      <c r="B10" s="2">
        <v>586</v>
      </c>
      <c r="C10" s="2">
        <v>542</v>
      </c>
      <c r="D10" s="2">
        <v>741</v>
      </c>
      <c r="E10" s="2">
        <f t="shared" si="0"/>
        <v>92.491467576791806</v>
      </c>
      <c r="F10" s="2">
        <f t="shared" si="0"/>
        <v>136.71586715867159</v>
      </c>
      <c r="G10" s="2">
        <v>3055</v>
      </c>
      <c r="H10" s="2">
        <v>2031</v>
      </c>
      <c r="I10" s="2">
        <v>1968</v>
      </c>
      <c r="J10" s="2">
        <f t="shared" si="1"/>
        <v>66.481178396072011</v>
      </c>
      <c r="K10" s="2">
        <f t="shared" si="1"/>
        <v>96.898079763663219</v>
      </c>
    </row>
    <row r="11" spans="1:11" x14ac:dyDescent="0.45">
      <c r="A11" s="4" t="s">
        <v>7</v>
      </c>
      <c r="B11" s="2">
        <v>4851</v>
      </c>
      <c r="C11" s="2">
        <v>5101</v>
      </c>
      <c r="D11" s="2">
        <v>6277</v>
      </c>
      <c r="E11" s="2">
        <f t="shared" si="0"/>
        <v>105.15357658214801</v>
      </c>
      <c r="F11" s="2">
        <f t="shared" si="0"/>
        <v>123.05430307782788</v>
      </c>
      <c r="G11" s="2">
        <v>5905</v>
      </c>
      <c r="H11" s="2">
        <v>0</v>
      </c>
      <c r="I11" s="2">
        <v>0</v>
      </c>
      <c r="J11" s="2">
        <f t="shared" si="1"/>
        <v>0</v>
      </c>
      <c r="K11" s="2">
        <v>0</v>
      </c>
    </row>
  </sheetData>
  <mergeCells count="2">
    <mergeCell ref="B2:F2"/>
    <mergeCell ref="G2:K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H22" sqref="H22"/>
    </sheetView>
  </sheetViews>
  <sheetFormatPr defaultRowHeight="14.25" x14ac:dyDescent="0.45"/>
  <cols>
    <col min="1" max="1" width="35" customWidth="1"/>
    <col min="5" max="5" width="12.19921875" customWidth="1"/>
    <col min="6" max="6" width="12.46484375" customWidth="1"/>
  </cols>
  <sheetData>
    <row r="1" spans="1:6" x14ac:dyDescent="0.45">
      <c r="A1" s="1" t="s">
        <v>13</v>
      </c>
    </row>
    <row r="2" spans="1:6" x14ac:dyDescent="0.45">
      <c r="A2" s="4" t="s">
        <v>14</v>
      </c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</row>
    <row r="3" spans="1:6" x14ac:dyDescent="0.45">
      <c r="A3" s="5" t="s">
        <v>15</v>
      </c>
      <c r="B3" s="2">
        <v>7968</v>
      </c>
      <c r="C3" s="2">
        <v>8113</v>
      </c>
      <c r="D3" s="2">
        <v>10346</v>
      </c>
      <c r="E3" s="2">
        <f>(C3/B3) * 100</f>
        <v>101.81977911646587</v>
      </c>
      <c r="F3" s="2">
        <f>(D3/C3) * 100</f>
        <v>127.52372735116479</v>
      </c>
    </row>
    <row r="4" spans="1:6" x14ac:dyDescent="0.45">
      <c r="A4" s="2" t="s">
        <v>16</v>
      </c>
      <c r="B4" s="2">
        <v>3</v>
      </c>
      <c r="C4" s="2">
        <v>6</v>
      </c>
      <c r="D4" s="2">
        <v>12</v>
      </c>
      <c r="E4" s="2">
        <f t="shared" ref="E4:F9" si="0">(C4/B4) * 100</f>
        <v>200</v>
      </c>
      <c r="F4" s="2">
        <f t="shared" si="0"/>
        <v>200</v>
      </c>
    </row>
    <row r="5" spans="1:6" x14ac:dyDescent="0.45">
      <c r="A5" s="2" t="s">
        <v>17</v>
      </c>
      <c r="B5" s="2">
        <v>856</v>
      </c>
      <c r="C5" s="2">
        <v>950</v>
      </c>
      <c r="D5" s="2">
        <v>1159</v>
      </c>
      <c r="E5" s="2">
        <f t="shared" si="0"/>
        <v>110.98130841121497</v>
      </c>
      <c r="F5" s="2">
        <f t="shared" si="0"/>
        <v>122</v>
      </c>
    </row>
    <row r="6" spans="1:6" x14ac:dyDescent="0.45">
      <c r="A6" s="2" t="s">
        <v>20</v>
      </c>
      <c r="B6" s="2">
        <v>47</v>
      </c>
      <c r="C6" s="2">
        <v>29</v>
      </c>
      <c r="D6" s="2">
        <v>35</v>
      </c>
      <c r="E6" s="2">
        <f t="shared" si="0"/>
        <v>61.702127659574465</v>
      </c>
      <c r="F6" s="2">
        <f t="shared" si="0"/>
        <v>120.68965517241379</v>
      </c>
    </row>
    <row r="7" spans="1:6" x14ac:dyDescent="0.45">
      <c r="A7" s="2" t="s">
        <v>21</v>
      </c>
      <c r="B7" s="2">
        <v>130</v>
      </c>
      <c r="C7" s="2">
        <v>86</v>
      </c>
      <c r="D7" s="2">
        <v>69</v>
      </c>
      <c r="E7" s="2">
        <f t="shared" si="0"/>
        <v>66.153846153846146</v>
      </c>
      <c r="F7" s="2">
        <f t="shared" si="0"/>
        <v>80.232558139534888</v>
      </c>
    </row>
    <row r="8" spans="1:6" x14ac:dyDescent="0.45">
      <c r="A8" s="2" t="s">
        <v>19</v>
      </c>
      <c r="B8" s="2">
        <v>309</v>
      </c>
      <c r="C8" s="2">
        <v>285</v>
      </c>
      <c r="D8" s="2">
        <v>210</v>
      </c>
      <c r="E8" s="2">
        <f t="shared" si="0"/>
        <v>92.233009708737868</v>
      </c>
      <c r="F8" s="2">
        <f t="shared" si="0"/>
        <v>73.68421052631578</v>
      </c>
    </row>
    <row r="9" spans="1:6" x14ac:dyDescent="0.45">
      <c r="A9" s="2" t="s">
        <v>18</v>
      </c>
      <c r="B9" s="2">
        <v>395</v>
      </c>
      <c r="C9" s="2">
        <v>362</v>
      </c>
      <c r="D9" s="2">
        <v>306</v>
      </c>
      <c r="E9" s="2">
        <f t="shared" si="0"/>
        <v>91.64556962025317</v>
      </c>
      <c r="F9" s="2">
        <f t="shared" si="0"/>
        <v>84.530386740331494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87" workbookViewId="0">
      <selection activeCell="H15" sqref="H15"/>
    </sheetView>
  </sheetViews>
  <sheetFormatPr defaultRowHeight="14.25" x14ac:dyDescent="0.45"/>
  <cols>
    <col min="1" max="1" width="33.46484375" customWidth="1"/>
    <col min="5" max="5" width="13" customWidth="1"/>
    <col min="6" max="6" width="12.3984375" customWidth="1"/>
    <col min="7" max="7" width="12.46484375" customWidth="1"/>
  </cols>
  <sheetData>
    <row r="1" spans="1:7" x14ac:dyDescent="0.45">
      <c r="A1" s="1" t="s">
        <v>22</v>
      </c>
    </row>
    <row r="2" spans="1:7" x14ac:dyDescent="0.45">
      <c r="A2" s="2"/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  <c r="G2" s="4" t="s">
        <v>25</v>
      </c>
    </row>
    <row r="3" spans="1:7" x14ac:dyDescent="0.45">
      <c r="A3" s="4" t="s">
        <v>23</v>
      </c>
      <c r="B3" s="2">
        <v>2293</v>
      </c>
      <c r="C3" s="2">
        <v>3127</v>
      </c>
      <c r="D3" s="2">
        <v>2718</v>
      </c>
      <c r="E3" s="2">
        <f>(C3/B3) * 100</f>
        <v>136.37156563453991</v>
      </c>
      <c r="F3" s="2">
        <f t="shared" ref="F3" si="0">(D3/C3) * 100</f>
        <v>86.920370962583945</v>
      </c>
      <c r="G3" s="2">
        <f>(14167/D3) * 100</f>
        <v>521.22884473877855</v>
      </c>
    </row>
    <row r="4" spans="1:7" x14ac:dyDescent="0.45">
      <c r="A4" s="4" t="s">
        <v>24</v>
      </c>
      <c r="B4" s="2">
        <v>25476</v>
      </c>
      <c r="C4" s="2">
        <v>33359</v>
      </c>
      <c r="D4" s="2">
        <v>31316</v>
      </c>
      <c r="E4" s="2">
        <f>(C4/B4) * 100</f>
        <v>130.94284817082743</v>
      </c>
      <c r="F4" s="2">
        <f t="shared" ref="F4" si="1">(D4/C4) * 100</f>
        <v>93.875715698911833</v>
      </c>
      <c r="G4" s="2">
        <f>(D4/10670) * 100</f>
        <v>293.49578256794751</v>
      </c>
    </row>
    <row r="7" spans="1:7" x14ac:dyDescent="0.45">
      <c r="A7" s="1" t="s">
        <v>26</v>
      </c>
    </row>
    <row r="8" spans="1:7" x14ac:dyDescent="0.45">
      <c r="A8" s="2"/>
      <c r="B8" s="3">
        <v>2021</v>
      </c>
      <c r="C8" s="3">
        <v>2022</v>
      </c>
      <c r="D8" s="3">
        <v>2023</v>
      </c>
      <c r="E8" s="3" t="s">
        <v>10</v>
      </c>
      <c r="F8" s="3" t="s">
        <v>11</v>
      </c>
    </row>
    <row r="9" spans="1:7" x14ac:dyDescent="0.45">
      <c r="A9" s="2" t="s">
        <v>27</v>
      </c>
      <c r="B9" s="2">
        <v>3811</v>
      </c>
      <c r="C9" s="2">
        <v>4043</v>
      </c>
      <c r="D9" s="2">
        <v>4439</v>
      </c>
      <c r="E9" s="2">
        <f>(C9/B9) *100</f>
        <v>106.08764103909736</v>
      </c>
      <c r="F9" s="2">
        <f>(D9/C9) *100</f>
        <v>109.79470690081624</v>
      </c>
    </row>
    <row r="10" spans="1:7" x14ac:dyDescent="0.45">
      <c r="A10" s="2" t="s">
        <v>28</v>
      </c>
      <c r="B10" s="2">
        <v>875</v>
      </c>
      <c r="C10" s="2">
        <v>868</v>
      </c>
      <c r="D10" s="2">
        <v>692</v>
      </c>
      <c r="E10" s="2">
        <f t="shared" ref="E10:F12" si="2">(C10/B10) *100</f>
        <v>99.2</v>
      </c>
      <c r="F10" s="2">
        <f t="shared" si="2"/>
        <v>79.723502304147459</v>
      </c>
    </row>
    <row r="11" spans="1:7" x14ac:dyDescent="0.45">
      <c r="A11" s="2" t="s">
        <v>29</v>
      </c>
      <c r="B11" s="2">
        <v>5419</v>
      </c>
      <c r="C11" s="2">
        <v>6221</v>
      </c>
      <c r="D11" s="2">
        <v>7416</v>
      </c>
      <c r="E11" s="2">
        <f t="shared" si="2"/>
        <v>114.79977855692934</v>
      </c>
      <c r="F11" s="2">
        <f t="shared" si="2"/>
        <v>119.20913036489311</v>
      </c>
    </row>
    <row r="12" spans="1:7" x14ac:dyDescent="0.45">
      <c r="A12" s="2" t="s">
        <v>30</v>
      </c>
      <c r="B12" s="2">
        <v>1435</v>
      </c>
      <c r="C12" s="2">
        <v>1878</v>
      </c>
      <c r="D12" s="2">
        <v>1493</v>
      </c>
      <c r="E12" s="2">
        <f t="shared" si="2"/>
        <v>130.87108013937282</v>
      </c>
      <c r="F12" s="2">
        <f t="shared" si="2"/>
        <v>79.499467518636848</v>
      </c>
    </row>
    <row r="15" spans="1:7" x14ac:dyDescent="0.45">
      <c r="A15" s="1" t="s">
        <v>31</v>
      </c>
    </row>
    <row r="16" spans="1:7" x14ac:dyDescent="0.45">
      <c r="A16" s="2"/>
      <c r="B16" s="3">
        <v>2021</v>
      </c>
      <c r="C16" s="3">
        <v>2022</v>
      </c>
      <c r="D16" s="3">
        <v>2023</v>
      </c>
      <c r="E16" s="3" t="s">
        <v>10</v>
      </c>
      <c r="F16" s="3" t="s">
        <v>11</v>
      </c>
    </row>
    <row r="17" spans="1:6" x14ac:dyDescent="0.45">
      <c r="A17" s="2" t="s">
        <v>32</v>
      </c>
      <c r="B17" s="2">
        <v>26042</v>
      </c>
      <c r="C17" s="2">
        <v>24411</v>
      </c>
      <c r="D17" s="2">
        <v>24917</v>
      </c>
      <c r="E17" s="2">
        <f>(C17/B17)*100</f>
        <v>93.737040165885873</v>
      </c>
      <c r="F17" s="2">
        <f>(D17/C17)*100</f>
        <v>102.0728360165499</v>
      </c>
    </row>
    <row r="18" spans="1:6" x14ac:dyDescent="0.45">
      <c r="A18" s="2" t="s">
        <v>33</v>
      </c>
      <c r="B18" s="6">
        <v>0.66</v>
      </c>
      <c r="C18" s="6">
        <v>0.65</v>
      </c>
      <c r="D18" s="6">
        <v>0.66</v>
      </c>
      <c r="E18" s="2">
        <f>(C18/B18)*100</f>
        <v>98.484848484848484</v>
      </c>
      <c r="F18" s="2">
        <f>(D18/C18)*100</f>
        <v>101.53846153846153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Никита Коршун</cp:lastModifiedBy>
  <dcterms:created xsi:type="dcterms:W3CDTF">2024-01-30T06:45:04Z</dcterms:created>
  <dcterms:modified xsi:type="dcterms:W3CDTF">2024-10-03T07:59:03Z</dcterms:modified>
</cp:coreProperties>
</file>