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elee\Projects\GitHub\Eagle\boards\LTC4365-Evaluation\"/>
    </mc:Choice>
  </mc:AlternateContent>
  <bookViews>
    <workbookView xWindow="0" yWindow="0" windowWidth="28800" windowHeight="14130"/>
  </bookViews>
  <sheets>
    <sheet name="Prototype" sheetId="2" r:id="rId1"/>
    <sheet name="Spinner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B13" i="2" s="1"/>
  <c r="B14" i="2" s="1"/>
  <c r="B15" i="2" s="1"/>
  <c r="B8" i="2"/>
  <c r="B7" i="2"/>
  <c r="B25" i="2"/>
  <c r="B5" i="2"/>
  <c r="B6" i="2" l="1"/>
  <c r="B12" i="1"/>
  <c r="B7" i="1"/>
  <c r="B8" i="1"/>
  <c r="B5" i="1"/>
  <c r="B6" i="1" s="1"/>
</calcChain>
</file>

<file path=xl/sharedStrings.xml><?xml version="1.0" encoding="utf-8"?>
<sst xmlns="http://schemas.openxmlformats.org/spreadsheetml/2006/main" count="29" uniqueCount="17">
  <si>
    <t>UV(th)</t>
  </si>
  <si>
    <t>I(uv)</t>
  </si>
  <si>
    <t>V(os(uv))</t>
  </si>
  <si>
    <t>OV(th)</t>
  </si>
  <si>
    <t>R1+R2</t>
  </si>
  <si>
    <t>R3</t>
  </si>
  <si>
    <t>R1</t>
  </si>
  <si>
    <t>R2</t>
  </si>
  <si>
    <t>C(gate)</t>
  </si>
  <si>
    <t>I(inrush)</t>
  </si>
  <si>
    <t>C(out)</t>
  </si>
  <si>
    <t>20nF</t>
  </si>
  <si>
    <t>Total resistance</t>
  </si>
  <si>
    <t>Supply Voltage</t>
  </si>
  <si>
    <t>Current</t>
  </si>
  <si>
    <t>UV</t>
  </si>
  <si>
    <t>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</si>
</sst>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B12" sqref="B12"/>
    </sheetView>
  </sheetViews>
  <sheetFormatPr defaultRowHeight="15" x14ac:dyDescent="0.25"/>
  <cols>
    <col min="1" max="1" width="15" bestFit="1" customWidth="1"/>
    <col min="2" max="2" width="12" bestFit="1" customWidth="1"/>
  </cols>
  <sheetData>
    <row r="1" spans="1:3" x14ac:dyDescent="0.25">
      <c r="A1" t="s">
        <v>2</v>
      </c>
      <c r="B1">
        <v>5.0000000000000001E-4</v>
      </c>
    </row>
    <row r="2" spans="1:3" x14ac:dyDescent="0.25">
      <c r="A2" t="s">
        <v>1</v>
      </c>
      <c r="B2">
        <v>1E-8</v>
      </c>
    </row>
    <row r="3" spans="1:3" x14ac:dyDescent="0.25">
      <c r="A3" t="s">
        <v>0</v>
      </c>
      <c r="B3">
        <v>21</v>
      </c>
    </row>
    <row r="4" spans="1:3" x14ac:dyDescent="0.25">
      <c r="A4" t="s">
        <v>3</v>
      </c>
      <c r="B4">
        <v>28</v>
      </c>
    </row>
    <row r="5" spans="1:3" x14ac:dyDescent="0.25">
      <c r="A5" t="s">
        <v>4</v>
      </c>
      <c r="B5">
        <f>B1/B2</f>
        <v>50000</v>
      </c>
    </row>
    <row r="6" spans="1:3" x14ac:dyDescent="0.25">
      <c r="A6" t="s">
        <v>5</v>
      </c>
      <c r="B6">
        <f>B5*((B3-0.5)*2)</f>
        <v>2050000</v>
      </c>
      <c r="C6">
        <v>2051000</v>
      </c>
    </row>
    <row r="7" spans="1:3" x14ac:dyDescent="0.25">
      <c r="A7" t="s">
        <v>6</v>
      </c>
      <c r="B7">
        <f>(B5+C6)/(B4*2)</f>
        <v>37517.857142857145</v>
      </c>
      <c r="C7">
        <v>37300</v>
      </c>
    </row>
    <row r="8" spans="1:3" x14ac:dyDescent="0.25">
      <c r="A8" t="s">
        <v>7</v>
      </c>
      <c r="B8">
        <f>B5-C7</f>
        <v>12700</v>
      </c>
      <c r="C8">
        <v>12000</v>
      </c>
    </row>
    <row r="11" spans="1:3" x14ac:dyDescent="0.25">
      <c r="A11" t="s">
        <v>12</v>
      </c>
      <c r="B11">
        <f>C6+C7+C8</f>
        <v>2100300</v>
      </c>
    </row>
    <row r="12" spans="1:3" x14ac:dyDescent="0.25">
      <c r="A12" t="s">
        <v>13</v>
      </c>
      <c r="B12">
        <v>22</v>
      </c>
    </row>
    <row r="13" spans="1:3" x14ac:dyDescent="0.25">
      <c r="A13" t="s">
        <v>14</v>
      </c>
      <c r="B13">
        <f>B12/B11</f>
        <v>1.0474694091320287E-5</v>
      </c>
    </row>
    <row r="14" spans="1:3" x14ac:dyDescent="0.25">
      <c r="A14" t="s">
        <v>15</v>
      </c>
      <c r="B14">
        <f>B12-(C6*B13)</f>
        <v>0.51640241870208925</v>
      </c>
    </row>
    <row r="15" spans="1:3" x14ac:dyDescent="0.25">
      <c r="A15" t="s">
        <v>16</v>
      </c>
      <c r="B15">
        <f>B14-(C8*B13)</f>
        <v>0.39070608960624581</v>
      </c>
    </row>
    <row r="23" spans="1:3" x14ac:dyDescent="0.25">
      <c r="A23" t="s">
        <v>9</v>
      </c>
      <c r="B23">
        <v>1</v>
      </c>
    </row>
    <row r="24" spans="1:3" x14ac:dyDescent="0.25">
      <c r="A24" t="s">
        <v>10</v>
      </c>
      <c r="B24">
        <v>1E-3</v>
      </c>
    </row>
    <row r="25" spans="1:3" x14ac:dyDescent="0.25">
      <c r="A25" t="s">
        <v>8</v>
      </c>
      <c r="B25">
        <f>(0.00002*B24)/B23</f>
        <v>2E-8</v>
      </c>
      <c r="C25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11" sqref="D11"/>
    </sheetView>
  </sheetViews>
  <sheetFormatPr defaultRowHeight="15" x14ac:dyDescent="0.25"/>
  <cols>
    <col min="2" max="2" width="11" bestFit="1" customWidth="1"/>
  </cols>
  <sheetData>
    <row r="1" spans="1:3" x14ac:dyDescent="0.25">
      <c r="A1" t="s">
        <v>2</v>
      </c>
      <c r="B1">
        <v>1E-3</v>
      </c>
    </row>
    <row r="2" spans="1:3" x14ac:dyDescent="0.25">
      <c r="A2" t="s">
        <v>1</v>
      </c>
      <c r="B2">
        <v>1E-8</v>
      </c>
    </row>
    <row r="3" spans="1:3" x14ac:dyDescent="0.25">
      <c r="A3" t="s">
        <v>0</v>
      </c>
      <c r="B3">
        <v>21</v>
      </c>
    </row>
    <row r="4" spans="1:3" x14ac:dyDescent="0.25">
      <c r="A4" t="s">
        <v>3</v>
      </c>
      <c r="B4">
        <v>28</v>
      </c>
    </row>
    <row r="5" spans="1:3" x14ac:dyDescent="0.25">
      <c r="A5" t="s">
        <v>4</v>
      </c>
      <c r="B5">
        <f>B1/B2</f>
        <v>100000</v>
      </c>
    </row>
    <row r="6" spans="1:3" x14ac:dyDescent="0.25">
      <c r="A6" t="s">
        <v>5</v>
      </c>
      <c r="B6">
        <f>B5*((B3-0.5)*2)</f>
        <v>4100000</v>
      </c>
      <c r="C6">
        <v>4120000</v>
      </c>
    </row>
    <row r="7" spans="1:3" x14ac:dyDescent="0.25">
      <c r="A7" t="s">
        <v>6</v>
      </c>
      <c r="B7">
        <f>(B5+C6)/(B4*2)</f>
        <v>75357.142857142855</v>
      </c>
      <c r="C7">
        <v>75000</v>
      </c>
    </row>
    <row r="8" spans="1:3" x14ac:dyDescent="0.25">
      <c r="A8" t="s">
        <v>7</v>
      </c>
      <c r="B8">
        <f>B5-C7</f>
        <v>25000</v>
      </c>
      <c r="C8">
        <v>24900</v>
      </c>
    </row>
    <row r="10" spans="1:3" x14ac:dyDescent="0.25">
      <c r="A10" t="s">
        <v>9</v>
      </c>
      <c r="B10">
        <v>1</v>
      </c>
    </row>
    <row r="11" spans="1:3" x14ac:dyDescent="0.25">
      <c r="A11" t="s">
        <v>10</v>
      </c>
      <c r="B11">
        <v>1E-3</v>
      </c>
    </row>
    <row r="12" spans="1:3" x14ac:dyDescent="0.25">
      <c r="A12" t="s">
        <v>8</v>
      </c>
      <c r="B12">
        <f>(0.00002*B11)/B10</f>
        <v>2E-8</v>
      </c>
      <c r="C12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Prototype</vt:lpstr>
      <vt:lpstr>Spinner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Lee</dc:creator>
  <cp:lastModifiedBy>Eric Lee</cp:lastModifiedBy>
  <dcterms:created xsi:type="dcterms:W3CDTF">2015-10-30T05:38:22Z</dcterms:created>
  <dcterms:modified xsi:type="dcterms:W3CDTF">2015-11-05T18:47:56Z</dcterms:modified>
</cp:coreProperties>
</file>