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lee/Projects/SaintGimp/MotorController/board/"/>
    </mc:Choice>
  </mc:AlternateContent>
  <xr:revisionPtr revIDLastSave="0" documentId="13_ncr:1_{35599A4E-C858-3D46-BD46-207A66E5E5A1}" xr6:coauthVersionLast="47" xr6:coauthVersionMax="47" xr10:uidLastSave="{00000000-0000-0000-0000-000000000000}"/>
  <bookViews>
    <workbookView xWindow="0" yWindow="460" windowWidth="28800" windowHeight="16580" activeTab="1" xr2:uid="{00000000-000D-0000-FFFF-FFFF00000000}"/>
  </bookViews>
  <sheets>
    <sheet name="BOM" sheetId="1" r:id="rId1"/>
    <sheet name="Invent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" l="1"/>
  <c r="F23" i="2"/>
  <c r="H23" i="2"/>
  <c r="J23" i="2"/>
  <c r="L23" i="2"/>
  <c r="N23" i="2"/>
  <c r="Q23" i="2"/>
  <c r="C23" i="2" l="1"/>
  <c r="D23" i="2" s="1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11" i="2" l="1"/>
  <c r="N22" i="2"/>
  <c r="N21" i="2"/>
  <c r="N20" i="2"/>
  <c r="N19" i="2"/>
  <c r="N18" i="2"/>
  <c r="N17" i="2"/>
  <c r="N16" i="2"/>
  <c r="N15" i="2"/>
  <c r="N14" i="2"/>
  <c r="N13" i="2"/>
  <c r="N12" i="2"/>
  <c r="N10" i="2"/>
  <c r="N9" i="2"/>
  <c r="N8" i="2"/>
  <c r="N7" i="2"/>
  <c r="N6" i="2"/>
  <c r="N5" i="2"/>
  <c r="N4" i="2"/>
  <c r="N3" i="2"/>
  <c r="N2" i="2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H3" i="2"/>
  <c r="H2" i="2"/>
  <c r="C2" i="2" s="1"/>
  <c r="D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C18" i="2" l="1"/>
  <c r="D18" i="2" s="1"/>
  <c r="C17" i="2"/>
  <c r="D17" i="2" s="1"/>
  <c r="C10" i="2"/>
  <c r="D10" i="2" s="1"/>
  <c r="C6" i="2"/>
  <c r="D6" i="2" s="1"/>
  <c r="C16" i="2"/>
  <c r="D16" i="2" s="1"/>
  <c r="C8" i="2"/>
  <c r="D8" i="2" s="1"/>
  <c r="C22" i="2"/>
  <c r="D22" i="2" s="1"/>
  <c r="C14" i="2"/>
  <c r="D14" i="2" s="1"/>
  <c r="C3" i="2"/>
  <c r="D3" i="2" s="1"/>
  <c r="D25" i="2" s="1"/>
  <c r="C19" i="2"/>
  <c r="D19" i="2" s="1"/>
  <c r="C15" i="2"/>
  <c r="D15" i="2" s="1"/>
  <c r="C11" i="2"/>
  <c r="D11" i="2" s="1"/>
  <c r="C7" i="2"/>
  <c r="D7" i="2" s="1"/>
  <c r="C5" i="2"/>
  <c r="D5" i="2" s="1"/>
  <c r="C4" i="2"/>
  <c r="D4" i="2" s="1"/>
  <c r="C21" i="2"/>
  <c r="D21" i="2" s="1"/>
  <c r="C13" i="2"/>
  <c r="D13" i="2" s="1"/>
  <c r="C9" i="2"/>
  <c r="D9" i="2" s="1"/>
  <c r="C20" i="2"/>
  <c r="D20" i="2" s="1"/>
  <c r="C12" i="2"/>
  <c r="D12" i="2" s="1"/>
</calcChain>
</file>

<file path=xl/sharedStrings.xml><?xml version="1.0" encoding="utf-8"?>
<sst xmlns="http://schemas.openxmlformats.org/spreadsheetml/2006/main" count="204" uniqueCount="105">
  <si>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</si>
  <si>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</si>
  <si>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</si>
  <si>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</si>
  <si>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</si>
  <si>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</si>
  <si>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</si>
  <si>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</si>
  <si>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</si>
  <si>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</si>
  <si>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</si>
  <si>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</si>
  <si>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</si>
  <si>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</si>
  <si>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</si>
  <si>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</si>
  <si>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</si>
  <si>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</si>
  <si>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</si>
  <si>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</si>
  <si>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</si>
  <si>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</si>
  <si>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</si>
  <si>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</si>
  <si>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</si>
  <si>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</si>
  <si>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</si>
  <si>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</si>
  <si>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</si>
  <si>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</si>
  <si>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</si>
  <si>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</si>
  <si>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</si>
  <si>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</si>
  <si>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</si>
  <si>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</si>
  <si>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</si>
  <si>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</si>
  <si>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</si>
  <si>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</si>
  <si>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</si>
  <si>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</si>
  <si>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</si>
  <si>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</si>
  <si>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</si>
  <si>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</si>
  <si>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</si>
  <si>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</si>
  <si>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</si>
  <si>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</si>
  <si>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</si>
  <si>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</si>
  <si>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</si>
  <si>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</si>
  <si>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</si>
  <si>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</si>
  <si>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</si>
  <si>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</si>
  <si>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</si>
  <si>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</si>
  <si>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</si>
  <si>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</si>
  <si>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</si>
  <si>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</si>
  <si>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</si>
  <si>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</si>
  <si>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</si>
  <si>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</si>
  <si>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</si>
  <si>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</si>
  <si>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</si>
  <si>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</si>
  <si>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</si>
  <si>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</si>
  <si>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</si>
  <si>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</si>
  <si>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</si>
  <si>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</si>
  <si>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</si>
  <si>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</si>
  <si>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</si>
  <si>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</si>
  <si>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</si>
  <si>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</si>
  <si>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</si>
  <si>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</si>
  <si>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</si>
  <si>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</si>
  <si>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</si>
  <si>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</si>
  <si>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</si>
  <si>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</si>
  <si>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</si>
  <si>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</si>
  <si>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</si>
  <si>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</si>
  <si>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</si>
  <si>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</si>
  <si>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</si>
  <si>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</si>
  <si>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</si>
  <si>
    <t>*</t>
  </si>
  <si>
    <t>Adjust</t>
  </si>
  <si>
    <t>PCB 3.1.1</t>
  </si>
  <si>
    <t>Unit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</si>
</sst>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  <xf numFmtId="14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4.1640625" bestFit="1" customWidth="1"/>
    <col min="2" max="2" width="26" style="3" bestFit="1" customWidth="1"/>
    <col min="3" max="3" width="26" bestFit="1" customWidth="1"/>
    <col min="4" max="4" width="22.33203125" bestFit="1" customWidth="1"/>
    <col min="5" max="5" width="12" bestFit="1" customWidth="1"/>
    <col min="6" max="6" width="22" customWidth="1"/>
    <col min="7" max="7" width="24.83203125" customWidth="1"/>
    <col min="8" max="8" width="55.5" bestFit="1" customWidth="1"/>
  </cols>
  <sheetData>
    <row r="1" spans="1:8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ht="16" x14ac:dyDescent="0.2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">
      <c r="F24" s="3"/>
    </row>
    <row r="25" spans="1:8" x14ac:dyDescent="0.2">
      <c r="B25" s="16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4.1640625" bestFit="1" customWidth="1"/>
    <col min="2" max="2" width="25.33203125" bestFit="1" customWidth="1"/>
    <col min="3" max="3" width="9.1640625" style="12"/>
    <col min="4" max="4" width="12.6640625" style="12" bestFit="1" customWidth="1"/>
    <col min="5" max="5" width="9.6640625" style="6" bestFit="1" customWidth="1"/>
    <col min="6" max="6" width="10.6640625" style="7" bestFit="1" customWidth="1"/>
    <col min="7" max="7" width="10.6640625" style="14" bestFit="1" customWidth="1"/>
    <col min="8" max="8" width="9.1640625" style="7"/>
    <col min="9" max="9" width="10.6640625" style="14" bestFit="1" customWidth="1"/>
    <col min="10" max="10" width="9.1640625" style="7"/>
    <col min="11" max="11" width="9.5" style="14" bestFit="1" customWidth="1"/>
    <col min="12" max="12" width="9" style="7"/>
    <col min="13" max="13" width="9.6640625" style="14" bestFit="1" customWidth="1"/>
    <col min="14" max="15" width="9.1640625" style="7"/>
    <col min="16" max="16" width="9.6640625" style="14" bestFit="1" customWidth="1"/>
    <col min="17" max="17" width="9.1640625" style="7"/>
  </cols>
  <sheetData>
    <row r="1" spans="1:18" s="8" customFormat="1" x14ac:dyDescent="0.2">
      <c r="A1" s="8" t="s">
        <v>0</v>
      </c>
      <c r="B1" s="8" t="s">
        <v>42</v>
      </c>
      <c r="C1" s="11" t="s">
        <v>100</v>
      </c>
      <c r="D1" s="11" t="s">
        <v>104</v>
      </c>
      <c r="E1" s="9">
        <v>42215</v>
      </c>
      <c r="F1" s="10">
        <v>10</v>
      </c>
      <c r="G1" s="13">
        <v>42304</v>
      </c>
      <c r="H1" s="10">
        <v>20</v>
      </c>
      <c r="I1" s="13">
        <v>42464</v>
      </c>
      <c r="J1" s="10">
        <v>25</v>
      </c>
      <c r="K1" s="13">
        <v>42625</v>
      </c>
      <c r="L1" s="10">
        <v>25</v>
      </c>
      <c r="M1" s="13">
        <v>42992</v>
      </c>
      <c r="N1" s="10">
        <v>50</v>
      </c>
      <c r="O1" s="10" t="s">
        <v>102</v>
      </c>
      <c r="P1" s="13">
        <v>43578</v>
      </c>
      <c r="Q1" s="10">
        <v>57</v>
      </c>
      <c r="R1" s="9">
        <v>44460</v>
      </c>
    </row>
    <row r="2" spans="1:18" x14ac:dyDescent="0.2">
      <c r="A2">
        <v>2</v>
      </c>
      <c r="B2" t="s">
        <v>97</v>
      </c>
      <c r="C2" s="12">
        <f t="shared" ref="C2:C22" si="0">SUM(E2:AAA2)</f>
        <v>7</v>
      </c>
      <c r="D2" s="12">
        <f>C2/$A2</f>
        <v>3.5</v>
      </c>
      <c r="E2" s="6">
        <v>0</v>
      </c>
      <c r="G2" s="14">
        <v>40</v>
      </c>
      <c r="H2" s="7">
        <f>-(H$1*$A2)</f>
        <v>-40</v>
      </c>
      <c r="I2" s="14">
        <v>50</v>
      </c>
      <c r="J2" s="7">
        <f>-(J$1*$A2)</f>
        <v>-50</v>
      </c>
      <c r="K2" s="14">
        <v>50</v>
      </c>
      <c r="L2" s="7">
        <f>-(L$1*$A2)</f>
        <v>-50</v>
      </c>
      <c r="M2" s="14">
        <v>105</v>
      </c>
      <c r="N2" s="7">
        <f>-(N$1*$A2)</f>
        <v>-100</v>
      </c>
      <c r="O2" s="7">
        <v>6</v>
      </c>
      <c r="P2" s="14">
        <v>110</v>
      </c>
      <c r="Q2" s="7">
        <f>-(Q$1*$A2)</f>
        <v>-114</v>
      </c>
      <c r="R2" s="6"/>
    </row>
    <row r="3" spans="1:18" x14ac:dyDescent="0.2">
      <c r="A3">
        <v>1</v>
      </c>
      <c r="B3" t="s">
        <v>86</v>
      </c>
      <c r="C3" s="12">
        <f t="shared" si="0"/>
        <v>13</v>
      </c>
      <c r="D3" s="12">
        <f>C3/$A3</f>
        <v>13</v>
      </c>
      <c r="E3" s="6">
        <v>200</v>
      </c>
      <c r="F3" s="7">
        <f>-(F$1*$A3)</f>
        <v>-10</v>
      </c>
      <c r="G3" s="14" t="s">
        <v>101</v>
      </c>
      <c r="H3" s="7">
        <f>-(H$1*$A3)</f>
        <v>-20</v>
      </c>
      <c r="I3" s="14" t="s">
        <v>101</v>
      </c>
      <c r="J3" s="7">
        <f>-(J$1*$A3)</f>
        <v>-25</v>
      </c>
      <c r="K3" s="14" t="s">
        <v>101</v>
      </c>
      <c r="L3" s="7">
        <f>-(L$1*$A3)</f>
        <v>-25</v>
      </c>
      <c r="M3" s="14" t="s">
        <v>101</v>
      </c>
      <c r="N3" s="7">
        <f>-(N$1*$A3)</f>
        <v>-50</v>
      </c>
      <c r="P3" s="14" t="s">
        <v>101</v>
      </c>
      <c r="Q3" s="7">
        <f>-(Q$1*$A3)</f>
        <v>-57</v>
      </c>
      <c r="R3" s="6"/>
    </row>
    <row r="4" spans="1:18" x14ac:dyDescent="0.2">
      <c r="A4">
        <v>2</v>
      </c>
      <c r="B4" t="s">
        <v>74</v>
      </c>
      <c r="C4" s="12">
        <f t="shared" si="0"/>
        <v>19</v>
      </c>
      <c r="D4" s="12">
        <f t="shared" ref="D4:D23" si="1">C4/$A4</f>
        <v>9.5</v>
      </c>
      <c r="E4" s="6">
        <v>100</v>
      </c>
      <c r="F4" s="7">
        <f t="shared" ref="F4:F23" si="2">-(F$1*$A4)</f>
        <v>-20</v>
      </c>
      <c r="G4" s="14" t="s">
        <v>101</v>
      </c>
      <c r="H4" s="7">
        <f>-(H$1*$A4)</f>
        <v>-40</v>
      </c>
      <c r="I4" s="14">
        <v>100</v>
      </c>
      <c r="J4" s="7">
        <f>-(J$1*$A4)</f>
        <v>-50</v>
      </c>
      <c r="K4" s="14" t="s">
        <v>101</v>
      </c>
      <c r="L4" s="7">
        <f>-(L$1*$A4)</f>
        <v>-50</v>
      </c>
      <c r="M4" s="14">
        <v>100</v>
      </c>
      <c r="N4" s="7">
        <f>-(N$1*$A4)</f>
        <v>-100</v>
      </c>
      <c r="O4" s="7">
        <v>-7</v>
      </c>
      <c r="P4" s="14">
        <v>100</v>
      </c>
      <c r="Q4" s="7">
        <f>-(Q$1*$A4)</f>
        <v>-114</v>
      </c>
      <c r="R4" s="6"/>
    </row>
    <row r="5" spans="1:18" x14ac:dyDescent="0.2">
      <c r="A5">
        <v>1</v>
      </c>
      <c r="B5" t="s">
        <v>72</v>
      </c>
      <c r="C5" s="12">
        <f t="shared" si="0"/>
        <v>0</v>
      </c>
      <c r="D5" s="12">
        <f t="shared" si="1"/>
        <v>0</v>
      </c>
      <c r="E5" s="6">
        <v>10</v>
      </c>
      <c r="F5" s="7">
        <f t="shared" si="2"/>
        <v>-10</v>
      </c>
      <c r="G5" s="14">
        <v>20</v>
      </c>
      <c r="H5" s="7">
        <f t="shared" ref="H5:N23" si="3">-(H$1*$A5)</f>
        <v>-20</v>
      </c>
      <c r="I5" s="14">
        <v>50</v>
      </c>
      <c r="J5" s="7">
        <f t="shared" si="3"/>
        <v>-25</v>
      </c>
      <c r="K5" s="14" t="s">
        <v>101</v>
      </c>
      <c r="L5" s="7">
        <f t="shared" si="3"/>
        <v>-25</v>
      </c>
      <c r="M5" s="14">
        <v>55</v>
      </c>
      <c r="N5" s="7">
        <f t="shared" si="3"/>
        <v>-50</v>
      </c>
      <c r="O5" s="7">
        <v>2</v>
      </c>
      <c r="P5" s="14">
        <v>50</v>
      </c>
      <c r="Q5" s="7">
        <f t="shared" ref="Q5:Q22" si="4">-(Q$1*$A5)</f>
        <v>-57</v>
      </c>
      <c r="R5" s="6"/>
    </row>
    <row r="6" spans="1:18" x14ac:dyDescent="0.2">
      <c r="A6">
        <v>2</v>
      </c>
      <c r="B6" t="s">
        <v>69</v>
      </c>
      <c r="C6" s="12">
        <f t="shared" si="0"/>
        <v>10</v>
      </c>
      <c r="D6" s="12">
        <f t="shared" si="1"/>
        <v>5</v>
      </c>
      <c r="E6" s="6">
        <v>100</v>
      </c>
      <c r="F6" s="7">
        <f t="shared" si="2"/>
        <v>-20</v>
      </c>
      <c r="G6" s="14" t="s">
        <v>101</v>
      </c>
      <c r="H6" s="7">
        <f t="shared" si="3"/>
        <v>-40</v>
      </c>
      <c r="I6" s="14">
        <v>100</v>
      </c>
      <c r="J6" s="7">
        <f t="shared" si="3"/>
        <v>-50</v>
      </c>
      <c r="K6" s="14" t="s">
        <v>101</v>
      </c>
      <c r="L6" s="7">
        <f t="shared" si="3"/>
        <v>-50</v>
      </c>
      <c r="M6" s="14">
        <v>100</v>
      </c>
      <c r="N6" s="7">
        <f t="shared" si="3"/>
        <v>-100</v>
      </c>
      <c r="O6" s="7">
        <v>-16</v>
      </c>
      <c r="P6" s="14">
        <v>100</v>
      </c>
      <c r="Q6" s="7">
        <f t="shared" si="4"/>
        <v>-114</v>
      </c>
      <c r="R6" s="6"/>
    </row>
    <row r="7" spans="1:18" x14ac:dyDescent="0.2">
      <c r="A7">
        <v>1</v>
      </c>
      <c r="B7" t="s">
        <v>68</v>
      </c>
      <c r="C7" s="12">
        <f t="shared" si="0"/>
        <v>13</v>
      </c>
      <c r="D7" s="12">
        <f t="shared" si="1"/>
        <v>13</v>
      </c>
      <c r="E7" s="6">
        <v>100</v>
      </c>
      <c r="F7" s="7">
        <f t="shared" si="2"/>
        <v>-10</v>
      </c>
      <c r="G7" s="14" t="s">
        <v>101</v>
      </c>
      <c r="H7" s="7">
        <f t="shared" si="3"/>
        <v>-20</v>
      </c>
      <c r="I7" s="14" t="s">
        <v>101</v>
      </c>
      <c r="J7" s="7">
        <f t="shared" si="3"/>
        <v>-25</v>
      </c>
      <c r="K7" s="14" t="s">
        <v>101</v>
      </c>
      <c r="L7" s="7">
        <f t="shared" si="3"/>
        <v>-25</v>
      </c>
      <c r="M7" s="14">
        <v>100</v>
      </c>
      <c r="N7" s="7">
        <f t="shared" si="3"/>
        <v>-50</v>
      </c>
      <c r="P7" s="14" t="s">
        <v>101</v>
      </c>
      <c r="Q7" s="7">
        <f t="shared" si="4"/>
        <v>-57</v>
      </c>
      <c r="R7" s="6"/>
    </row>
    <row r="8" spans="1:18" x14ac:dyDescent="0.2">
      <c r="A8">
        <v>1</v>
      </c>
      <c r="B8" t="s">
        <v>62</v>
      </c>
      <c r="C8" s="12">
        <f t="shared" si="0"/>
        <v>4</v>
      </c>
      <c r="D8" s="12">
        <f t="shared" si="1"/>
        <v>4</v>
      </c>
      <c r="E8" s="6">
        <v>10</v>
      </c>
      <c r="F8" s="7">
        <f t="shared" si="2"/>
        <v>-10</v>
      </c>
      <c r="G8" s="14">
        <v>20</v>
      </c>
      <c r="H8" s="7">
        <f t="shared" si="3"/>
        <v>-20</v>
      </c>
      <c r="I8" s="14">
        <v>25</v>
      </c>
      <c r="J8" s="7">
        <f t="shared" si="3"/>
        <v>-25</v>
      </c>
      <c r="K8" s="14">
        <v>25</v>
      </c>
      <c r="L8" s="7">
        <f t="shared" si="3"/>
        <v>-25</v>
      </c>
      <c r="M8" s="14">
        <v>55</v>
      </c>
      <c r="N8" s="7">
        <f t="shared" si="3"/>
        <v>-50</v>
      </c>
      <c r="O8" s="7">
        <v>1</v>
      </c>
      <c r="P8" s="14">
        <v>55</v>
      </c>
      <c r="Q8" s="7">
        <f t="shared" si="4"/>
        <v>-57</v>
      </c>
      <c r="R8" s="6"/>
    </row>
    <row r="9" spans="1:18" x14ac:dyDescent="0.2">
      <c r="A9">
        <v>1</v>
      </c>
      <c r="B9" t="s">
        <v>65</v>
      </c>
      <c r="C9" s="12">
        <f t="shared" si="0"/>
        <v>8</v>
      </c>
      <c r="D9" s="12">
        <f t="shared" si="1"/>
        <v>8</v>
      </c>
      <c r="E9" s="6">
        <v>10</v>
      </c>
      <c r="F9" s="7">
        <f t="shared" si="2"/>
        <v>-10</v>
      </c>
      <c r="G9" s="14">
        <v>20</v>
      </c>
      <c r="H9" s="7">
        <f t="shared" si="3"/>
        <v>-20</v>
      </c>
      <c r="I9" s="14">
        <v>25</v>
      </c>
      <c r="J9" s="7">
        <f t="shared" si="3"/>
        <v>-25</v>
      </c>
      <c r="K9" s="14">
        <v>25</v>
      </c>
      <c r="L9" s="7">
        <f t="shared" si="3"/>
        <v>-25</v>
      </c>
      <c r="M9" s="14">
        <v>55</v>
      </c>
      <c r="N9" s="7">
        <f t="shared" si="3"/>
        <v>-50</v>
      </c>
      <c r="O9" s="7">
        <v>-5</v>
      </c>
      <c r="P9" s="14">
        <v>65</v>
      </c>
      <c r="Q9" s="7">
        <f t="shared" si="4"/>
        <v>-57</v>
      </c>
      <c r="R9" s="6"/>
    </row>
    <row r="10" spans="1:18" x14ac:dyDescent="0.2">
      <c r="A10">
        <v>1</v>
      </c>
      <c r="B10" t="s">
        <v>61</v>
      </c>
      <c r="C10" s="12">
        <f t="shared" si="0"/>
        <v>3</v>
      </c>
      <c r="D10" s="12">
        <f t="shared" si="1"/>
        <v>3</v>
      </c>
      <c r="E10" s="6">
        <v>10</v>
      </c>
      <c r="F10" s="7">
        <f t="shared" si="2"/>
        <v>-10</v>
      </c>
      <c r="G10" s="14">
        <v>20</v>
      </c>
      <c r="H10" s="7">
        <f t="shared" si="3"/>
        <v>-20</v>
      </c>
      <c r="I10" s="14">
        <v>25</v>
      </c>
      <c r="J10" s="7">
        <f t="shared" si="3"/>
        <v>-25</v>
      </c>
      <c r="K10" s="14">
        <v>25</v>
      </c>
      <c r="L10" s="7">
        <f t="shared" si="3"/>
        <v>-25</v>
      </c>
      <c r="M10" s="14">
        <v>55</v>
      </c>
      <c r="N10" s="7">
        <f t="shared" si="3"/>
        <v>-50</v>
      </c>
      <c r="P10" s="14">
        <v>55</v>
      </c>
      <c r="Q10" s="7">
        <f t="shared" si="4"/>
        <v>-57</v>
      </c>
      <c r="R10" s="6"/>
    </row>
    <row r="11" spans="1:18" x14ac:dyDescent="0.2">
      <c r="A11">
        <v>3</v>
      </c>
      <c r="B11" t="s">
        <v>59</v>
      </c>
      <c r="C11" s="12">
        <f t="shared" si="0"/>
        <v>11</v>
      </c>
      <c r="D11" s="12">
        <f t="shared" si="1"/>
        <v>3.6666666666666665</v>
      </c>
      <c r="E11" s="6">
        <v>100</v>
      </c>
      <c r="F11" s="7">
        <f t="shared" si="2"/>
        <v>-30</v>
      </c>
      <c r="G11" s="14" t="s">
        <v>101</v>
      </c>
      <c r="H11" s="7">
        <f t="shared" si="3"/>
        <v>-60</v>
      </c>
      <c r="I11" s="14">
        <v>100</v>
      </c>
      <c r="J11" s="7">
        <f t="shared" si="3"/>
        <v>-75</v>
      </c>
      <c r="K11" s="14">
        <v>100</v>
      </c>
      <c r="L11" s="7">
        <f t="shared" si="3"/>
        <v>-75</v>
      </c>
      <c r="M11" s="14">
        <v>120</v>
      </c>
      <c r="N11" s="7">
        <f t="shared" si="3"/>
        <v>-150</v>
      </c>
      <c r="O11" s="7">
        <v>12</v>
      </c>
      <c r="P11" s="14">
        <v>140</v>
      </c>
      <c r="Q11" s="7">
        <f t="shared" si="4"/>
        <v>-171</v>
      </c>
      <c r="R11" s="6"/>
    </row>
    <row r="12" spans="1:18" x14ac:dyDescent="0.2">
      <c r="A12">
        <v>3</v>
      </c>
      <c r="B12" t="s">
        <v>58</v>
      </c>
      <c r="C12" s="12">
        <f t="shared" si="0"/>
        <v>5</v>
      </c>
      <c r="D12" s="12">
        <f t="shared" si="1"/>
        <v>1.6666666666666667</v>
      </c>
      <c r="E12" s="6">
        <v>100</v>
      </c>
      <c r="F12" s="7">
        <f t="shared" si="2"/>
        <v>-30</v>
      </c>
      <c r="G12" s="14" t="s">
        <v>101</v>
      </c>
      <c r="H12" s="7">
        <f t="shared" si="3"/>
        <v>-60</v>
      </c>
      <c r="I12" s="14">
        <v>100</v>
      </c>
      <c r="J12" s="7">
        <f t="shared" si="3"/>
        <v>-75</v>
      </c>
      <c r="K12" s="14">
        <v>100</v>
      </c>
      <c r="L12" s="7">
        <f t="shared" si="3"/>
        <v>-75</v>
      </c>
      <c r="M12" s="14">
        <v>100</v>
      </c>
      <c r="N12" s="7">
        <f t="shared" si="3"/>
        <v>-150</v>
      </c>
      <c r="O12" s="7">
        <v>16</v>
      </c>
      <c r="P12" s="14">
        <v>150</v>
      </c>
      <c r="Q12" s="7">
        <f t="shared" si="4"/>
        <v>-171</v>
      </c>
      <c r="R12" s="6"/>
    </row>
    <row r="13" spans="1:18" x14ac:dyDescent="0.2">
      <c r="A13">
        <v>2</v>
      </c>
      <c r="B13" t="s">
        <v>57</v>
      </c>
      <c r="C13" s="12">
        <f t="shared" si="0"/>
        <v>34</v>
      </c>
      <c r="D13" s="12">
        <f t="shared" si="1"/>
        <v>17</v>
      </c>
      <c r="E13" s="6">
        <v>100</v>
      </c>
      <c r="F13" s="7">
        <f t="shared" si="2"/>
        <v>-20</v>
      </c>
      <c r="G13" s="14" t="s">
        <v>101</v>
      </c>
      <c r="H13" s="7">
        <f t="shared" si="3"/>
        <v>-40</v>
      </c>
      <c r="I13" s="14">
        <v>100</v>
      </c>
      <c r="J13" s="7">
        <f t="shared" si="3"/>
        <v>-50</v>
      </c>
      <c r="K13" s="14" t="s">
        <v>101</v>
      </c>
      <c r="L13" s="7">
        <f t="shared" si="3"/>
        <v>-50</v>
      </c>
      <c r="M13" s="14">
        <v>100</v>
      </c>
      <c r="N13" s="7">
        <f t="shared" si="3"/>
        <v>-100</v>
      </c>
      <c r="O13" s="7">
        <v>8</v>
      </c>
      <c r="P13" s="14">
        <v>100</v>
      </c>
      <c r="Q13" s="7">
        <f t="shared" si="4"/>
        <v>-114</v>
      </c>
      <c r="R13" s="6"/>
    </row>
    <row r="14" spans="1:18" x14ac:dyDescent="0.2">
      <c r="A14">
        <v>2</v>
      </c>
      <c r="B14" t="s">
        <v>55</v>
      </c>
      <c r="C14" s="12">
        <f t="shared" si="0"/>
        <v>0</v>
      </c>
      <c r="D14" s="12">
        <f t="shared" si="1"/>
        <v>0</v>
      </c>
      <c r="E14" s="6">
        <v>20</v>
      </c>
      <c r="F14" s="7">
        <f t="shared" si="2"/>
        <v>-20</v>
      </c>
      <c r="G14" s="14">
        <v>40</v>
      </c>
      <c r="H14" s="7">
        <f t="shared" si="3"/>
        <v>-40</v>
      </c>
      <c r="I14" s="14">
        <v>50</v>
      </c>
      <c r="J14" s="7">
        <f t="shared" si="3"/>
        <v>-50</v>
      </c>
      <c r="K14" s="14">
        <v>50</v>
      </c>
      <c r="L14" s="7">
        <f t="shared" si="3"/>
        <v>-50</v>
      </c>
      <c r="M14" s="14">
        <v>105</v>
      </c>
      <c r="N14" s="7">
        <f t="shared" si="3"/>
        <v>-100</v>
      </c>
      <c r="O14" s="7">
        <v>9</v>
      </c>
      <c r="P14" s="14">
        <v>100</v>
      </c>
      <c r="Q14" s="7">
        <f t="shared" si="4"/>
        <v>-114</v>
      </c>
      <c r="R14" s="6"/>
    </row>
    <row r="15" spans="1:18" x14ac:dyDescent="0.2">
      <c r="A15">
        <v>1</v>
      </c>
      <c r="B15" t="s">
        <v>52</v>
      </c>
      <c r="C15" s="12">
        <f t="shared" si="0"/>
        <v>2</v>
      </c>
      <c r="D15" s="12">
        <f t="shared" si="1"/>
        <v>2</v>
      </c>
      <c r="E15" s="6">
        <v>10</v>
      </c>
      <c r="F15" s="7">
        <f t="shared" si="2"/>
        <v>-10</v>
      </c>
      <c r="G15" s="14">
        <v>20</v>
      </c>
      <c r="H15" s="7">
        <f t="shared" si="3"/>
        <v>-20</v>
      </c>
      <c r="I15" s="14">
        <v>25</v>
      </c>
      <c r="J15" s="7">
        <f t="shared" si="3"/>
        <v>-25</v>
      </c>
      <c r="K15" s="14">
        <v>25</v>
      </c>
      <c r="L15" s="7">
        <f t="shared" si="3"/>
        <v>-25</v>
      </c>
      <c r="M15" s="14">
        <v>55</v>
      </c>
      <c r="N15" s="7">
        <f t="shared" si="3"/>
        <v>-50</v>
      </c>
      <c r="O15" s="7">
        <v>4</v>
      </c>
      <c r="P15" s="14">
        <v>50</v>
      </c>
      <c r="Q15" s="7">
        <f t="shared" si="4"/>
        <v>-57</v>
      </c>
      <c r="R15" s="6"/>
    </row>
    <row r="16" spans="1:18" x14ac:dyDescent="0.2">
      <c r="A16">
        <v>1</v>
      </c>
      <c r="B16" t="s">
        <v>37</v>
      </c>
      <c r="C16" s="12">
        <f t="shared" si="0"/>
        <v>0</v>
      </c>
      <c r="D16" s="12">
        <f t="shared" si="1"/>
        <v>0</v>
      </c>
      <c r="E16" s="6">
        <v>10</v>
      </c>
      <c r="F16" s="7">
        <f t="shared" si="2"/>
        <v>-10</v>
      </c>
      <c r="G16" s="14">
        <v>20</v>
      </c>
      <c r="H16" s="7">
        <f t="shared" si="3"/>
        <v>-20</v>
      </c>
      <c r="I16" s="14">
        <v>25</v>
      </c>
      <c r="J16" s="7">
        <f t="shared" si="3"/>
        <v>-25</v>
      </c>
      <c r="K16" s="14">
        <v>25</v>
      </c>
      <c r="L16" s="7">
        <f t="shared" si="3"/>
        <v>-25</v>
      </c>
      <c r="M16" s="14">
        <v>55</v>
      </c>
      <c r="N16" s="7">
        <f t="shared" si="3"/>
        <v>-50</v>
      </c>
      <c r="O16" s="7">
        <v>2</v>
      </c>
      <c r="P16" s="14">
        <v>50</v>
      </c>
      <c r="Q16" s="7">
        <f t="shared" si="4"/>
        <v>-57</v>
      </c>
      <c r="R16" s="6"/>
    </row>
    <row r="17" spans="1:18" x14ac:dyDescent="0.2">
      <c r="A17">
        <v>2</v>
      </c>
      <c r="B17" t="s">
        <v>51</v>
      </c>
      <c r="C17" s="12">
        <f t="shared" si="0"/>
        <v>10</v>
      </c>
      <c r="D17" s="12">
        <f t="shared" si="1"/>
        <v>5</v>
      </c>
      <c r="E17" s="6">
        <v>200</v>
      </c>
      <c r="F17" s="7">
        <f t="shared" si="2"/>
        <v>-20</v>
      </c>
      <c r="G17" s="14" t="s">
        <v>101</v>
      </c>
      <c r="H17" s="7">
        <f t="shared" si="3"/>
        <v>-40</v>
      </c>
      <c r="I17" s="14" t="s">
        <v>101</v>
      </c>
      <c r="J17" s="7">
        <f t="shared" si="3"/>
        <v>-50</v>
      </c>
      <c r="K17" s="14" t="s">
        <v>101</v>
      </c>
      <c r="L17" s="7">
        <f t="shared" si="3"/>
        <v>-50</v>
      </c>
      <c r="M17" s="14">
        <v>70</v>
      </c>
      <c r="N17" s="7">
        <f t="shared" si="3"/>
        <v>-100</v>
      </c>
      <c r="O17" s="7">
        <v>14</v>
      </c>
      <c r="P17" s="14">
        <v>100</v>
      </c>
      <c r="Q17" s="7">
        <f t="shared" si="4"/>
        <v>-114</v>
      </c>
      <c r="R17" s="6"/>
    </row>
    <row r="18" spans="1:18" x14ac:dyDescent="0.2">
      <c r="A18">
        <v>2</v>
      </c>
      <c r="B18" t="s">
        <v>49</v>
      </c>
      <c r="C18" s="12">
        <f t="shared" si="0"/>
        <v>16</v>
      </c>
      <c r="D18" s="12">
        <f t="shared" si="1"/>
        <v>8</v>
      </c>
      <c r="E18" s="6">
        <v>200</v>
      </c>
      <c r="F18" s="7">
        <f t="shared" si="2"/>
        <v>-20</v>
      </c>
      <c r="G18" s="14" t="s">
        <v>101</v>
      </c>
      <c r="H18" s="7">
        <f t="shared" si="3"/>
        <v>-40</v>
      </c>
      <c r="I18" s="14" t="s">
        <v>101</v>
      </c>
      <c r="J18" s="7">
        <f t="shared" si="3"/>
        <v>-50</v>
      </c>
      <c r="K18" s="14" t="s">
        <v>101</v>
      </c>
      <c r="L18" s="7">
        <f t="shared" si="3"/>
        <v>-50</v>
      </c>
      <c r="M18" s="14">
        <v>70</v>
      </c>
      <c r="N18" s="7">
        <f t="shared" si="3"/>
        <v>-100</v>
      </c>
      <c r="P18" s="14">
        <v>120</v>
      </c>
      <c r="Q18" s="7">
        <f t="shared" si="4"/>
        <v>-114</v>
      </c>
      <c r="R18" s="6"/>
    </row>
    <row r="19" spans="1:18" x14ac:dyDescent="0.2">
      <c r="A19">
        <v>1</v>
      </c>
      <c r="B19" t="s">
        <v>48</v>
      </c>
      <c r="C19" s="12">
        <f t="shared" si="0"/>
        <v>0</v>
      </c>
      <c r="D19" s="12">
        <f t="shared" si="1"/>
        <v>0</v>
      </c>
      <c r="E19" s="6">
        <v>10</v>
      </c>
      <c r="F19" s="7">
        <f t="shared" si="2"/>
        <v>-10</v>
      </c>
      <c r="G19" s="14">
        <v>20</v>
      </c>
      <c r="H19" s="7">
        <f t="shared" si="3"/>
        <v>-20</v>
      </c>
      <c r="I19" s="14">
        <v>25</v>
      </c>
      <c r="J19" s="7">
        <f t="shared" si="3"/>
        <v>-25</v>
      </c>
      <c r="K19" s="14">
        <v>25</v>
      </c>
      <c r="L19" s="7">
        <f t="shared" si="3"/>
        <v>-25</v>
      </c>
      <c r="M19" s="14">
        <v>55</v>
      </c>
      <c r="N19" s="7">
        <f t="shared" si="3"/>
        <v>-50</v>
      </c>
      <c r="O19" s="7">
        <v>2</v>
      </c>
      <c r="P19" s="14">
        <v>50</v>
      </c>
      <c r="Q19" s="7">
        <f t="shared" si="4"/>
        <v>-57</v>
      </c>
      <c r="R19" s="6"/>
    </row>
    <row r="20" spans="1:18" x14ac:dyDescent="0.2">
      <c r="A20">
        <v>1</v>
      </c>
      <c r="B20" t="s">
        <v>46</v>
      </c>
      <c r="C20" s="12">
        <f t="shared" si="0"/>
        <v>53</v>
      </c>
      <c r="D20" s="12">
        <f t="shared" si="1"/>
        <v>53</v>
      </c>
      <c r="E20" s="6">
        <v>100</v>
      </c>
      <c r="F20" s="7">
        <f t="shared" si="2"/>
        <v>-10</v>
      </c>
      <c r="G20" s="14" t="s">
        <v>101</v>
      </c>
      <c r="H20" s="7">
        <f t="shared" si="3"/>
        <v>-20</v>
      </c>
      <c r="I20" s="14" t="s">
        <v>101</v>
      </c>
      <c r="J20" s="7">
        <f t="shared" si="3"/>
        <v>-25</v>
      </c>
      <c r="K20" s="14" t="s">
        <v>101</v>
      </c>
      <c r="L20" s="7">
        <f t="shared" si="3"/>
        <v>-25</v>
      </c>
      <c r="M20" s="14">
        <v>40</v>
      </c>
      <c r="N20" s="7">
        <f t="shared" si="3"/>
        <v>-50</v>
      </c>
      <c r="P20" s="14">
        <v>100</v>
      </c>
      <c r="Q20" s="7">
        <f t="shared" si="4"/>
        <v>-57</v>
      </c>
      <c r="R20" s="6"/>
    </row>
    <row r="21" spans="1:18" x14ac:dyDescent="0.2">
      <c r="A21">
        <v>1</v>
      </c>
      <c r="B21" t="s">
        <v>45</v>
      </c>
      <c r="C21" s="12">
        <f t="shared" si="0"/>
        <v>43</v>
      </c>
      <c r="D21" s="12">
        <f t="shared" si="1"/>
        <v>43</v>
      </c>
      <c r="E21" s="6">
        <v>100</v>
      </c>
      <c r="F21" s="7">
        <f t="shared" si="2"/>
        <v>-10</v>
      </c>
      <c r="G21" s="14" t="s">
        <v>101</v>
      </c>
      <c r="H21" s="7">
        <f t="shared" si="3"/>
        <v>-20</v>
      </c>
      <c r="I21" s="14" t="s">
        <v>101</v>
      </c>
      <c r="J21" s="7">
        <f t="shared" si="3"/>
        <v>-25</v>
      </c>
      <c r="K21" s="14" t="s">
        <v>101</v>
      </c>
      <c r="L21" s="7">
        <f t="shared" si="3"/>
        <v>-25</v>
      </c>
      <c r="M21" s="14">
        <v>40</v>
      </c>
      <c r="N21" s="7">
        <f t="shared" si="3"/>
        <v>-50</v>
      </c>
      <c r="O21" s="7">
        <v>-10</v>
      </c>
      <c r="P21" s="14">
        <v>100</v>
      </c>
      <c r="Q21" s="7">
        <f t="shared" si="4"/>
        <v>-57</v>
      </c>
      <c r="R21" s="6"/>
    </row>
    <row r="22" spans="1:18" x14ac:dyDescent="0.2">
      <c r="A22">
        <v>2</v>
      </c>
      <c r="B22" t="s">
        <v>43</v>
      </c>
      <c r="C22" s="12">
        <f t="shared" si="0"/>
        <v>26</v>
      </c>
      <c r="D22" s="12">
        <f t="shared" si="1"/>
        <v>13</v>
      </c>
      <c r="E22" s="6">
        <v>100</v>
      </c>
      <c r="F22" s="7">
        <f t="shared" si="2"/>
        <v>-20</v>
      </c>
      <c r="G22" s="14" t="s">
        <v>101</v>
      </c>
      <c r="H22" s="7">
        <f t="shared" si="3"/>
        <v>-40</v>
      </c>
      <c r="I22" s="14">
        <v>100</v>
      </c>
      <c r="J22" s="7">
        <f t="shared" si="3"/>
        <v>-50</v>
      </c>
      <c r="K22" s="14" t="s">
        <v>101</v>
      </c>
      <c r="L22" s="7">
        <f t="shared" si="3"/>
        <v>-50</v>
      </c>
      <c r="M22" s="14">
        <v>100</v>
      </c>
      <c r="N22" s="7">
        <f t="shared" si="3"/>
        <v>-100</v>
      </c>
      <c r="P22" s="14">
        <v>100</v>
      </c>
      <c r="Q22" s="7">
        <f t="shared" si="4"/>
        <v>-114</v>
      </c>
      <c r="R22" s="6"/>
    </row>
    <row r="23" spans="1:18" x14ac:dyDescent="0.2">
      <c r="A23">
        <v>1</v>
      </c>
      <c r="B23" t="s">
        <v>103</v>
      </c>
      <c r="C23" s="12">
        <f>SUM(E23:AAA23)</f>
        <v>1</v>
      </c>
      <c r="D23" s="12">
        <f t="shared" si="1"/>
        <v>1</v>
      </c>
      <c r="F23" s="7">
        <f t="shared" si="2"/>
        <v>-10</v>
      </c>
      <c r="H23" s="7">
        <f t="shared" si="3"/>
        <v>-20</v>
      </c>
      <c r="J23" s="7">
        <f t="shared" si="3"/>
        <v>-25</v>
      </c>
      <c r="L23" s="7">
        <f t="shared" si="3"/>
        <v>-25</v>
      </c>
      <c r="N23" s="7">
        <f t="shared" si="3"/>
        <v>-50</v>
      </c>
      <c r="O23" s="7">
        <f>58+130</f>
        <v>188</v>
      </c>
      <c r="Q23" s="7">
        <f>-(Q$1*$A23)</f>
        <v>-57</v>
      </c>
      <c r="R23" s="6"/>
    </row>
    <row r="25" spans="1:18" x14ac:dyDescent="0.2">
      <c r="D25" s="15">
        <f>MIN(D2:D23)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2021-09-30T04:27:05Z</dcterms:modified>
</cp:coreProperties>
</file>