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inyukta\"/>
    </mc:Choice>
  </mc:AlternateContent>
  <bookViews>
    <workbookView xWindow="0" yWindow="0" windowWidth="23040" windowHeight="8808" activeTab="4"/>
  </bookViews>
  <sheets>
    <sheet name="Sheet1" sheetId="1" r:id="rId1"/>
    <sheet name="For Revenue" sheetId="2" r:id="rId2"/>
    <sheet name="Revenue after applying Solver" sheetId="5" r:id="rId3"/>
    <sheet name="For Average cost" sheetId="3" r:id="rId4"/>
    <sheet name="Average cost after applying Sol" sheetId="4" r:id="rId5"/>
  </sheets>
  <definedNames>
    <definedName name="solver_adj" localSheetId="4" hidden="1">'Average cost after applying Sol'!$I$2:$I$3</definedName>
    <definedName name="solver_adj" localSheetId="3" hidden="1">'For Average cost'!$B$2</definedName>
    <definedName name="solver_adj" localSheetId="1" hidden="1">'For Revenue'!$C$5:$C$68</definedName>
    <definedName name="solver_adj" localSheetId="2" hidden="1">'Revenue after applying Solver'!$I$2:$I$3</definedName>
    <definedName name="solver_cvg" localSheetId="4" hidden="1">0.0001</definedName>
    <definedName name="solver_cvg" localSheetId="3" hidden="1">0.0001</definedName>
    <definedName name="solver_cvg" localSheetId="1" hidden="1">0.0001</definedName>
    <definedName name="solver_cvg" localSheetId="2" hidden="1">0.0001</definedName>
    <definedName name="solver_drv" localSheetId="4" hidden="1">1</definedName>
    <definedName name="solver_drv" localSheetId="3" hidden="1">1</definedName>
    <definedName name="solver_drv" localSheetId="1" hidden="1">2</definedName>
    <definedName name="solver_drv" localSheetId="2" hidden="1">1</definedName>
    <definedName name="solver_eng" localSheetId="4" hidden="1">1</definedName>
    <definedName name="solver_eng" localSheetId="3" hidden="1">1</definedName>
    <definedName name="solver_eng" localSheetId="1" hidden="1">3</definedName>
    <definedName name="solver_eng" localSheetId="2" hidden="1">1</definedName>
    <definedName name="solver_est" localSheetId="4" hidden="1">1</definedName>
    <definedName name="solver_est" localSheetId="3" hidden="1">1</definedName>
    <definedName name="solver_est" localSheetId="1" hidden="1">1</definedName>
    <definedName name="solver_est" localSheetId="2" hidden="1">1</definedName>
    <definedName name="solver_itr" localSheetId="4" hidden="1">2147483647</definedName>
    <definedName name="solver_itr" localSheetId="3" hidden="1">2147483647</definedName>
    <definedName name="solver_itr" localSheetId="1" hidden="1">2147483647</definedName>
    <definedName name="solver_itr" localSheetId="2" hidden="1">2147483647</definedName>
    <definedName name="solver_lhs1" localSheetId="4" hidden="1">'Average cost after applying Sol'!$I$2</definedName>
    <definedName name="solver_lhs1" localSheetId="3" hidden="1">'For Average cost'!$B$2</definedName>
    <definedName name="solver_lhs1" localSheetId="2" hidden="1">'Revenue after applying Solver'!$I$2</definedName>
    <definedName name="solver_lhs2" localSheetId="4" hidden="1">'Average cost after applying Sol'!$I$3</definedName>
    <definedName name="solver_lhs2" localSheetId="2" hidden="1">'Revenue after applying Solver'!$I$3</definedName>
    <definedName name="solver_mip" localSheetId="4" hidden="1">2147483647</definedName>
    <definedName name="solver_mip" localSheetId="3" hidden="1">2147483647</definedName>
    <definedName name="solver_mip" localSheetId="1" hidden="1">2147483647</definedName>
    <definedName name="solver_mip" localSheetId="2" hidden="1">2147483647</definedName>
    <definedName name="solver_mni" localSheetId="4" hidden="1">30</definedName>
    <definedName name="solver_mni" localSheetId="3" hidden="1">30</definedName>
    <definedName name="solver_mni" localSheetId="1" hidden="1">30</definedName>
    <definedName name="solver_mni" localSheetId="2" hidden="1">30</definedName>
    <definedName name="solver_mrt" localSheetId="4" hidden="1">0.075</definedName>
    <definedName name="solver_mrt" localSheetId="3" hidden="1">0.075</definedName>
    <definedName name="solver_mrt" localSheetId="1" hidden="1">0.075</definedName>
    <definedName name="solver_mrt" localSheetId="2" hidden="1">0.075</definedName>
    <definedName name="solver_msl" localSheetId="4" hidden="1">2</definedName>
    <definedName name="solver_msl" localSheetId="3" hidden="1">2</definedName>
    <definedName name="solver_msl" localSheetId="1" hidden="1">2</definedName>
    <definedName name="solver_msl" localSheetId="2" hidden="1">2</definedName>
    <definedName name="solver_neg" localSheetId="4" hidden="1">1</definedName>
    <definedName name="solver_neg" localSheetId="3" hidden="1">1</definedName>
    <definedName name="solver_neg" localSheetId="1" hidden="1">1</definedName>
    <definedName name="solver_neg" localSheetId="2" hidden="1">1</definedName>
    <definedName name="solver_nod" localSheetId="4" hidden="1">2147483647</definedName>
    <definedName name="solver_nod" localSheetId="3" hidden="1">2147483647</definedName>
    <definedName name="solver_nod" localSheetId="1" hidden="1">2147483647</definedName>
    <definedName name="solver_nod" localSheetId="2" hidden="1">2147483647</definedName>
    <definedName name="solver_num" localSheetId="4" hidden="1">2</definedName>
    <definedName name="solver_num" localSheetId="3" hidden="1">1</definedName>
    <definedName name="solver_num" localSheetId="1" hidden="1">0</definedName>
    <definedName name="solver_num" localSheetId="2" hidden="1">2</definedName>
    <definedName name="solver_nwt" localSheetId="4" hidden="1">1</definedName>
    <definedName name="solver_nwt" localSheetId="3" hidden="1">1</definedName>
    <definedName name="solver_nwt" localSheetId="1" hidden="1">1</definedName>
    <definedName name="solver_nwt" localSheetId="2" hidden="1">1</definedName>
    <definedName name="solver_opt" localSheetId="4" hidden="1">'Average cost after applying Sol'!$L$5</definedName>
    <definedName name="solver_opt" localSheetId="3" hidden="1">'For Average cost'!$E$5</definedName>
    <definedName name="solver_opt" localSheetId="1" hidden="1">'For Revenue'!$E$5</definedName>
    <definedName name="solver_opt" localSheetId="2" hidden="1">'Revenue after applying Solver'!$L$5</definedName>
    <definedName name="solver_pre" localSheetId="4" hidden="1">0.000001</definedName>
    <definedName name="solver_pre" localSheetId="3" hidden="1">0.000001</definedName>
    <definedName name="solver_pre" localSheetId="1" hidden="1">0.000001</definedName>
    <definedName name="solver_pre" localSheetId="2" hidden="1">0.000001</definedName>
    <definedName name="solver_rbv" localSheetId="4" hidden="1">1</definedName>
    <definedName name="solver_rbv" localSheetId="3" hidden="1">1</definedName>
    <definedName name="solver_rbv" localSheetId="1" hidden="1">2</definedName>
    <definedName name="solver_rbv" localSheetId="2" hidden="1">1</definedName>
    <definedName name="solver_rel1" localSheetId="4" hidden="1">1</definedName>
    <definedName name="solver_rel1" localSheetId="3" hidden="1">1</definedName>
    <definedName name="solver_rel1" localSheetId="2" hidden="1">1</definedName>
    <definedName name="solver_rel2" localSheetId="4" hidden="1">1</definedName>
    <definedName name="solver_rel2" localSheetId="2" hidden="1">1</definedName>
    <definedName name="solver_rhs1" localSheetId="4" hidden="1">1</definedName>
    <definedName name="solver_rhs1" localSheetId="3" hidden="1">1</definedName>
    <definedName name="solver_rhs1" localSheetId="2" hidden="1">1</definedName>
    <definedName name="solver_rhs2" localSheetId="4" hidden="1">1</definedName>
    <definedName name="solver_rhs2" localSheetId="2" hidden="1">1</definedName>
    <definedName name="solver_rlx" localSheetId="4" hidden="1">2</definedName>
    <definedName name="solver_rlx" localSheetId="3" hidden="1">2</definedName>
    <definedName name="solver_rlx" localSheetId="1" hidden="1">2</definedName>
    <definedName name="solver_rlx" localSheetId="2" hidden="1">2</definedName>
    <definedName name="solver_rsd" localSheetId="4" hidden="1">0</definedName>
    <definedName name="solver_rsd" localSheetId="3" hidden="1">0</definedName>
    <definedName name="solver_rsd" localSheetId="1" hidden="1">0</definedName>
    <definedName name="solver_rsd" localSheetId="2" hidden="1">0</definedName>
    <definedName name="solver_scl" localSheetId="4" hidden="1">1</definedName>
    <definedName name="solver_scl" localSheetId="3" hidden="1">1</definedName>
    <definedName name="solver_scl" localSheetId="1" hidden="1">2</definedName>
    <definedName name="solver_scl" localSheetId="2" hidden="1">1</definedName>
    <definedName name="solver_sho" localSheetId="4" hidden="1">2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ssz" localSheetId="4" hidden="1">100</definedName>
    <definedName name="solver_ssz" localSheetId="3" hidden="1">100</definedName>
    <definedName name="solver_ssz" localSheetId="1" hidden="1">100</definedName>
    <definedName name="solver_ssz" localSheetId="2" hidden="1">100</definedName>
    <definedName name="solver_tim" localSheetId="4" hidden="1">2147483647</definedName>
    <definedName name="solver_tim" localSheetId="3" hidden="1">2147483647</definedName>
    <definedName name="solver_tim" localSheetId="1" hidden="1">2147483647</definedName>
    <definedName name="solver_tim" localSheetId="2" hidden="1">2147483647</definedName>
    <definedName name="solver_tol" localSheetId="4" hidden="1">0.01</definedName>
    <definedName name="solver_tol" localSheetId="3" hidden="1">0.01</definedName>
    <definedName name="solver_tol" localSheetId="1" hidden="1">0.01</definedName>
    <definedName name="solver_tol" localSheetId="2" hidden="1">0.01</definedName>
    <definedName name="solver_typ" localSheetId="4" hidden="1">2</definedName>
    <definedName name="solver_typ" localSheetId="3" hidden="1">2</definedName>
    <definedName name="solver_typ" localSheetId="1" hidden="1">2</definedName>
    <definedName name="solver_typ" localSheetId="2" hidden="1">2</definedName>
    <definedName name="solver_val" localSheetId="4" hidden="1">0</definedName>
    <definedName name="solver_val" localSheetId="3" hidden="1">0</definedName>
    <definedName name="solver_val" localSheetId="1" hidden="1">0</definedName>
    <definedName name="solver_val" localSheetId="2" hidden="1">0</definedName>
    <definedName name="solver_ver" localSheetId="4" hidden="1">3</definedName>
    <definedName name="solver_ver" localSheetId="3" hidden="1">3</definedName>
    <definedName name="solver_ver" localSheetId="1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5" l="1"/>
  <c r="J5" i="5"/>
  <c r="I5" i="5"/>
  <c r="C5" i="5"/>
  <c r="D5" i="5" s="1"/>
  <c r="J5" i="4"/>
  <c r="I5" i="4"/>
  <c r="I6" i="4" s="1"/>
  <c r="K6" i="4" s="1"/>
  <c r="C5" i="4"/>
  <c r="D5" i="4" s="1"/>
  <c r="L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5" i="3"/>
  <c r="L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5" i="2"/>
  <c r="E5" i="2"/>
  <c r="I6" i="5" l="1"/>
  <c r="K5" i="5"/>
  <c r="C7" i="5"/>
  <c r="D6" i="5"/>
  <c r="J6" i="4"/>
  <c r="I7" i="4" s="1"/>
  <c r="C6" i="4"/>
  <c r="K5" i="4"/>
  <c r="J7" i="3"/>
  <c r="I7" i="3"/>
  <c r="I8" i="3"/>
  <c r="J6" i="3"/>
  <c r="I6" i="3"/>
  <c r="J5" i="3"/>
  <c r="I5" i="3"/>
  <c r="D5" i="3"/>
  <c r="C6" i="3"/>
  <c r="D6" i="3" s="1"/>
  <c r="C5" i="3"/>
  <c r="J7" i="2"/>
  <c r="J6" i="2"/>
  <c r="I7" i="2" s="1"/>
  <c r="I6" i="2"/>
  <c r="J5" i="2"/>
  <c r="I5" i="2"/>
  <c r="C7" i="2"/>
  <c r="C8" i="2"/>
  <c r="C9" i="2" s="1"/>
  <c r="C6" i="2"/>
  <c r="D6" i="2" s="1"/>
  <c r="C5" i="2"/>
  <c r="D7" i="2"/>
  <c r="D5" i="2"/>
  <c r="C8" i="5" l="1"/>
  <c r="D7" i="5"/>
  <c r="K6" i="5"/>
  <c r="J6" i="5"/>
  <c r="I7" i="5" s="1"/>
  <c r="C7" i="4"/>
  <c r="D6" i="4"/>
  <c r="K7" i="4"/>
  <c r="J7" i="4"/>
  <c r="I8" i="4" s="1"/>
  <c r="C7" i="3"/>
  <c r="J8" i="3"/>
  <c r="I9" i="3" s="1"/>
  <c r="I8" i="2"/>
  <c r="D9" i="2"/>
  <c r="C10" i="2"/>
  <c r="D8" i="2"/>
  <c r="K7" i="5" l="1"/>
  <c r="J7" i="5"/>
  <c r="I8" i="5" s="1"/>
  <c r="C9" i="5"/>
  <c r="D8" i="5"/>
  <c r="C8" i="4"/>
  <c r="D7" i="4"/>
  <c r="K8" i="4"/>
  <c r="J8" i="4"/>
  <c r="I9" i="4" s="1"/>
  <c r="C8" i="3"/>
  <c r="D7" i="3"/>
  <c r="J9" i="3"/>
  <c r="I10" i="3" s="1"/>
  <c r="J8" i="2"/>
  <c r="I9" i="2" s="1"/>
  <c r="D10" i="2"/>
  <c r="C11" i="2"/>
  <c r="K8" i="5" l="1"/>
  <c r="J8" i="5"/>
  <c r="I9" i="5" s="1"/>
  <c r="D9" i="5"/>
  <c r="C10" i="5"/>
  <c r="J9" i="4"/>
  <c r="I10" i="4" s="1"/>
  <c r="K9" i="4"/>
  <c r="C9" i="4"/>
  <c r="D8" i="4"/>
  <c r="C9" i="3"/>
  <c r="D8" i="3"/>
  <c r="J10" i="3"/>
  <c r="I11" i="3" s="1"/>
  <c r="J9" i="2"/>
  <c r="I10" i="2" s="1"/>
  <c r="D11" i="2"/>
  <c r="C12" i="2"/>
  <c r="J9" i="5" l="1"/>
  <c r="I10" i="5" s="1"/>
  <c r="K9" i="5"/>
  <c r="C11" i="5"/>
  <c r="D10" i="5"/>
  <c r="K10" i="4"/>
  <c r="J10" i="4"/>
  <c r="I11" i="4" s="1"/>
  <c r="C10" i="4"/>
  <c r="D9" i="4"/>
  <c r="C10" i="3"/>
  <c r="D9" i="3"/>
  <c r="J11" i="3"/>
  <c r="I12" i="3" s="1"/>
  <c r="J10" i="2"/>
  <c r="I11" i="2" s="1"/>
  <c r="C13" i="2"/>
  <c r="D12" i="2"/>
  <c r="C12" i="5" l="1"/>
  <c r="D11" i="5"/>
  <c r="K10" i="5"/>
  <c r="J10" i="5"/>
  <c r="I11" i="5" s="1"/>
  <c r="K11" i="4"/>
  <c r="J11" i="4"/>
  <c r="I12" i="4" s="1"/>
  <c r="C11" i="4"/>
  <c r="D10" i="4"/>
  <c r="C11" i="3"/>
  <c r="D10" i="3"/>
  <c r="J12" i="3"/>
  <c r="I13" i="3" s="1"/>
  <c r="J11" i="2"/>
  <c r="I12" i="2" s="1"/>
  <c r="D13" i="2"/>
  <c r="C14" i="2"/>
  <c r="K11" i="5" l="1"/>
  <c r="J11" i="5"/>
  <c r="I12" i="5" s="1"/>
  <c r="D12" i="5"/>
  <c r="C13" i="5"/>
  <c r="K12" i="4"/>
  <c r="J12" i="4"/>
  <c r="I13" i="4" s="1"/>
  <c r="C12" i="4"/>
  <c r="D11" i="4"/>
  <c r="C12" i="3"/>
  <c r="D11" i="3"/>
  <c r="J13" i="3"/>
  <c r="I14" i="3" s="1"/>
  <c r="I13" i="2"/>
  <c r="J12" i="2"/>
  <c r="D14" i="2"/>
  <c r="C15" i="2"/>
  <c r="K12" i="5" l="1"/>
  <c r="J12" i="5"/>
  <c r="I13" i="5" s="1"/>
  <c r="C14" i="5"/>
  <c r="D13" i="5"/>
  <c r="J13" i="4"/>
  <c r="I14" i="4" s="1"/>
  <c r="K13" i="4"/>
  <c r="D12" i="4"/>
  <c r="C13" i="4"/>
  <c r="C13" i="3"/>
  <c r="D12" i="3"/>
  <c r="J14" i="3"/>
  <c r="I15" i="3" s="1"/>
  <c r="J13" i="2"/>
  <c r="I14" i="2" s="1"/>
  <c r="D15" i="2"/>
  <c r="C16" i="2"/>
  <c r="J13" i="5" l="1"/>
  <c r="I14" i="5" s="1"/>
  <c r="K13" i="5"/>
  <c r="C15" i="5"/>
  <c r="D14" i="5"/>
  <c r="K14" i="4"/>
  <c r="J14" i="4"/>
  <c r="I15" i="4" s="1"/>
  <c r="C14" i="4"/>
  <c r="D13" i="4"/>
  <c r="C14" i="3"/>
  <c r="D13" i="3"/>
  <c r="J15" i="3"/>
  <c r="I16" i="3" s="1"/>
  <c r="J14" i="2"/>
  <c r="I15" i="2" s="1"/>
  <c r="C17" i="2"/>
  <c r="D16" i="2"/>
  <c r="K14" i="5" l="1"/>
  <c r="J14" i="5"/>
  <c r="I15" i="5" s="1"/>
  <c r="C16" i="5"/>
  <c r="D15" i="5"/>
  <c r="K15" i="4"/>
  <c r="J15" i="4"/>
  <c r="I16" i="4" s="1"/>
  <c r="C15" i="4"/>
  <c r="D14" i="4"/>
  <c r="C15" i="3"/>
  <c r="D14" i="3"/>
  <c r="J16" i="3"/>
  <c r="I17" i="3" s="1"/>
  <c r="J15" i="2"/>
  <c r="I16" i="2" s="1"/>
  <c r="D17" i="2"/>
  <c r="C18" i="2"/>
  <c r="K15" i="5" l="1"/>
  <c r="J15" i="5"/>
  <c r="I16" i="5" s="1"/>
  <c r="C17" i="5"/>
  <c r="D16" i="5"/>
  <c r="K16" i="4"/>
  <c r="J16" i="4"/>
  <c r="I17" i="4" s="1"/>
  <c r="C16" i="4"/>
  <c r="D15" i="4"/>
  <c r="C16" i="3"/>
  <c r="D15" i="3"/>
  <c r="J17" i="3"/>
  <c r="I18" i="3" s="1"/>
  <c r="J16" i="2"/>
  <c r="I17" i="2" s="1"/>
  <c r="D18" i="2"/>
  <c r="C19" i="2"/>
  <c r="K16" i="5" l="1"/>
  <c r="J16" i="5"/>
  <c r="I17" i="5" s="1"/>
  <c r="D17" i="5"/>
  <c r="C18" i="5"/>
  <c r="J17" i="4"/>
  <c r="I18" i="4" s="1"/>
  <c r="K17" i="4"/>
  <c r="C17" i="4"/>
  <c r="D16" i="4"/>
  <c r="C17" i="3"/>
  <c r="D16" i="3"/>
  <c r="J18" i="3"/>
  <c r="I19" i="3" s="1"/>
  <c r="J17" i="2"/>
  <c r="I18" i="2" s="1"/>
  <c r="D19" i="2"/>
  <c r="C20" i="2"/>
  <c r="C19" i="5" l="1"/>
  <c r="D18" i="5"/>
  <c r="J17" i="5"/>
  <c r="I18" i="5" s="1"/>
  <c r="K17" i="5"/>
  <c r="K18" i="4"/>
  <c r="J18" i="4"/>
  <c r="I19" i="4" s="1"/>
  <c r="C18" i="4"/>
  <c r="D17" i="4"/>
  <c r="C18" i="3"/>
  <c r="D17" i="3"/>
  <c r="J19" i="3"/>
  <c r="I20" i="3" s="1"/>
  <c r="J18" i="2"/>
  <c r="I19" i="2" s="1"/>
  <c r="C21" i="2"/>
  <c r="D20" i="2"/>
  <c r="K18" i="5" l="1"/>
  <c r="J18" i="5"/>
  <c r="I19" i="5" s="1"/>
  <c r="C20" i="5"/>
  <c r="D19" i="5"/>
  <c r="C19" i="4"/>
  <c r="D18" i="4"/>
  <c r="K19" i="4"/>
  <c r="J19" i="4"/>
  <c r="I20" i="4" s="1"/>
  <c r="C19" i="3"/>
  <c r="D18" i="3"/>
  <c r="J20" i="3"/>
  <c r="I21" i="3" s="1"/>
  <c r="J19" i="2"/>
  <c r="I20" i="2" s="1"/>
  <c r="D21" i="2"/>
  <c r="C22" i="2"/>
  <c r="K19" i="5" l="1"/>
  <c r="J19" i="5"/>
  <c r="I20" i="5" s="1"/>
  <c r="D20" i="5"/>
  <c r="C21" i="5"/>
  <c r="K20" i="4"/>
  <c r="J20" i="4"/>
  <c r="I21" i="4" s="1"/>
  <c r="C20" i="4"/>
  <c r="D19" i="4"/>
  <c r="C20" i="3"/>
  <c r="D19" i="3"/>
  <c r="J21" i="3"/>
  <c r="I22" i="3" s="1"/>
  <c r="J20" i="2"/>
  <c r="I21" i="2" s="1"/>
  <c r="D22" i="2"/>
  <c r="C23" i="2"/>
  <c r="K20" i="5" l="1"/>
  <c r="J20" i="5"/>
  <c r="I21" i="5" s="1"/>
  <c r="C22" i="5"/>
  <c r="D21" i="5"/>
  <c r="J21" i="4"/>
  <c r="I22" i="4" s="1"/>
  <c r="K21" i="4"/>
  <c r="C21" i="4"/>
  <c r="D20" i="4"/>
  <c r="C21" i="3"/>
  <c r="D20" i="3"/>
  <c r="J22" i="3"/>
  <c r="I23" i="3" s="1"/>
  <c r="J21" i="2"/>
  <c r="I22" i="2" s="1"/>
  <c r="D23" i="2"/>
  <c r="C24" i="2"/>
  <c r="C23" i="5" l="1"/>
  <c r="D22" i="5"/>
  <c r="J21" i="5"/>
  <c r="I22" i="5" s="1"/>
  <c r="K21" i="5"/>
  <c r="K22" i="4"/>
  <c r="J22" i="4"/>
  <c r="I23" i="4" s="1"/>
  <c r="C22" i="4"/>
  <c r="D21" i="4"/>
  <c r="C22" i="3"/>
  <c r="D21" i="3"/>
  <c r="J23" i="3"/>
  <c r="I24" i="3" s="1"/>
  <c r="J22" i="2"/>
  <c r="I23" i="2" s="1"/>
  <c r="C25" i="2"/>
  <c r="D24" i="2"/>
  <c r="K22" i="5" l="1"/>
  <c r="J22" i="5"/>
  <c r="I23" i="5" s="1"/>
  <c r="C24" i="5"/>
  <c r="D23" i="5"/>
  <c r="K23" i="4"/>
  <c r="J23" i="4"/>
  <c r="I24" i="4" s="1"/>
  <c r="C23" i="4"/>
  <c r="D22" i="4"/>
  <c r="C23" i="3"/>
  <c r="D22" i="3"/>
  <c r="J24" i="3"/>
  <c r="I25" i="3" s="1"/>
  <c r="J23" i="2"/>
  <c r="I24" i="2" s="1"/>
  <c r="D25" i="2"/>
  <c r="C26" i="2"/>
  <c r="C25" i="5" l="1"/>
  <c r="D24" i="5"/>
  <c r="K23" i="5"/>
  <c r="J23" i="5"/>
  <c r="I24" i="5" s="1"/>
  <c r="K24" i="4"/>
  <c r="J24" i="4"/>
  <c r="I25" i="4" s="1"/>
  <c r="C24" i="4"/>
  <c r="D23" i="4"/>
  <c r="C24" i="3"/>
  <c r="D23" i="3"/>
  <c r="J25" i="3"/>
  <c r="I26" i="3" s="1"/>
  <c r="J24" i="2"/>
  <c r="I25" i="2" s="1"/>
  <c r="D26" i="2"/>
  <c r="C27" i="2"/>
  <c r="K24" i="5" l="1"/>
  <c r="J24" i="5"/>
  <c r="I25" i="5" s="1"/>
  <c r="D25" i="5"/>
  <c r="C26" i="5"/>
  <c r="J25" i="4"/>
  <c r="I26" i="4" s="1"/>
  <c r="K25" i="4"/>
  <c r="C25" i="4"/>
  <c r="D24" i="4"/>
  <c r="C25" i="3"/>
  <c r="D24" i="3"/>
  <c r="J26" i="3"/>
  <c r="I27" i="3" s="1"/>
  <c r="J25" i="2"/>
  <c r="I26" i="2" s="1"/>
  <c r="D27" i="2"/>
  <c r="C28" i="2"/>
  <c r="C27" i="5" l="1"/>
  <c r="D26" i="5"/>
  <c r="J25" i="5"/>
  <c r="I26" i="5" s="1"/>
  <c r="K25" i="5"/>
  <c r="K26" i="4"/>
  <c r="J26" i="4"/>
  <c r="I27" i="4" s="1"/>
  <c r="C26" i="4"/>
  <c r="D25" i="4"/>
  <c r="C26" i="3"/>
  <c r="D25" i="3"/>
  <c r="J27" i="3"/>
  <c r="I28" i="3" s="1"/>
  <c r="J26" i="2"/>
  <c r="I27" i="2" s="1"/>
  <c r="C29" i="2"/>
  <c r="D28" i="2"/>
  <c r="K26" i="5" l="1"/>
  <c r="J26" i="5"/>
  <c r="I27" i="5" s="1"/>
  <c r="C28" i="5"/>
  <c r="D27" i="5"/>
  <c r="K27" i="4"/>
  <c r="J27" i="4"/>
  <c r="I28" i="4" s="1"/>
  <c r="C27" i="4"/>
  <c r="D26" i="4"/>
  <c r="C27" i="3"/>
  <c r="D26" i="3"/>
  <c r="J28" i="3"/>
  <c r="I29" i="3" s="1"/>
  <c r="J27" i="2"/>
  <c r="I28" i="2" s="1"/>
  <c r="D29" i="2"/>
  <c r="C30" i="2"/>
  <c r="D28" i="5" l="1"/>
  <c r="C29" i="5"/>
  <c r="K27" i="5"/>
  <c r="J27" i="5"/>
  <c r="I28" i="5" s="1"/>
  <c r="K28" i="4"/>
  <c r="J28" i="4"/>
  <c r="I29" i="4" s="1"/>
  <c r="C28" i="4"/>
  <c r="D27" i="4"/>
  <c r="C28" i="3"/>
  <c r="D27" i="3"/>
  <c r="J29" i="3"/>
  <c r="I30" i="3" s="1"/>
  <c r="J28" i="2"/>
  <c r="I29" i="2" s="1"/>
  <c r="D30" i="2"/>
  <c r="C31" i="2"/>
  <c r="K28" i="5" l="1"/>
  <c r="J28" i="5"/>
  <c r="I29" i="5" s="1"/>
  <c r="C30" i="5"/>
  <c r="D29" i="5"/>
  <c r="J29" i="4"/>
  <c r="I30" i="4" s="1"/>
  <c r="K29" i="4"/>
  <c r="D28" i="4"/>
  <c r="C29" i="4"/>
  <c r="C29" i="3"/>
  <c r="D28" i="3"/>
  <c r="J30" i="3"/>
  <c r="I31" i="3" s="1"/>
  <c r="J29" i="2"/>
  <c r="I30" i="2" s="1"/>
  <c r="D31" i="2"/>
  <c r="C32" i="2"/>
  <c r="J29" i="5" l="1"/>
  <c r="I30" i="5" s="1"/>
  <c r="K29" i="5"/>
  <c r="C31" i="5"/>
  <c r="D30" i="5"/>
  <c r="C30" i="4"/>
  <c r="D29" i="4"/>
  <c r="K30" i="4"/>
  <c r="J30" i="4"/>
  <c r="I31" i="4" s="1"/>
  <c r="C30" i="3"/>
  <c r="D29" i="3"/>
  <c r="J31" i="3"/>
  <c r="I32" i="3" s="1"/>
  <c r="I31" i="2"/>
  <c r="J30" i="2"/>
  <c r="C33" i="2"/>
  <c r="D32" i="2"/>
  <c r="K30" i="5" l="1"/>
  <c r="J30" i="5"/>
  <c r="I31" i="5" s="1"/>
  <c r="C32" i="5"/>
  <c r="D31" i="5"/>
  <c r="K31" i="4"/>
  <c r="J31" i="4"/>
  <c r="I32" i="4" s="1"/>
  <c r="C31" i="4"/>
  <c r="D30" i="4"/>
  <c r="C31" i="3"/>
  <c r="D30" i="3"/>
  <c r="J32" i="3"/>
  <c r="I33" i="3" s="1"/>
  <c r="J31" i="2"/>
  <c r="I32" i="2" s="1"/>
  <c r="D33" i="2"/>
  <c r="C34" i="2"/>
  <c r="K31" i="5" l="1"/>
  <c r="J31" i="5"/>
  <c r="I32" i="5" s="1"/>
  <c r="C33" i="5"/>
  <c r="D32" i="5"/>
  <c r="K32" i="4"/>
  <c r="J32" i="4"/>
  <c r="I33" i="4" s="1"/>
  <c r="C32" i="4"/>
  <c r="D31" i="4"/>
  <c r="C32" i="3"/>
  <c r="D31" i="3"/>
  <c r="J33" i="3"/>
  <c r="I34" i="3" s="1"/>
  <c r="J32" i="2"/>
  <c r="I33" i="2" s="1"/>
  <c r="D34" i="2"/>
  <c r="C35" i="2"/>
  <c r="D33" i="5" l="1"/>
  <c r="C34" i="5"/>
  <c r="K32" i="5"/>
  <c r="J32" i="5"/>
  <c r="I33" i="5" s="1"/>
  <c r="J33" i="4"/>
  <c r="I34" i="4" s="1"/>
  <c r="K33" i="4"/>
  <c r="C33" i="4"/>
  <c r="D32" i="4"/>
  <c r="C33" i="3"/>
  <c r="D32" i="3"/>
  <c r="J34" i="3"/>
  <c r="I35" i="3" s="1"/>
  <c r="J33" i="2"/>
  <c r="I34" i="2" s="1"/>
  <c r="D35" i="2"/>
  <c r="C36" i="2"/>
  <c r="J33" i="5" l="1"/>
  <c r="I34" i="5" s="1"/>
  <c r="K33" i="5"/>
  <c r="C35" i="5"/>
  <c r="D34" i="5"/>
  <c r="K34" i="4"/>
  <c r="J34" i="4"/>
  <c r="I35" i="4" s="1"/>
  <c r="C34" i="4"/>
  <c r="D33" i="4"/>
  <c r="C34" i="3"/>
  <c r="D33" i="3"/>
  <c r="J35" i="3"/>
  <c r="I36" i="3" s="1"/>
  <c r="J34" i="2"/>
  <c r="I35" i="2" s="1"/>
  <c r="C37" i="2"/>
  <c r="D36" i="2"/>
  <c r="K34" i="5" l="1"/>
  <c r="J34" i="5"/>
  <c r="I35" i="5" s="1"/>
  <c r="C36" i="5"/>
  <c r="D35" i="5"/>
  <c r="K35" i="4"/>
  <c r="J35" i="4"/>
  <c r="I36" i="4" s="1"/>
  <c r="C35" i="4"/>
  <c r="D34" i="4"/>
  <c r="C35" i="3"/>
  <c r="D34" i="3"/>
  <c r="J36" i="3"/>
  <c r="I37" i="3" s="1"/>
  <c r="J35" i="2"/>
  <c r="I36" i="2" s="1"/>
  <c r="D37" i="2"/>
  <c r="C38" i="2"/>
  <c r="K35" i="5" l="1"/>
  <c r="J35" i="5"/>
  <c r="I36" i="5" s="1"/>
  <c r="D36" i="5"/>
  <c r="C37" i="5"/>
  <c r="K36" i="4"/>
  <c r="J36" i="4"/>
  <c r="I37" i="4" s="1"/>
  <c r="C36" i="4"/>
  <c r="D35" i="4"/>
  <c r="C36" i="3"/>
  <c r="D35" i="3"/>
  <c r="J37" i="3"/>
  <c r="I38" i="3" s="1"/>
  <c r="J36" i="2"/>
  <c r="I37" i="2" s="1"/>
  <c r="D38" i="2"/>
  <c r="C39" i="2"/>
  <c r="K36" i="5" l="1"/>
  <c r="J36" i="5"/>
  <c r="I37" i="5" s="1"/>
  <c r="C38" i="5"/>
  <c r="D37" i="5"/>
  <c r="C37" i="4"/>
  <c r="D36" i="4"/>
  <c r="J37" i="4"/>
  <c r="I38" i="4" s="1"/>
  <c r="K37" i="4"/>
  <c r="C37" i="3"/>
  <c r="D36" i="3"/>
  <c r="J38" i="3"/>
  <c r="I39" i="3" s="1"/>
  <c r="J37" i="2"/>
  <c r="I38" i="2" s="1"/>
  <c r="D39" i="2"/>
  <c r="C40" i="2"/>
  <c r="J37" i="5" l="1"/>
  <c r="I38" i="5" s="1"/>
  <c r="K37" i="5"/>
  <c r="C39" i="5"/>
  <c r="D38" i="5"/>
  <c r="K38" i="4"/>
  <c r="J38" i="4"/>
  <c r="I39" i="4" s="1"/>
  <c r="C38" i="4"/>
  <c r="D37" i="4"/>
  <c r="C38" i="3"/>
  <c r="D37" i="3"/>
  <c r="J39" i="3"/>
  <c r="I40" i="3" s="1"/>
  <c r="J38" i="2"/>
  <c r="I39" i="2" s="1"/>
  <c r="C41" i="2"/>
  <c r="D40" i="2"/>
  <c r="K38" i="5" l="1"/>
  <c r="J38" i="5"/>
  <c r="I39" i="5" s="1"/>
  <c r="C40" i="5"/>
  <c r="D39" i="5"/>
  <c r="K39" i="4"/>
  <c r="J39" i="4"/>
  <c r="I40" i="4" s="1"/>
  <c r="C39" i="4"/>
  <c r="D38" i="4"/>
  <c r="C39" i="3"/>
  <c r="D38" i="3"/>
  <c r="J40" i="3"/>
  <c r="I41" i="3" s="1"/>
  <c r="J39" i="2"/>
  <c r="I40" i="2" s="1"/>
  <c r="D41" i="2"/>
  <c r="C42" i="2"/>
  <c r="K39" i="5" l="1"/>
  <c r="J39" i="5"/>
  <c r="I40" i="5" s="1"/>
  <c r="C41" i="5"/>
  <c r="D40" i="5"/>
  <c r="K40" i="4"/>
  <c r="J40" i="4"/>
  <c r="I41" i="4" s="1"/>
  <c r="C40" i="4"/>
  <c r="D39" i="4"/>
  <c r="C40" i="3"/>
  <c r="D39" i="3"/>
  <c r="J41" i="3"/>
  <c r="I42" i="3" s="1"/>
  <c r="J40" i="2"/>
  <c r="I41" i="2" s="1"/>
  <c r="D42" i="2"/>
  <c r="C43" i="2"/>
  <c r="K40" i="5" l="1"/>
  <c r="J40" i="5"/>
  <c r="I41" i="5" s="1"/>
  <c r="D41" i="5"/>
  <c r="C42" i="5"/>
  <c r="J41" i="4"/>
  <c r="I42" i="4" s="1"/>
  <c r="K41" i="4"/>
  <c r="C41" i="4"/>
  <c r="D40" i="4"/>
  <c r="C41" i="3"/>
  <c r="D40" i="3"/>
  <c r="J42" i="3"/>
  <c r="I43" i="3" s="1"/>
  <c r="J41" i="2"/>
  <c r="I42" i="2" s="1"/>
  <c r="D43" i="2"/>
  <c r="C44" i="2"/>
  <c r="J41" i="5" l="1"/>
  <c r="I42" i="5" s="1"/>
  <c r="K41" i="5"/>
  <c r="C43" i="5"/>
  <c r="D42" i="5"/>
  <c r="K42" i="4"/>
  <c r="J42" i="4"/>
  <c r="I43" i="4" s="1"/>
  <c r="C42" i="4"/>
  <c r="D41" i="4"/>
  <c r="C42" i="3"/>
  <c r="D41" i="3"/>
  <c r="J43" i="3"/>
  <c r="I44" i="3" s="1"/>
  <c r="J42" i="2"/>
  <c r="I43" i="2" s="1"/>
  <c r="C45" i="2"/>
  <c r="D44" i="2"/>
  <c r="K42" i="5" l="1"/>
  <c r="J42" i="5"/>
  <c r="I43" i="5" s="1"/>
  <c r="C44" i="5"/>
  <c r="D43" i="5"/>
  <c r="K43" i="4"/>
  <c r="J43" i="4"/>
  <c r="I44" i="4" s="1"/>
  <c r="C43" i="4"/>
  <c r="D42" i="4"/>
  <c r="C43" i="3"/>
  <c r="D42" i="3"/>
  <c r="J44" i="3"/>
  <c r="I45" i="3" s="1"/>
  <c r="I44" i="2"/>
  <c r="J43" i="2"/>
  <c r="D45" i="2"/>
  <c r="C46" i="2"/>
  <c r="K43" i="5" l="1"/>
  <c r="J43" i="5"/>
  <c r="I44" i="5" s="1"/>
  <c r="D44" i="5"/>
  <c r="C45" i="5"/>
  <c r="K44" i="4"/>
  <c r="J44" i="4"/>
  <c r="I45" i="4" s="1"/>
  <c r="C44" i="4"/>
  <c r="D43" i="4"/>
  <c r="C44" i="3"/>
  <c r="D43" i="3"/>
  <c r="J45" i="3"/>
  <c r="I46" i="3" s="1"/>
  <c r="J44" i="2"/>
  <c r="I45" i="2" s="1"/>
  <c r="D46" i="2"/>
  <c r="C47" i="2"/>
  <c r="K44" i="5" l="1"/>
  <c r="J44" i="5"/>
  <c r="I45" i="5" s="1"/>
  <c r="C46" i="5"/>
  <c r="D45" i="5"/>
  <c r="J45" i="4"/>
  <c r="I46" i="4" s="1"/>
  <c r="K45" i="4"/>
  <c r="D44" i="4"/>
  <c r="C45" i="4"/>
  <c r="C45" i="3"/>
  <c r="D44" i="3"/>
  <c r="J46" i="3"/>
  <c r="I47" i="3" s="1"/>
  <c r="I46" i="2"/>
  <c r="J45" i="2"/>
  <c r="D47" i="2"/>
  <c r="C48" i="2"/>
  <c r="J45" i="5" l="1"/>
  <c r="I46" i="5" s="1"/>
  <c r="K45" i="5"/>
  <c r="C47" i="5"/>
  <c r="D46" i="5"/>
  <c r="K46" i="4"/>
  <c r="J46" i="4"/>
  <c r="I47" i="4" s="1"/>
  <c r="C46" i="4"/>
  <c r="D45" i="4"/>
  <c r="C46" i="3"/>
  <c r="D45" i="3"/>
  <c r="J47" i="3"/>
  <c r="I48" i="3" s="1"/>
  <c r="I47" i="2"/>
  <c r="J46" i="2"/>
  <c r="C49" i="2"/>
  <c r="D48" i="2"/>
  <c r="C48" i="5" l="1"/>
  <c r="D47" i="5"/>
  <c r="K46" i="5"/>
  <c r="J46" i="5"/>
  <c r="I47" i="5" s="1"/>
  <c r="K47" i="4"/>
  <c r="J47" i="4"/>
  <c r="I48" i="4" s="1"/>
  <c r="C47" i="4"/>
  <c r="D46" i="4"/>
  <c r="C47" i="3"/>
  <c r="D46" i="3"/>
  <c r="J48" i="3"/>
  <c r="I49" i="3" s="1"/>
  <c r="I48" i="2"/>
  <c r="J47" i="2"/>
  <c r="D49" i="2"/>
  <c r="C50" i="2"/>
  <c r="K47" i="5" l="1"/>
  <c r="J47" i="5"/>
  <c r="I48" i="5" s="1"/>
  <c r="C49" i="5"/>
  <c r="D48" i="5"/>
  <c r="K48" i="4"/>
  <c r="J48" i="4"/>
  <c r="I49" i="4" s="1"/>
  <c r="C48" i="4"/>
  <c r="D47" i="4"/>
  <c r="C48" i="3"/>
  <c r="D47" i="3"/>
  <c r="J49" i="3"/>
  <c r="I50" i="3" s="1"/>
  <c r="J48" i="2"/>
  <c r="I49" i="2" s="1"/>
  <c r="D50" i="2"/>
  <c r="C51" i="2"/>
  <c r="D49" i="5" l="1"/>
  <c r="C50" i="5"/>
  <c r="K48" i="5"/>
  <c r="J48" i="5"/>
  <c r="I49" i="5" s="1"/>
  <c r="J49" i="4"/>
  <c r="I50" i="4" s="1"/>
  <c r="K49" i="4"/>
  <c r="C49" i="4"/>
  <c r="D48" i="4"/>
  <c r="C49" i="3"/>
  <c r="D48" i="3"/>
  <c r="J50" i="3"/>
  <c r="I51" i="3" s="1"/>
  <c r="I50" i="2"/>
  <c r="J49" i="2"/>
  <c r="C52" i="2"/>
  <c r="D51" i="2"/>
  <c r="J49" i="5" l="1"/>
  <c r="I50" i="5" s="1"/>
  <c r="K49" i="5"/>
  <c r="C51" i="5"/>
  <c r="D50" i="5"/>
  <c r="K50" i="4"/>
  <c r="J50" i="4"/>
  <c r="I51" i="4" s="1"/>
  <c r="C50" i="4"/>
  <c r="D49" i="4"/>
  <c r="C50" i="3"/>
  <c r="D49" i="3"/>
  <c r="J51" i="3"/>
  <c r="I52" i="3" s="1"/>
  <c r="I51" i="2"/>
  <c r="J50" i="2"/>
  <c r="C53" i="2"/>
  <c r="D52" i="2"/>
  <c r="K50" i="5" l="1"/>
  <c r="J50" i="5"/>
  <c r="I51" i="5"/>
  <c r="C52" i="5"/>
  <c r="D51" i="5"/>
  <c r="K51" i="4"/>
  <c r="J51" i="4"/>
  <c r="I52" i="4" s="1"/>
  <c r="C51" i="4"/>
  <c r="D50" i="4"/>
  <c r="C51" i="3"/>
  <c r="D50" i="3"/>
  <c r="J52" i="3"/>
  <c r="I53" i="3" s="1"/>
  <c r="I52" i="2"/>
  <c r="J51" i="2"/>
  <c r="D53" i="2"/>
  <c r="C54" i="2"/>
  <c r="C53" i="5" l="1"/>
  <c r="D52" i="5"/>
  <c r="K51" i="5"/>
  <c r="J51" i="5"/>
  <c r="I52" i="5" s="1"/>
  <c r="K52" i="4"/>
  <c r="J52" i="4"/>
  <c r="I53" i="4" s="1"/>
  <c r="C52" i="4"/>
  <c r="D51" i="4"/>
  <c r="C52" i="3"/>
  <c r="D51" i="3"/>
  <c r="J53" i="3"/>
  <c r="I54" i="3" s="1"/>
  <c r="I53" i="2"/>
  <c r="J52" i="2"/>
  <c r="D54" i="2"/>
  <c r="C55" i="2"/>
  <c r="K52" i="5" l="1"/>
  <c r="J52" i="5"/>
  <c r="I53" i="5" s="1"/>
  <c r="C54" i="5"/>
  <c r="D53" i="5"/>
  <c r="C53" i="4"/>
  <c r="D52" i="4"/>
  <c r="J53" i="4"/>
  <c r="I54" i="4" s="1"/>
  <c r="K53" i="4"/>
  <c r="C53" i="3"/>
  <c r="D52" i="3"/>
  <c r="J54" i="3"/>
  <c r="I55" i="3" s="1"/>
  <c r="I54" i="2"/>
  <c r="J53" i="2"/>
  <c r="C56" i="2"/>
  <c r="D55" i="2"/>
  <c r="J53" i="5" l="1"/>
  <c r="I54" i="5" s="1"/>
  <c r="K53" i="5"/>
  <c r="C55" i="5"/>
  <c r="D54" i="5"/>
  <c r="K54" i="4"/>
  <c r="J54" i="4"/>
  <c r="I55" i="4" s="1"/>
  <c r="C54" i="4"/>
  <c r="D53" i="4"/>
  <c r="C54" i="3"/>
  <c r="D53" i="3"/>
  <c r="J55" i="3"/>
  <c r="I56" i="3" s="1"/>
  <c r="J54" i="2"/>
  <c r="I55" i="2" s="1"/>
  <c r="C57" i="2"/>
  <c r="D56" i="2"/>
  <c r="K54" i="5" l="1"/>
  <c r="J54" i="5"/>
  <c r="I55" i="5" s="1"/>
  <c r="C56" i="5"/>
  <c r="D55" i="5"/>
  <c r="K55" i="4"/>
  <c r="J55" i="4"/>
  <c r="I56" i="4" s="1"/>
  <c r="C55" i="4"/>
  <c r="D54" i="4"/>
  <c r="C55" i="3"/>
  <c r="D54" i="3"/>
  <c r="J56" i="3"/>
  <c r="I57" i="3" s="1"/>
  <c r="J55" i="2"/>
  <c r="I56" i="2" s="1"/>
  <c r="D57" i="2"/>
  <c r="C58" i="2"/>
  <c r="K55" i="5" l="1"/>
  <c r="J55" i="5"/>
  <c r="I56" i="5" s="1"/>
  <c r="D56" i="5"/>
  <c r="C57" i="5"/>
  <c r="K56" i="4"/>
  <c r="J56" i="4"/>
  <c r="I57" i="4" s="1"/>
  <c r="C56" i="4"/>
  <c r="D55" i="4"/>
  <c r="C56" i="3"/>
  <c r="D55" i="3"/>
  <c r="J57" i="3"/>
  <c r="I58" i="3" s="1"/>
  <c r="J56" i="2"/>
  <c r="I57" i="2" s="1"/>
  <c r="D58" i="2"/>
  <c r="C59" i="2"/>
  <c r="K56" i="5" l="1"/>
  <c r="J56" i="5"/>
  <c r="I57" i="5" s="1"/>
  <c r="D57" i="5"/>
  <c r="C58" i="5"/>
  <c r="C57" i="4"/>
  <c r="D56" i="4"/>
  <c r="J57" i="4"/>
  <c r="I58" i="4" s="1"/>
  <c r="K57" i="4"/>
  <c r="C57" i="3"/>
  <c r="D56" i="3"/>
  <c r="J58" i="3"/>
  <c r="I59" i="3" s="1"/>
  <c r="J57" i="2"/>
  <c r="I58" i="2" s="1"/>
  <c r="D59" i="2"/>
  <c r="C60" i="2"/>
  <c r="J57" i="5" l="1"/>
  <c r="I58" i="5" s="1"/>
  <c r="K57" i="5"/>
  <c r="C59" i="5"/>
  <c r="D58" i="5"/>
  <c r="K58" i="4"/>
  <c r="J58" i="4"/>
  <c r="I59" i="4" s="1"/>
  <c r="C58" i="4"/>
  <c r="D57" i="4"/>
  <c r="C58" i="3"/>
  <c r="D57" i="3"/>
  <c r="J59" i="3"/>
  <c r="I60" i="3" s="1"/>
  <c r="J58" i="2"/>
  <c r="I59" i="2" s="1"/>
  <c r="C61" i="2"/>
  <c r="D60" i="2"/>
  <c r="K58" i="5" l="1"/>
  <c r="J58" i="5"/>
  <c r="I59" i="5" s="1"/>
  <c r="C60" i="5"/>
  <c r="D59" i="5"/>
  <c r="K59" i="4"/>
  <c r="J59" i="4"/>
  <c r="I60" i="4" s="1"/>
  <c r="C59" i="4"/>
  <c r="D58" i="4"/>
  <c r="C59" i="3"/>
  <c r="D58" i="3"/>
  <c r="J60" i="3"/>
  <c r="I61" i="3" s="1"/>
  <c r="J59" i="2"/>
  <c r="I60" i="2" s="1"/>
  <c r="D61" i="2"/>
  <c r="C62" i="2"/>
  <c r="K59" i="5" l="1"/>
  <c r="J59" i="5"/>
  <c r="I60" i="5" s="1"/>
  <c r="D60" i="5"/>
  <c r="C61" i="5"/>
  <c r="C60" i="4"/>
  <c r="D59" i="4"/>
  <c r="K60" i="4"/>
  <c r="J60" i="4"/>
  <c r="I61" i="4" s="1"/>
  <c r="C60" i="3"/>
  <c r="D59" i="3"/>
  <c r="J61" i="3"/>
  <c r="I62" i="3" s="1"/>
  <c r="J60" i="2"/>
  <c r="I61" i="2" s="1"/>
  <c r="D62" i="2"/>
  <c r="C63" i="2"/>
  <c r="K60" i="5" l="1"/>
  <c r="J60" i="5"/>
  <c r="I61" i="5" s="1"/>
  <c r="C62" i="5"/>
  <c r="D61" i="5"/>
  <c r="J61" i="4"/>
  <c r="I62" i="4" s="1"/>
  <c r="K61" i="4"/>
  <c r="C61" i="4"/>
  <c r="D60" i="4"/>
  <c r="C61" i="3"/>
  <c r="D60" i="3"/>
  <c r="J62" i="3"/>
  <c r="I63" i="3" s="1"/>
  <c r="I62" i="2"/>
  <c r="J61" i="2"/>
  <c r="D63" i="2"/>
  <c r="C64" i="2"/>
  <c r="J61" i="5" l="1"/>
  <c r="I62" i="5" s="1"/>
  <c r="K61" i="5"/>
  <c r="C63" i="5"/>
  <c r="D62" i="5"/>
  <c r="K62" i="4"/>
  <c r="J62" i="4"/>
  <c r="I63" i="4" s="1"/>
  <c r="C62" i="4"/>
  <c r="D61" i="4"/>
  <c r="C62" i="3"/>
  <c r="D61" i="3"/>
  <c r="J63" i="3"/>
  <c r="I64" i="3" s="1"/>
  <c r="J62" i="2"/>
  <c r="I63" i="2" s="1"/>
  <c r="C65" i="2"/>
  <c r="D64" i="2"/>
  <c r="J62" i="5" l="1"/>
  <c r="I63" i="5" s="1"/>
  <c r="K62" i="5"/>
  <c r="C64" i="5"/>
  <c r="D63" i="5"/>
  <c r="K63" i="4"/>
  <c r="J63" i="4"/>
  <c r="I64" i="4" s="1"/>
  <c r="C63" i="4"/>
  <c r="D62" i="4"/>
  <c r="C63" i="3"/>
  <c r="D62" i="3"/>
  <c r="J64" i="3"/>
  <c r="I65" i="3" s="1"/>
  <c r="J63" i="2"/>
  <c r="I64" i="2" s="1"/>
  <c r="D65" i="2"/>
  <c r="C66" i="2"/>
  <c r="K63" i="5" l="1"/>
  <c r="J63" i="5"/>
  <c r="I64" i="5" s="1"/>
  <c r="C65" i="5"/>
  <c r="D64" i="5"/>
  <c r="K64" i="4"/>
  <c r="J64" i="4"/>
  <c r="I65" i="4" s="1"/>
  <c r="C64" i="4"/>
  <c r="D63" i="4"/>
  <c r="C64" i="3"/>
  <c r="D63" i="3"/>
  <c r="J65" i="3"/>
  <c r="I66" i="3" s="1"/>
  <c r="I65" i="2"/>
  <c r="J64" i="2"/>
  <c r="D66" i="2"/>
  <c r="C67" i="2"/>
  <c r="K64" i="5" l="1"/>
  <c r="J64" i="5"/>
  <c r="I65" i="5" s="1"/>
  <c r="C66" i="5"/>
  <c r="D65" i="5"/>
  <c r="J65" i="4"/>
  <c r="I66" i="4" s="1"/>
  <c r="K65" i="4"/>
  <c r="D64" i="4"/>
  <c r="C65" i="4"/>
  <c r="C65" i="3"/>
  <c r="D64" i="3"/>
  <c r="J66" i="3"/>
  <c r="I67" i="3" s="1"/>
  <c r="J65" i="2"/>
  <c r="I66" i="2" s="1"/>
  <c r="C68" i="2"/>
  <c r="D68" i="2" s="1"/>
  <c r="D67" i="2"/>
  <c r="C67" i="5" l="1"/>
  <c r="D66" i="5"/>
  <c r="J65" i="5"/>
  <c r="I66" i="5" s="1"/>
  <c r="K65" i="5"/>
  <c r="J66" i="4"/>
  <c r="I67" i="4" s="1"/>
  <c r="K66" i="4"/>
  <c r="C66" i="4"/>
  <c r="D65" i="4"/>
  <c r="C66" i="3"/>
  <c r="D65" i="3"/>
  <c r="J67" i="3"/>
  <c r="I68" i="3" s="1"/>
  <c r="J68" i="3" s="1"/>
  <c r="I67" i="2"/>
  <c r="J66" i="2"/>
  <c r="K66" i="5" l="1"/>
  <c r="J66" i="5"/>
  <c r="I67" i="5" s="1"/>
  <c r="C68" i="5"/>
  <c r="D68" i="5" s="1"/>
  <c r="E5" i="5" s="1"/>
  <c r="D67" i="5"/>
  <c r="K67" i="4"/>
  <c r="J67" i="4"/>
  <c r="I68" i="4" s="1"/>
  <c r="C67" i="4"/>
  <c r="D66" i="4"/>
  <c r="C67" i="3"/>
  <c r="D66" i="3"/>
  <c r="I68" i="2"/>
  <c r="J68" i="2" s="1"/>
  <c r="J67" i="2"/>
  <c r="K67" i="5" l="1"/>
  <c r="J67" i="5"/>
  <c r="I68" i="5" s="1"/>
  <c r="K68" i="4"/>
  <c r="L5" i="4" s="1"/>
  <c r="J68" i="4"/>
  <c r="C68" i="4"/>
  <c r="D68" i="4" s="1"/>
  <c r="D67" i="4"/>
  <c r="C68" i="3"/>
  <c r="D68" i="3" s="1"/>
  <c r="E5" i="3" s="1"/>
  <c r="D67" i="3"/>
  <c r="K68" i="5" l="1"/>
  <c r="L5" i="5" s="1"/>
  <c r="J68" i="5"/>
  <c r="E5" i="4"/>
</calcChain>
</file>

<file path=xl/sharedStrings.xml><?xml version="1.0" encoding="utf-8"?>
<sst xmlns="http://schemas.openxmlformats.org/spreadsheetml/2006/main" count="65" uniqueCount="19">
  <si>
    <t>Period</t>
  </si>
  <si>
    <t>Revenue</t>
  </si>
  <si>
    <t>Sales_quantity</t>
  </si>
  <si>
    <t>Average_cost</t>
  </si>
  <si>
    <t>Exponential Smotthing</t>
  </si>
  <si>
    <t xml:space="preserve">alpha </t>
  </si>
  <si>
    <t>Revenue(xt)</t>
  </si>
  <si>
    <t>St</t>
  </si>
  <si>
    <t>% error</t>
  </si>
  <si>
    <t>APE</t>
  </si>
  <si>
    <t>Double Exponential Smoothing</t>
  </si>
  <si>
    <t>alpha</t>
  </si>
  <si>
    <t>beta</t>
  </si>
  <si>
    <t>xt</t>
  </si>
  <si>
    <t>st</t>
  </si>
  <si>
    <t>bt</t>
  </si>
  <si>
    <t>Triple Exponential Smoothing</t>
  </si>
  <si>
    <t>% ERROR</t>
  </si>
  <si>
    <t>Exponential 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</si>
</sst>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D1" activeCellId="1" sqref="A1:A65 D1:D65"/>
    </sheetView>
  </sheetViews>
  <sheetFormatPr defaultRowHeight="14.4" x14ac:dyDescent="0.3"/>
  <cols>
    <col min="1" max="1" width="10.33203125" bestFit="1" customWidth="1"/>
    <col min="2" max="2" width="12" bestFit="1" customWidth="1"/>
    <col min="3" max="3" width="12.77734375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42005</v>
      </c>
      <c r="B2">
        <v>16010072.119999999</v>
      </c>
      <c r="C2">
        <v>12729</v>
      </c>
      <c r="D2">
        <v>1257.763541</v>
      </c>
    </row>
    <row r="3" spans="1:4" x14ac:dyDescent="0.3">
      <c r="A3" s="1">
        <v>42006</v>
      </c>
      <c r="B3">
        <v>15807587.449999999</v>
      </c>
      <c r="C3">
        <v>11636</v>
      </c>
      <c r="D3">
        <v>1358.5070000000001</v>
      </c>
    </row>
    <row r="4" spans="1:4" x14ac:dyDescent="0.3">
      <c r="A4" s="1">
        <v>42007</v>
      </c>
      <c r="B4">
        <v>22047146.02</v>
      </c>
      <c r="C4">
        <v>15922</v>
      </c>
      <c r="D4">
        <v>1384.6970240000001</v>
      </c>
    </row>
    <row r="5" spans="1:4" x14ac:dyDescent="0.3">
      <c r="A5" s="1">
        <v>42008</v>
      </c>
      <c r="B5">
        <v>18814583.289999999</v>
      </c>
      <c r="C5">
        <v>15227</v>
      </c>
      <c r="D5">
        <v>1235.6067049999999</v>
      </c>
    </row>
    <row r="6" spans="1:4" x14ac:dyDescent="0.3">
      <c r="A6" s="1">
        <v>42009</v>
      </c>
      <c r="B6">
        <v>14021479.609999999</v>
      </c>
      <c r="C6">
        <v>8620</v>
      </c>
      <c r="D6">
        <v>1626.6217650000001</v>
      </c>
    </row>
    <row r="7" spans="1:4" x14ac:dyDescent="0.3">
      <c r="A7" s="1">
        <v>42010</v>
      </c>
      <c r="B7">
        <v>16783928.52</v>
      </c>
      <c r="C7">
        <v>13160</v>
      </c>
      <c r="D7">
        <v>1275.3745080000001</v>
      </c>
    </row>
    <row r="8" spans="1:4" x14ac:dyDescent="0.3">
      <c r="A8" s="1">
        <v>42011</v>
      </c>
      <c r="B8">
        <v>19161892.190000001</v>
      </c>
      <c r="C8">
        <v>17254</v>
      </c>
      <c r="D8">
        <v>1110.5768049999999</v>
      </c>
    </row>
    <row r="9" spans="1:4" x14ac:dyDescent="0.3">
      <c r="A9" s="1">
        <v>42012</v>
      </c>
      <c r="B9">
        <v>15204984.300000001</v>
      </c>
      <c r="C9">
        <v>8642</v>
      </c>
      <c r="D9">
        <v>1759.42887</v>
      </c>
    </row>
    <row r="10" spans="1:4" x14ac:dyDescent="0.3">
      <c r="A10" s="1">
        <v>42013</v>
      </c>
      <c r="B10">
        <v>20603939.98</v>
      </c>
      <c r="C10">
        <v>16144</v>
      </c>
      <c r="D10">
        <v>1276.2599090000001</v>
      </c>
    </row>
    <row r="11" spans="1:4" x14ac:dyDescent="0.3">
      <c r="A11" s="1">
        <v>42014</v>
      </c>
      <c r="B11">
        <v>20992874.780000001</v>
      </c>
      <c r="C11">
        <v>18135</v>
      </c>
      <c r="D11">
        <v>1157.588904</v>
      </c>
    </row>
    <row r="12" spans="1:4" x14ac:dyDescent="0.3">
      <c r="A12" s="1">
        <v>42015</v>
      </c>
      <c r="B12">
        <v>14993369.66</v>
      </c>
      <c r="C12">
        <v>10841</v>
      </c>
      <c r="D12">
        <v>1383.0245970000001</v>
      </c>
    </row>
    <row r="13" spans="1:4" x14ac:dyDescent="0.3">
      <c r="A13" s="1">
        <v>42016</v>
      </c>
      <c r="B13">
        <v>27791807.640000001</v>
      </c>
      <c r="C13">
        <v>22113</v>
      </c>
      <c r="D13">
        <v>1256.8085579999999</v>
      </c>
    </row>
    <row r="14" spans="1:4" x14ac:dyDescent="0.3">
      <c r="A14" s="1">
        <v>42370</v>
      </c>
      <c r="B14">
        <v>28601586.5</v>
      </c>
      <c r="C14">
        <v>15365</v>
      </c>
      <c r="D14">
        <v>1861.4765050000001</v>
      </c>
    </row>
    <row r="15" spans="1:4" x14ac:dyDescent="0.3">
      <c r="A15" s="1">
        <v>42371</v>
      </c>
      <c r="B15">
        <v>22367074.07</v>
      </c>
      <c r="C15">
        <v>13153</v>
      </c>
      <c r="D15">
        <v>1700.5302260000001</v>
      </c>
    </row>
    <row r="16" spans="1:4" x14ac:dyDescent="0.3">
      <c r="A16" s="1">
        <v>42372</v>
      </c>
      <c r="B16">
        <v>29738608.57</v>
      </c>
      <c r="C16">
        <v>18339</v>
      </c>
      <c r="D16">
        <v>1621.604699</v>
      </c>
    </row>
    <row r="17" spans="1:4" x14ac:dyDescent="0.3">
      <c r="A17" s="1">
        <v>42373</v>
      </c>
      <c r="B17">
        <v>28351007.940000001</v>
      </c>
      <c r="C17">
        <v>13909</v>
      </c>
      <c r="D17">
        <v>2038.321083</v>
      </c>
    </row>
    <row r="18" spans="1:4" x14ac:dyDescent="0.3">
      <c r="A18" s="1">
        <v>42374</v>
      </c>
      <c r="B18">
        <v>15264603.73</v>
      </c>
      <c r="C18">
        <v>8553</v>
      </c>
      <c r="D18">
        <v>1784.707557</v>
      </c>
    </row>
    <row r="19" spans="1:4" x14ac:dyDescent="0.3">
      <c r="A19" s="1">
        <v>42375</v>
      </c>
      <c r="B19">
        <v>24385658.079999998</v>
      </c>
      <c r="C19">
        <v>15101</v>
      </c>
      <c r="D19">
        <v>1614.837301</v>
      </c>
    </row>
    <row r="20" spans="1:4" x14ac:dyDescent="0.3">
      <c r="A20" s="1">
        <v>42376</v>
      </c>
      <c r="B20">
        <v>29486517.07</v>
      </c>
      <c r="C20">
        <v>15695</v>
      </c>
      <c r="D20">
        <v>1878.720425</v>
      </c>
    </row>
    <row r="21" spans="1:4" x14ac:dyDescent="0.3">
      <c r="A21" s="1">
        <v>42377</v>
      </c>
      <c r="B21">
        <v>15270117.26</v>
      </c>
      <c r="C21">
        <v>8314</v>
      </c>
      <c r="D21">
        <v>1836.6751569999999</v>
      </c>
    </row>
    <row r="22" spans="1:4" x14ac:dyDescent="0.3">
      <c r="A22" s="1">
        <v>42378</v>
      </c>
      <c r="B22">
        <v>36141027.560000002</v>
      </c>
      <c r="C22">
        <v>17764</v>
      </c>
      <c r="D22">
        <v>2034.5095449999999</v>
      </c>
    </row>
    <row r="23" spans="1:4" x14ac:dyDescent="0.3">
      <c r="A23" s="1">
        <v>42379</v>
      </c>
      <c r="B23">
        <v>27915143.66</v>
      </c>
      <c r="C23">
        <v>18969</v>
      </c>
      <c r="D23">
        <v>1471.61915</v>
      </c>
    </row>
    <row r="24" spans="1:4" x14ac:dyDescent="0.3">
      <c r="A24" s="1">
        <v>42380</v>
      </c>
      <c r="B24">
        <v>21272049.350000001</v>
      </c>
      <c r="C24">
        <v>13433</v>
      </c>
      <c r="D24">
        <v>1583.5665409999999</v>
      </c>
    </row>
    <row r="25" spans="1:4" x14ac:dyDescent="0.3">
      <c r="A25" s="1">
        <v>42381</v>
      </c>
      <c r="B25">
        <v>42014159.880000003</v>
      </c>
      <c r="C25">
        <v>27029</v>
      </c>
      <c r="D25">
        <v>1554.4104440000001</v>
      </c>
    </row>
    <row r="26" spans="1:4" x14ac:dyDescent="0.3">
      <c r="A26" s="1">
        <v>42736</v>
      </c>
      <c r="B26">
        <v>36007380.670000002</v>
      </c>
      <c r="C26">
        <v>16889</v>
      </c>
      <c r="D26">
        <v>2132.0019339999999</v>
      </c>
    </row>
    <row r="27" spans="1:4" x14ac:dyDescent="0.3">
      <c r="A27" s="1">
        <v>42737</v>
      </c>
      <c r="B27">
        <v>30396775.379999999</v>
      </c>
      <c r="C27">
        <v>15864</v>
      </c>
      <c r="D27">
        <v>1916.0851849999999</v>
      </c>
    </row>
    <row r="28" spans="1:4" x14ac:dyDescent="0.3">
      <c r="A28" s="1">
        <v>42738</v>
      </c>
      <c r="B28">
        <v>47678130.729999997</v>
      </c>
      <c r="C28">
        <v>22786</v>
      </c>
      <c r="D28">
        <v>2092.43091</v>
      </c>
    </row>
    <row r="29" spans="1:4" x14ac:dyDescent="0.3">
      <c r="A29" s="1">
        <v>42739</v>
      </c>
      <c r="B29">
        <v>27013964.73</v>
      </c>
      <c r="C29">
        <v>17910</v>
      </c>
      <c r="D29">
        <v>1508.317405</v>
      </c>
    </row>
    <row r="30" spans="1:4" x14ac:dyDescent="0.3">
      <c r="A30" s="1">
        <v>42740</v>
      </c>
      <c r="B30">
        <v>24948844.699999999</v>
      </c>
      <c r="C30">
        <v>10777</v>
      </c>
      <c r="D30">
        <v>2315.008323</v>
      </c>
    </row>
    <row r="31" spans="1:4" x14ac:dyDescent="0.3">
      <c r="A31" s="1">
        <v>42741</v>
      </c>
      <c r="B31">
        <v>31101345.539999999</v>
      </c>
      <c r="C31">
        <v>18799</v>
      </c>
      <c r="D31">
        <v>1654.4148909999999</v>
      </c>
    </row>
    <row r="32" spans="1:4" x14ac:dyDescent="0.3">
      <c r="A32" s="1">
        <v>42742</v>
      </c>
      <c r="B32">
        <v>33848822.229999997</v>
      </c>
      <c r="C32">
        <v>17899</v>
      </c>
      <c r="D32">
        <v>1891.1013029999999</v>
      </c>
    </row>
    <row r="33" spans="1:4" x14ac:dyDescent="0.3">
      <c r="A33" s="1">
        <v>42743</v>
      </c>
      <c r="B33">
        <v>16454666.960000001</v>
      </c>
      <c r="C33">
        <v>9649</v>
      </c>
      <c r="D33">
        <v>1705.3235520000001</v>
      </c>
    </row>
    <row r="34" spans="1:4" x14ac:dyDescent="0.3">
      <c r="A34" s="1">
        <v>42744</v>
      </c>
      <c r="B34">
        <v>31650092.649999999</v>
      </c>
      <c r="C34">
        <v>20159</v>
      </c>
      <c r="D34">
        <v>1570.02295</v>
      </c>
    </row>
    <row r="35" spans="1:4" x14ac:dyDescent="0.3">
      <c r="A35" s="1">
        <v>42745</v>
      </c>
      <c r="B35">
        <v>31572205.620000001</v>
      </c>
      <c r="C35">
        <v>19519</v>
      </c>
      <c r="D35">
        <v>1617.5114309999999</v>
      </c>
    </row>
    <row r="36" spans="1:4" x14ac:dyDescent="0.3">
      <c r="A36" s="1">
        <v>42746</v>
      </c>
      <c r="B36">
        <v>22446371.030000001</v>
      </c>
      <c r="C36">
        <v>15360</v>
      </c>
      <c r="D36">
        <v>1461.3522800000001</v>
      </c>
    </row>
    <row r="37" spans="1:4" x14ac:dyDescent="0.3">
      <c r="A37" s="1">
        <v>42747</v>
      </c>
      <c r="B37">
        <v>44966125.770000003</v>
      </c>
      <c r="C37">
        <v>30833</v>
      </c>
      <c r="D37">
        <v>1458.376602</v>
      </c>
    </row>
    <row r="38" spans="1:4" x14ac:dyDescent="0.3">
      <c r="A38" s="1">
        <v>43101</v>
      </c>
      <c r="B38">
        <v>44067520.859999999</v>
      </c>
      <c r="C38">
        <v>19812</v>
      </c>
      <c r="D38">
        <v>2224.2843149999999</v>
      </c>
    </row>
    <row r="39" spans="1:4" x14ac:dyDescent="0.3">
      <c r="A39" s="1">
        <v>43102</v>
      </c>
      <c r="B39">
        <v>36020287.159999996</v>
      </c>
      <c r="C39">
        <v>18424</v>
      </c>
      <c r="D39">
        <v>1955.0742049999999</v>
      </c>
    </row>
    <row r="40" spans="1:4" x14ac:dyDescent="0.3">
      <c r="A40" s="1">
        <v>43103</v>
      </c>
      <c r="B40">
        <v>46995990.409999996</v>
      </c>
      <c r="C40">
        <v>29004</v>
      </c>
      <c r="D40">
        <v>1620.3279</v>
      </c>
    </row>
    <row r="41" spans="1:4" x14ac:dyDescent="0.3">
      <c r="A41" s="1">
        <v>43104</v>
      </c>
      <c r="B41">
        <v>35536487.68</v>
      </c>
      <c r="C41">
        <v>22033</v>
      </c>
      <c r="D41">
        <v>1612.875581</v>
      </c>
    </row>
    <row r="42" spans="1:4" x14ac:dyDescent="0.3">
      <c r="A42" s="1">
        <v>43105</v>
      </c>
      <c r="B42">
        <v>29699599.18</v>
      </c>
      <c r="C42">
        <v>14959</v>
      </c>
      <c r="D42">
        <v>1985.4000390000001</v>
      </c>
    </row>
    <row r="43" spans="1:4" x14ac:dyDescent="0.3">
      <c r="A43" s="1">
        <v>43106</v>
      </c>
      <c r="B43">
        <v>33261065.390000001</v>
      </c>
      <c r="C43">
        <v>23067</v>
      </c>
      <c r="D43">
        <v>1441.932865</v>
      </c>
    </row>
    <row r="44" spans="1:4" x14ac:dyDescent="0.3">
      <c r="A44" s="1">
        <v>43107</v>
      </c>
      <c r="B44">
        <v>35826534.909999996</v>
      </c>
      <c r="C44">
        <v>18397</v>
      </c>
      <c r="D44">
        <v>1947.411801</v>
      </c>
    </row>
    <row r="45" spans="1:4" x14ac:dyDescent="0.3">
      <c r="A45" s="1">
        <v>43108</v>
      </c>
      <c r="B45">
        <v>23268655.210000001</v>
      </c>
      <c r="C45">
        <v>12045</v>
      </c>
      <c r="D45">
        <v>1931.8103120000001</v>
      </c>
    </row>
    <row r="46" spans="1:4" x14ac:dyDescent="0.3">
      <c r="A46" s="1">
        <v>43109</v>
      </c>
      <c r="B46">
        <v>35423489.850000001</v>
      </c>
      <c r="C46">
        <v>23358</v>
      </c>
      <c r="D46">
        <v>1516.5463589999999</v>
      </c>
    </row>
    <row r="47" spans="1:4" x14ac:dyDescent="0.3">
      <c r="A47" s="1">
        <v>43110</v>
      </c>
      <c r="B47">
        <v>39831565.700000003</v>
      </c>
      <c r="C47">
        <v>22644</v>
      </c>
      <c r="D47">
        <v>1759.033991</v>
      </c>
    </row>
    <row r="48" spans="1:4" x14ac:dyDescent="0.3">
      <c r="A48" s="1">
        <v>43111</v>
      </c>
      <c r="B48">
        <v>32999145.210000001</v>
      </c>
      <c r="C48">
        <v>19765</v>
      </c>
      <c r="D48">
        <v>1669.574764</v>
      </c>
    </row>
    <row r="49" spans="1:4" x14ac:dyDescent="0.3">
      <c r="A49" s="1">
        <v>43112</v>
      </c>
      <c r="B49">
        <v>47221828.200000003</v>
      </c>
      <c r="C49">
        <v>33207</v>
      </c>
      <c r="D49">
        <v>1422.044394</v>
      </c>
    </row>
    <row r="50" spans="1:4" x14ac:dyDescent="0.3">
      <c r="A50" s="1">
        <v>43466</v>
      </c>
      <c r="B50">
        <v>36459960.090000004</v>
      </c>
      <c r="C50">
        <v>24096</v>
      </c>
      <c r="D50">
        <v>1513.112554</v>
      </c>
    </row>
    <row r="51" spans="1:4" x14ac:dyDescent="0.3">
      <c r="A51" s="1">
        <v>43467</v>
      </c>
      <c r="B51">
        <v>36546498.659999996</v>
      </c>
      <c r="C51">
        <v>21624</v>
      </c>
      <c r="D51">
        <v>1690.089653</v>
      </c>
    </row>
    <row r="52" spans="1:4" x14ac:dyDescent="0.3">
      <c r="A52" s="1">
        <v>43468</v>
      </c>
      <c r="B52">
        <v>54198706.719999999</v>
      </c>
      <c r="C52">
        <v>33379</v>
      </c>
      <c r="D52">
        <v>1623.736682</v>
      </c>
    </row>
    <row r="53" spans="1:4" x14ac:dyDescent="0.3">
      <c r="A53" s="1">
        <v>43469</v>
      </c>
      <c r="B53">
        <v>32743989.609999999</v>
      </c>
      <c r="C53">
        <v>22265</v>
      </c>
      <c r="D53">
        <v>1470.6485339999999</v>
      </c>
    </row>
    <row r="54" spans="1:4" x14ac:dyDescent="0.3">
      <c r="A54" s="1">
        <v>43470</v>
      </c>
      <c r="B54">
        <v>32531657.539999999</v>
      </c>
      <c r="C54">
        <v>16967</v>
      </c>
      <c r="D54">
        <v>1917.348827</v>
      </c>
    </row>
    <row r="55" spans="1:4" x14ac:dyDescent="0.3">
      <c r="A55" s="1">
        <v>43471</v>
      </c>
      <c r="B55">
        <v>47709701.630000003</v>
      </c>
      <c r="C55">
        <v>24958</v>
      </c>
      <c r="D55">
        <v>1911.599553</v>
      </c>
    </row>
    <row r="56" spans="1:4" x14ac:dyDescent="0.3">
      <c r="A56" s="1">
        <v>43472</v>
      </c>
      <c r="B56">
        <v>45992141.57</v>
      </c>
      <c r="C56">
        <v>21917</v>
      </c>
      <c r="D56">
        <v>2098.46884</v>
      </c>
    </row>
    <row r="57" spans="1:4" x14ac:dyDescent="0.3">
      <c r="A57" s="1">
        <v>43473</v>
      </c>
      <c r="B57">
        <v>36933665.020000003</v>
      </c>
      <c r="C57">
        <v>14431</v>
      </c>
      <c r="D57">
        <v>2559.328184</v>
      </c>
    </row>
    <row r="58" spans="1:4" x14ac:dyDescent="0.3">
      <c r="A58" s="1">
        <v>43474</v>
      </c>
      <c r="B58">
        <v>48526260.130000003</v>
      </c>
      <c r="C58">
        <v>23253</v>
      </c>
      <c r="D58">
        <v>2086.8816980000001</v>
      </c>
    </row>
    <row r="59" spans="1:4" x14ac:dyDescent="0.3">
      <c r="A59" s="1">
        <v>43475</v>
      </c>
      <c r="B59">
        <v>44160416.18</v>
      </c>
      <c r="C59">
        <v>26603</v>
      </c>
      <c r="D59">
        <v>1659.9788060000001</v>
      </c>
    </row>
    <row r="60" spans="1:4" x14ac:dyDescent="0.3">
      <c r="A60" s="1">
        <v>43476</v>
      </c>
      <c r="B60">
        <v>36374956.490000002</v>
      </c>
      <c r="C60">
        <v>21987</v>
      </c>
      <c r="D60">
        <v>1654.3847040000001</v>
      </c>
    </row>
    <row r="61" spans="1:4" x14ac:dyDescent="0.3">
      <c r="A61" s="1">
        <v>43477</v>
      </c>
      <c r="B61">
        <v>58756473.659999996</v>
      </c>
      <c r="C61">
        <v>38069</v>
      </c>
      <c r="D61">
        <v>1543.420464</v>
      </c>
    </row>
    <row r="62" spans="1:4" x14ac:dyDescent="0.3">
      <c r="A62" s="1">
        <v>43831</v>
      </c>
      <c r="B62">
        <v>56288300.869999997</v>
      </c>
      <c r="C62">
        <v>27184</v>
      </c>
      <c r="D62">
        <v>2070.6408499999998</v>
      </c>
    </row>
    <row r="63" spans="1:4" x14ac:dyDescent="0.3">
      <c r="A63" s="1">
        <v>43832</v>
      </c>
      <c r="B63">
        <v>40225243.259999998</v>
      </c>
      <c r="C63">
        <v>23509</v>
      </c>
      <c r="D63">
        <v>1711.0571809999999</v>
      </c>
    </row>
    <row r="64" spans="1:4" x14ac:dyDescent="0.3">
      <c r="A64" s="1">
        <v>43833</v>
      </c>
      <c r="B64">
        <v>50022165.229999997</v>
      </c>
      <c r="C64">
        <v>32569</v>
      </c>
      <c r="D64">
        <v>1535.882748</v>
      </c>
    </row>
    <row r="65" spans="1:4" x14ac:dyDescent="0.3">
      <c r="A65" s="1">
        <v>43834</v>
      </c>
      <c r="B65">
        <v>52320692.939999998</v>
      </c>
      <c r="C65">
        <v>26615</v>
      </c>
      <c r="D65">
        <v>1965.8347900000001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59" workbookViewId="0">
      <selection sqref="A1:L68"/>
    </sheetView>
  </sheetViews>
  <sheetFormatPr defaultRowHeight="14.4" x14ac:dyDescent="0.3"/>
  <cols>
    <col min="1" max="1" width="19.44140625" bestFit="1" customWidth="1"/>
    <col min="2" max="2" width="12" bestFit="1" customWidth="1"/>
    <col min="3" max="3" width="11" bestFit="1" customWidth="1"/>
    <col min="9" max="9" width="11" bestFit="1" customWidth="1"/>
  </cols>
  <sheetData>
    <row r="1" spans="1:13" x14ac:dyDescent="0.3">
      <c r="A1" t="s">
        <v>4</v>
      </c>
      <c r="H1" t="s">
        <v>10</v>
      </c>
      <c r="M1" t="s">
        <v>16</v>
      </c>
    </row>
    <row r="2" spans="1:13" x14ac:dyDescent="0.3">
      <c r="A2" t="s">
        <v>5</v>
      </c>
      <c r="B2">
        <v>0.8</v>
      </c>
      <c r="H2" t="s">
        <v>11</v>
      </c>
      <c r="I2">
        <v>0.8</v>
      </c>
    </row>
    <row r="3" spans="1:13" x14ac:dyDescent="0.3">
      <c r="H3" t="s">
        <v>12</v>
      </c>
      <c r="I3">
        <v>0.6</v>
      </c>
    </row>
    <row r="4" spans="1:13" x14ac:dyDescent="0.3">
      <c r="A4" t="s">
        <v>0</v>
      </c>
      <c r="B4" t="s">
        <v>6</v>
      </c>
      <c r="C4" t="s">
        <v>7</v>
      </c>
      <c r="D4" t="s">
        <v>8</v>
      </c>
      <c r="E4" t="s">
        <v>9</v>
      </c>
      <c r="H4" t="s">
        <v>13</v>
      </c>
      <c r="I4" t="s">
        <v>14</v>
      </c>
      <c r="J4" t="s">
        <v>15</v>
      </c>
      <c r="K4" t="s">
        <v>17</v>
      </c>
      <c r="L4" t="s">
        <v>9</v>
      </c>
    </row>
    <row r="5" spans="1:13" x14ac:dyDescent="0.3">
      <c r="A5" s="1">
        <v>42005</v>
      </c>
      <c r="B5">
        <v>16010072.119999999</v>
      </c>
      <c r="C5">
        <f>B5</f>
        <v>16010072.119999999</v>
      </c>
      <c r="D5">
        <f>ABS(B5-C5)/B5</f>
        <v>0</v>
      </c>
      <c r="E5">
        <f>AVERAGE(D5:D68)*100</f>
        <v>5.1421068223484605</v>
      </c>
      <c r="H5">
        <v>16010072.119999999</v>
      </c>
      <c r="I5">
        <f>H5</f>
        <v>16010072.119999999</v>
      </c>
      <c r="J5">
        <f>H6-H5</f>
        <v>-202484.66999999993</v>
      </c>
      <c r="K5">
        <f>ABS(H5-I5)/H5</f>
        <v>0</v>
      </c>
      <c r="L5">
        <f>AVERAGE(K5:K68)</f>
        <v>6.6868104004521964E-2</v>
      </c>
    </row>
    <row r="6" spans="1:13" x14ac:dyDescent="0.3">
      <c r="A6" s="1">
        <v>42006</v>
      </c>
      <c r="B6">
        <v>15807587.449999999</v>
      </c>
      <c r="C6">
        <f>$B$2*B6+((1-$B$2)*C5)</f>
        <v>15848084.384</v>
      </c>
      <c r="D6">
        <f t="shared" ref="D6:D68" si="0">ABS(B6-C6)/B6</f>
        <v>2.5618668331327411E-3</v>
      </c>
      <c r="H6">
        <v>15807587.449999999</v>
      </c>
      <c r="I6">
        <f>$I$2*H6+((1-$I$2)*(I5+J5))</f>
        <v>15807587.449999999</v>
      </c>
      <c r="J6">
        <f>$I$3*(I6-I5)+((1-$I$3)*J5)</f>
        <v>-202484.66999999993</v>
      </c>
      <c r="K6">
        <f t="shared" ref="K6:K68" si="1">ABS(H6-I6)/H6</f>
        <v>0</v>
      </c>
    </row>
    <row r="7" spans="1:13" x14ac:dyDescent="0.3">
      <c r="A7" s="1">
        <v>42007</v>
      </c>
      <c r="B7">
        <v>22047146.02</v>
      </c>
      <c r="C7">
        <f t="shared" ref="C7:C68" si="2">$B$2*B7+((1-$B$2)*C6)</f>
        <v>20807333.6928</v>
      </c>
      <c r="D7">
        <f t="shared" si="0"/>
        <v>5.6234594993624452E-2</v>
      </c>
      <c r="H7">
        <v>22047146.02</v>
      </c>
      <c r="I7">
        <f t="shared" ref="I7:I68" si="3">$I$2*H7+((1-$I$2)*(I6+J6))</f>
        <v>20758737.371999998</v>
      </c>
      <c r="J7">
        <f t="shared" ref="J7:J68" si="4">$I$3*(I7-I6)+((1-$I$3)*J6)</f>
        <v>2889696.0851999992</v>
      </c>
      <c r="K7">
        <f t="shared" si="1"/>
        <v>5.8438795063598073E-2</v>
      </c>
    </row>
    <row r="8" spans="1:13" x14ac:dyDescent="0.3">
      <c r="A8" s="1">
        <v>42008</v>
      </c>
      <c r="B8">
        <v>18814583.289999999</v>
      </c>
      <c r="C8">
        <f t="shared" si="2"/>
        <v>19213133.370559998</v>
      </c>
      <c r="D8">
        <f t="shared" si="0"/>
        <v>2.1183040539187979E-2</v>
      </c>
      <c r="H8">
        <v>18814583.289999999</v>
      </c>
      <c r="I8">
        <f t="shared" si="3"/>
        <v>19781353.323439997</v>
      </c>
      <c r="J8">
        <f t="shared" si="4"/>
        <v>569448.00494399923</v>
      </c>
      <c r="K8">
        <f t="shared" si="1"/>
        <v>5.1384078963568565E-2</v>
      </c>
    </row>
    <row r="9" spans="1:13" x14ac:dyDescent="0.3">
      <c r="A9" s="1">
        <v>42009</v>
      </c>
      <c r="B9">
        <v>14021479.609999999</v>
      </c>
      <c r="C9">
        <f t="shared" si="2"/>
        <v>15059810.362112001</v>
      </c>
      <c r="D9">
        <f t="shared" si="0"/>
        <v>7.4052866102053347E-2</v>
      </c>
      <c r="H9">
        <v>14021479.609999999</v>
      </c>
      <c r="I9">
        <f t="shared" si="3"/>
        <v>15287343.953676799</v>
      </c>
      <c r="J9">
        <f t="shared" si="4"/>
        <v>-2468626.4198803185</v>
      </c>
      <c r="K9">
        <f t="shared" si="1"/>
        <v>9.0280368326748933E-2</v>
      </c>
    </row>
    <row r="10" spans="1:13" x14ac:dyDescent="0.3">
      <c r="A10" s="1">
        <v>42010</v>
      </c>
      <c r="B10">
        <v>16783928.52</v>
      </c>
      <c r="C10">
        <f t="shared" si="2"/>
        <v>16439104.8884224</v>
      </c>
      <c r="D10">
        <f t="shared" si="0"/>
        <v>2.0544870121837231E-2</v>
      </c>
      <c r="H10">
        <v>16783928.52</v>
      </c>
      <c r="I10">
        <f t="shared" si="3"/>
        <v>15990886.322759295</v>
      </c>
      <c r="J10">
        <f t="shared" si="4"/>
        <v>-565325.14650263009</v>
      </c>
      <c r="K10">
        <f t="shared" si="1"/>
        <v>4.7250093820150794E-2</v>
      </c>
    </row>
    <row r="11" spans="1:13" x14ac:dyDescent="0.3">
      <c r="A11" s="1">
        <v>42011</v>
      </c>
      <c r="B11">
        <v>19161892.190000001</v>
      </c>
      <c r="C11">
        <f t="shared" si="2"/>
        <v>18617334.72968448</v>
      </c>
      <c r="D11">
        <f t="shared" si="0"/>
        <v>2.8418772786943738E-2</v>
      </c>
      <c r="H11">
        <v>19161892.190000001</v>
      </c>
      <c r="I11">
        <f t="shared" si="3"/>
        <v>18414625.987251334</v>
      </c>
      <c r="J11">
        <f t="shared" si="4"/>
        <v>1228113.7400941714</v>
      </c>
      <c r="K11">
        <f t="shared" si="1"/>
        <v>3.8997516285925175E-2</v>
      </c>
    </row>
    <row r="12" spans="1:13" x14ac:dyDescent="0.3">
      <c r="A12" s="1">
        <v>42012</v>
      </c>
      <c r="B12">
        <v>15204984.300000001</v>
      </c>
      <c r="C12">
        <f t="shared" si="2"/>
        <v>15887454.385936897</v>
      </c>
      <c r="D12">
        <f t="shared" si="0"/>
        <v>4.4884629439367225E-2</v>
      </c>
      <c r="H12">
        <v>15204984.300000001</v>
      </c>
      <c r="I12">
        <f t="shared" si="3"/>
        <v>16092535.385469101</v>
      </c>
      <c r="J12">
        <f t="shared" si="4"/>
        <v>-902008.86503167101</v>
      </c>
      <c r="K12">
        <f t="shared" si="1"/>
        <v>5.8372377633372538E-2</v>
      </c>
    </row>
    <row r="13" spans="1:13" x14ac:dyDescent="0.3">
      <c r="A13" s="1">
        <v>42013</v>
      </c>
      <c r="B13">
        <v>20603939.98</v>
      </c>
      <c r="C13">
        <f t="shared" si="2"/>
        <v>19660642.86118738</v>
      </c>
      <c r="D13">
        <f t="shared" si="0"/>
        <v>4.5782365883819696E-2</v>
      </c>
      <c r="H13">
        <v>20603939.98</v>
      </c>
      <c r="I13">
        <f t="shared" si="3"/>
        <v>19521257.288087487</v>
      </c>
      <c r="J13">
        <f t="shared" si="4"/>
        <v>1696429.595558363</v>
      </c>
      <c r="K13">
        <f t="shared" si="1"/>
        <v>5.2547361959094256E-2</v>
      </c>
    </row>
    <row r="14" spans="1:13" x14ac:dyDescent="0.3">
      <c r="A14" s="1">
        <v>42014</v>
      </c>
      <c r="B14">
        <v>20992874.780000001</v>
      </c>
      <c r="C14">
        <f t="shared" si="2"/>
        <v>20726428.396237478</v>
      </c>
      <c r="D14">
        <f t="shared" si="0"/>
        <v>1.2692229461415551E-2</v>
      </c>
      <c r="H14">
        <v>20992874.780000001</v>
      </c>
      <c r="I14">
        <f t="shared" si="3"/>
        <v>21037837.200729169</v>
      </c>
      <c r="J14">
        <f t="shared" si="4"/>
        <v>1588519.7858083542</v>
      </c>
      <c r="K14">
        <f t="shared" si="1"/>
        <v>2.1417943564358151E-3</v>
      </c>
    </row>
    <row r="15" spans="1:13" x14ac:dyDescent="0.3">
      <c r="A15" s="1">
        <v>42015</v>
      </c>
      <c r="B15">
        <v>14993369.66</v>
      </c>
      <c r="C15">
        <f t="shared" si="2"/>
        <v>16139981.407247495</v>
      </c>
      <c r="D15">
        <f t="shared" si="0"/>
        <v>7.6474586650556495E-2</v>
      </c>
      <c r="H15">
        <v>14993369.66</v>
      </c>
      <c r="I15">
        <f t="shared" si="3"/>
        <v>16519967.125307504</v>
      </c>
      <c r="J15">
        <f t="shared" si="4"/>
        <v>-2075314.1309296573</v>
      </c>
      <c r="K15">
        <f t="shared" si="1"/>
        <v>0.10181817029298162</v>
      </c>
    </row>
    <row r="16" spans="1:13" x14ac:dyDescent="0.3">
      <c r="A16" s="1">
        <v>42016</v>
      </c>
      <c r="B16">
        <v>27791807.640000001</v>
      </c>
      <c r="C16">
        <f t="shared" si="2"/>
        <v>25461442.3934495</v>
      </c>
      <c r="D16">
        <f t="shared" si="0"/>
        <v>8.3850797930699134E-2</v>
      </c>
      <c r="H16">
        <v>27791807.640000001</v>
      </c>
      <c r="I16">
        <f t="shared" si="3"/>
        <v>25122376.710875571</v>
      </c>
      <c r="J16">
        <f t="shared" si="4"/>
        <v>4331320.0989689771</v>
      </c>
      <c r="K16">
        <f t="shared" si="1"/>
        <v>9.6051000485567181E-2</v>
      </c>
    </row>
    <row r="17" spans="1:11" x14ac:dyDescent="0.3">
      <c r="A17" s="1">
        <v>42370</v>
      </c>
      <c r="B17">
        <v>28601586.5</v>
      </c>
      <c r="C17">
        <f t="shared" si="2"/>
        <v>27973557.678689901</v>
      </c>
      <c r="D17">
        <f t="shared" si="0"/>
        <v>2.1957831650705781E-2</v>
      </c>
      <c r="H17">
        <v>28601586.5</v>
      </c>
      <c r="I17">
        <f t="shared" si="3"/>
        <v>28772008.561968911</v>
      </c>
      <c r="J17">
        <f t="shared" si="4"/>
        <v>3922307.1502435952</v>
      </c>
      <c r="K17">
        <f t="shared" si="1"/>
        <v>5.9584828264303254E-3</v>
      </c>
    </row>
    <row r="18" spans="1:11" x14ac:dyDescent="0.3">
      <c r="A18" s="1">
        <v>42371</v>
      </c>
      <c r="B18">
        <v>22367074.07</v>
      </c>
      <c r="C18">
        <f t="shared" si="2"/>
        <v>23488370.791737981</v>
      </c>
      <c r="D18">
        <f t="shared" si="0"/>
        <v>5.0131578150488992E-2</v>
      </c>
      <c r="H18">
        <v>22367074.07</v>
      </c>
      <c r="I18">
        <f t="shared" si="3"/>
        <v>24432522.398442499</v>
      </c>
      <c r="J18">
        <f t="shared" si="4"/>
        <v>-1034768.838018409</v>
      </c>
      <c r="K18">
        <f t="shared" si="1"/>
        <v>9.2343250707646041E-2</v>
      </c>
    </row>
    <row r="19" spans="1:11" x14ac:dyDescent="0.3">
      <c r="A19" s="1">
        <v>42372</v>
      </c>
      <c r="B19">
        <v>29738608.57</v>
      </c>
      <c r="C19">
        <f t="shared" si="2"/>
        <v>28488561.014347598</v>
      </c>
      <c r="D19">
        <f t="shared" si="0"/>
        <v>4.2034500461243414E-2</v>
      </c>
      <c r="H19">
        <v>29738608.57</v>
      </c>
      <c r="I19">
        <f t="shared" si="3"/>
        <v>28470437.568084821</v>
      </c>
      <c r="J19">
        <f t="shared" si="4"/>
        <v>2008841.5665780294</v>
      </c>
      <c r="K19">
        <f t="shared" si="1"/>
        <v>4.2643925284200988E-2</v>
      </c>
    </row>
    <row r="20" spans="1:11" x14ac:dyDescent="0.3">
      <c r="A20" s="1">
        <v>42373</v>
      </c>
      <c r="B20">
        <v>28351007.940000001</v>
      </c>
      <c r="C20">
        <f t="shared" si="2"/>
        <v>28378518.554869521</v>
      </c>
      <c r="D20">
        <f t="shared" si="0"/>
        <v>9.7035755934115361E-4</v>
      </c>
      <c r="H20">
        <v>28351007.940000001</v>
      </c>
      <c r="I20">
        <f t="shared" si="3"/>
        <v>28776662.17893257</v>
      </c>
      <c r="J20">
        <f t="shared" si="4"/>
        <v>987271.39313986106</v>
      </c>
      <c r="K20">
        <f t="shared" si="1"/>
        <v>1.5013725079312597E-2</v>
      </c>
    </row>
    <row r="21" spans="1:11" x14ac:dyDescent="0.3">
      <c r="A21" s="1">
        <v>42374</v>
      </c>
      <c r="B21">
        <v>15264603.73</v>
      </c>
      <c r="C21">
        <f t="shared" si="2"/>
        <v>17887386.694973905</v>
      </c>
      <c r="D21">
        <f t="shared" si="0"/>
        <v>0.17182122846852993</v>
      </c>
      <c r="H21">
        <v>15264603.73</v>
      </c>
      <c r="I21">
        <f t="shared" si="3"/>
        <v>18164469.698414486</v>
      </c>
      <c r="J21">
        <f t="shared" si="4"/>
        <v>-5972406.931054906</v>
      </c>
      <c r="K21">
        <f t="shared" si="1"/>
        <v>0.18997322300056102</v>
      </c>
    </row>
    <row r="22" spans="1:11" x14ac:dyDescent="0.3">
      <c r="A22" s="1">
        <v>42375</v>
      </c>
      <c r="B22">
        <v>24385658.079999998</v>
      </c>
      <c r="C22">
        <f t="shared" si="2"/>
        <v>23086003.802994777</v>
      </c>
      <c r="D22">
        <f t="shared" si="0"/>
        <v>5.3295845973955432E-2</v>
      </c>
      <c r="H22">
        <v>24385658.079999998</v>
      </c>
      <c r="I22">
        <f t="shared" si="3"/>
        <v>21946939.017471913</v>
      </c>
      <c r="J22">
        <f t="shared" si="4"/>
        <v>-119481.18098750617</v>
      </c>
      <c r="K22">
        <f t="shared" si="1"/>
        <v>0.10000628461727719</v>
      </c>
    </row>
    <row r="23" spans="1:11" x14ac:dyDescent="0.3">
      <c r="A23" s="1">
        <v>42376</v>
      </c>
      <c r="B23">
        <v>29486517.07</v>
      </c>
      <c r="C23">
        <f t="shared" si="2"/>
        <v>28206414.416598957</v>
      </c>
      <c r="D23">
        <f t="shared" si="0"/>
        <v>4.3413152199770579E-2</v>
      </c>
      <c r="H23">
        <v>29486517.07</v>
      </c>
      <c r="I23">
        <f t="shared" si="3"/>
        <v>27954705.223296884</v>
      </c>
      <c r="J23">
        <f t="shared" si="4"/>
        <v>3556867.2510999804</v>
      </c>
      <c r="K23">
        <f t="shared" si="1"/>
        <v>5.1949568783137258E-2</v>
      </c>
    </row>
    <row r="24" spans="1:11" x14ac:dyDescent="0.3">
      <c r="A24" s="1">
        <v>42377</v>
      </c>
      <c r="B24">
        <v>15270117.26</v>
      </c>
      <c r="C24">
        <f t="shared" si="2"/>
        <v>17857376.69131979</v>
      </c>
      <c r="D24">
        <f t="shared" si="0"/>
        <v>0.16943284634081388</v>
      </c>
      <c r="H24">
        <v>15270117.26</v>
      </c>
      <c r="I24">
        <f t="shared" si="3"/>
        <v>18518408.302879371</v>
      </c>
      <c r="J24">
        <f t="shared" si="4"/>
        <v>-4239031.2518105153</v>
      </c>
      <c r="K24">
        <f t="shared" si="1"/>
        <v>0.21272207590627049</v>
      </c>
    </row>
    <row r="25" spans="1:11" x14ac:dyDescent="0.3">
      <c r="A25" s="1">
        <v>42378</v>
      </c>
      <c r="B25">
        <v>36141027.560000002</v>
      </c>
      <c r="C25">
        <f t="shared" si="2"/>
        <v>32484297.386263963</v>
      </c>
      <c r="D25">
        <f t="shared" si="0"/>
        <v>0.10117947442599054</v>
      </c>
      <c r="H25">
        <v>36141027.560000002</v>
      </c>
      <c r="I25">
        <f t="shared" si="3"/>
        <v>31768697.458213776</v>
      </c>
      <c r="J25">
        <f t="shared" si="4"/>
        <v>6254560.9924764372</v>
      </c>
      <c r="K25">
        <f t="shared" si="1"/>
        <v>0.12097968422528786</v>
      </c>
    </row>
    <row r="26" spans="1:11" x14ac:dyDescent="0.3">
      <c r="A26" s="1">
        <v>42379</v>
      </c>
      <c r="B26">
        <v>27915143.66</v>
      </c>
      <c r="C26">
        <f t="shared" si="2"/>
        <v>28828974.405252792</v>
      </c>
      <c r="D26">
        <f t="shared" si="0"/>
        <v>3.2736021579650068E-2</v>
      </c>
      <c r="H26">
        <v>27915143.66</v>
      </c>
      <c r="I26">
        <f t="shared" si="3"/>
        <v>29936766.618138045</v>
      </c>
      <c r="J26">
        <f t="shared" si="4"/>
        <v>1402665.8929451362</v>
      </c>
      <c r="K26">
        <f t="shared" si="1"/>
        <v>7.2420295691863368E-2</v>
      </c>
    </row>
    <row r="27" spans="1:11" x14ac:dyDescent="0.3">
      <c r="A27" s="1">
        <v>42380</v>
      </c>
      <c r="B27">
        <v>21272049.350000001</v>
      </c>
      <c r="C27">
        <f t="shared" si="2"/>
        <v>22783434.361050557</v>
      </c>
      <c r="D27">
        <f t="shared" si="0"/>
        <v>7.1050277581767449E-2</v>
      </c>
      <c r="H27">
        <v>21272049.350000001</v>
      </c>
      <c r="I27">
        <f t="shared" si="3"/>
        <v>23285525.982216634</v>
      </c>
      <c r="J27">
        <f t="shared" si="4"/>
        <v>-3429678.0243747924</v>
      </c>
      <c r="K27">
        <f t="shared" si="1"/>
        <v>9.4653627353334074E-2</v>
      </c>
    </row>
    <row r="28" spans="1:11" x14ac:dyDescent="0.3">
      <c r="A28" s="1">
        <v>42381</v>
      </c>
      <c r="B28">
        <v>42014159.880000003</v>
      </c>
      <c r="C28">
        <f t="shared" si="2"/>
        <v>38168014.776210114</v>
      </c>
      <c r="D28">
        <f t="shared" si="0"/>
        <v>9.1544020272574064E-2</v>
      </c>
      <c r="H28">
        <v>42014159.880000003</v>
      </c>
      <c r="I28">
        <f t="shared" si="3"/>
        <v>37582497.495568372</v>
      </c>
      <c r="J28">
        <f t="shared" si="4"/>
        <v>7206311.6982611269</v>
      </c>
      <c r="K28">
        <f t="shared" si="1"/>
        <v>0.10548020946007858</v>
      </c>
    </row>
    <row r="29" spans="1:11" x14ac:dyDescent="0.3">
      <c r="A29" s="1">
        <v>42736</v>
      </c>
      <c r="B29">
        <v>36007380.670000002</v>
      </c>
      <c r="C29">
        <f t="shared" si="2"/>
        <v>36439507.491242021</v>
      </c>
      <c r="D29">
        <f t="shared" si="0"/>
        <v>1.2001062371139131E-2</v>
      </c>
      <c r="H29">
        <v>36007380.670000002</v>
      </c>
      <c r="I29">
        <f t="shared" si="3"/>
        <v>37763666.374765903</v>
      </c>
      <c r="J29">
        <f t="shared" si="4"/>
        <v>2991226.0068229688</v>
      </c>
      <c r="K29">
        <f t="shared" si="1"/>
        <v>4.8775714092115903E-2</v>
      </c>
    </row>
    <row r="30" spans="1:11" x14ac:dyDescent="0.3">
      <c r="A30" s="1">
        <v>42737</v>
      </c>
      <c r="B30">
        <v>30396775.379999999</v>
      </c>
      <c r="C30">
        <f t="shared" si="2"/>
        <v>31605321.802248403</v>
      </c>
      <c r="D30">
        <f t="shared" si="0"/>
        <v>3.9759033882376393E-2</v>
      </c>
      <c r="H30">
        <v>30396775.379999999</v>
      </c>
      <c r="I30">
        <f t="shared" si="3"/>
        <v>32468398.780317772</v>
      </c>
      <c r="J30">
        <f t="shared" si="4"/>
        <v>-1980670.1539396904</v>
      </c>
      <c r="K30">
        <f t="shared" si="1"/>
        <v>6.8152735756333807E-2</v>
      </c>
    </row>
    <row r="31" spans="1:11" x14ac:dyDescent="0.3">
      <c r="A31" s="1">
        <v>42738</v>
      </c>
      <c r="B31">
        <v>47678130.729999997</v>
      </c>
      <c r="C31">
        <f t="shared" si="2"/>
        <v>44463568.944449678</v>
      </c>
      <c r="D31">
        <f t="shared" si="0"/>
        <v>6.7422143786514996E-2</v>
      </c>
      <c r="H31">
        <v>47678130.729999997</v>
      </c>
      <c r="I31">
        <f t="shared" si="3"/>
        <v>44240050.309275612</v>
      </c>
      <c r="J31">
        <f t="shared" si="4"/>
        <v>6270722.8557988275</v>
      </c>
      <c r="K31">
        <f t="shared" si="1"/>
        <v>7.2110218418464087E-2</v>
      </c>
    </row>
    <row r="32" spans="1:11" x14ac:dyDescent="0.3">
      <c r="A32" s="1">
        <v>42739</v>
      </c>
      <c r="B32">
        <v>27013964.73</v>
      </c>
      <c r="C32">
        <f t="shared" si="2"/>
        <v>30503885.572889935</v>
      </c>
      <c r="D32">
        <f t="shared" si="0"/>
        <v>0.12918950912134158</v>
      </c>
      <c r="H32">
        <v>27013964.73</v>
      </c>
      <c r="I32">
        <f t="shared" si="3"/>
        <v>31713326.417014889</v>
      </c>
      <c r="J32">
        <f t="shared" si="4"/>
        <v>-5007745.1930369027</v>
      </c>
      <c r="K32">
        <f t="shared" si="1"/>
        <v>0.17396045837714724</v>
      </c>
    </row>
    <row r="33" spans="1:11" x14ac:dyDescent="0.3">
      <c r="A33" s="1">
        <v>42740</v>
      </c>
      <c r="B33">
        <v>24948844.699999999</v>
      </c>
      <c r="C33">
        <f t="shared" si="2"/>
        <v>26059852.874577988</v>
      </c>
      <c r="D33">
        <f t="shared" si="0"/>
        <v>4.4531447765915541E-2</v>
      </c>
      <c r="H33">
        <v>24948844.699999999</v>
      </c>
      <c r="I33">
        <f t="shared" si="3"/>
        <v>25300192.004795596</v>
      </c>
      <c r="J33">
        <f t="shared" si="4"/>
        <v>-5850978.7245463375</v>
      </c>
      <c r="K33">
        <f t="shared" si="1"/>
        <v>1.4082708398741877E-2</v>
      </c>
    </row>
    <row r="34" spans="1:11" x14ac:dyDescent="0.3">
      <c r="A34" s="1">
        <v>42741</v>
      </c>
      <c r="B34">
        <v>31101345.539999999</v>
      </c>
      <c r="C34">
        <f t="shared" si="2"/>
        <v>30093047.006915595</v>
      </c>
      <c r="D34">
        <f t="shared" si="0"/>
        <v>3.24197720573733E-2</v>
      </c>
      <c r="H34">
        <v>31101345.539999999</v>
      </c>
      <c r="I34">
        <f t="shared" si="3"/>
        <v>28770919.088049851</v>
      </c>
      <c r="J34">
        <f t="shared" si="4"/>
        <v>-257955.23986598221</v>
      </c>
      <c r="K34">
        <f t="shared" si="1"/>
        <v>7.4930084582769715E-2</v>
      </c>
    </row>
    <row r="35" spans="1:11" x14ac:dyDescent="0.3">
      <c r="A35" s="1">
        <v>42742</v>
      </c>
      <c r="B35">
        <v>33848822.229999997</v>
      </c>
      <c r="C35">
        <f t="shared" si="2"/>
        <v>33097667.185383115</v>
      </c>
      <c r="D35">
        <f t="shared" si="0"/>
        <v>2.2191467682770298E-2</v>
      </c>
      <c r="H35">
        <v>33848822.229999997</v>
      </c>
      <c r="I35">
        <f t="shared" si="3"/>
        <v>32781650.553636771</v>
      </c>
      <c r="J35">
        <f t="shared" si="4"/>
        <v>2303256.7834057584</v>
      </c>
      <c r="K35">
        <f t="shared" si="1"/>
        <v>3.1527586664962262E-2</v>
      </c>
    </row>
    <row r="36" spans="1:11" x14ac:dyDescent="0.3">
      <c r="A36" s="1">
        <v>42743</v>
      </c>
      <c r="B36">
        <v>16454666.960000001</v>
      </c>
      <c r="C36">
        <f t="shared" si="2"/>
        <v>19783267.005076624</v>
      </c>
      <c r="D36">
        <f t="shared" si="0"/>
        <v>0.20228911670884547</v>
      </c>
      <c r="H36">
        <v>16454666.960000001</v>
      </c>
      <c r="I36">
        <f t="shared" si="3"/>
        <v>20180715.035408504</v>
      </c>
      <c r="J36">
        <f t="shared" si="4"/>
        <v>-6639258.5975746559</v>
      </c>
      <c r="K36">
        <f t="shared" si="1"/>
        <v>0.22644323853325216</v>
      </c>
    </row>
    <row r="37" spans="1:11" x14ac:dyDescent="0.3">
      <c r="A37" s="1">
        <v>42744</v>
      </c>
      <c r="B37">
        <v>31650092.649999999</v>
      </c>
      <c r="C37">
        <f t="shared" si="2"/>
        <v>29276727.521015324</v>
      </c>
      <c r="D37">
        <f t="shared" si="0"/>
        <v>7.4987620264823293E-2</v>
      </c>
      <c r="H37">
        <v>31650092.649999999</v>
      </c>
      <c r="I37">
        <f t="shared" si="3"/>
        <v>28028365.407566771</v>
      </c>
      <c r="J37">
        <f t="shared" si="4"/>
        <v>2052886.7842650968</v>
      </c>
      <c r="K37">
        <f t="shared" si="1"/>
        <v>0.11443022560735625</v>
      </c>
    </row>
    <row r="38" spans="1:11" x14ac:dyDescent="0.3">
      <c r="A38" s="1">
        <v>42745</v>
      </c>
      <c r="B38">
        <v>31572205.620000001</v>
      </c>
      <c r="C38">
        <f t="shared" si="2"/>
        <v>31113110.000203066</v>
      </c>
      <c r="D38">
        <f t="shared" si="0"/>
        <v>1.4541132327673453E-2</v>
      </c>
      <c r="H38">
        <v>31572205.620000001</v>
      </c>
      <c r="I38">
        <f t="shared" si="3"/>
        <v>31274014.934366375</v>
      </c>
      <c r="J38">
        <f t="shared" si="4"/>
        <v>2768544.4297858011</v>
      </c>
      <c r="K38">
        <f t="shared" si="1"/>
        <v>9.4447213863554525E-3</v>
      </c>
    </row>
    <row r="39" spans="1:11" x14ac:dyDescent="0.3">
      <c r="A39" s="1">
        <v>42746</v>
      </c>
      <c r="B39">
        <v>22446371.030000001</v>
      </c>
      <c r="C39">
        <f t="shared" si="2"/>
        <v>24179718.824040614</v>
      </c>
      <c r="D39">
        <f t="shared" si="0"/>
        <v>7.7221738503919432E-2</v>
      </c>
      <c r="H39">
        <v>22446371.030000001</v>
      </c>
      <c r="I39">
        <f t="shared" si="3"/>
        <v>24765608.696830437</v>
      </c>
      <c r="J39">
        <f t="shared" si="4"/>
        <v>-2797625.9706072425</v>
      </c>
      <c r="K39">
        <f t="shared" si="1"/>
        <v>0.10332350221471125</v>
      </c>
    </row>
    <row r="40" spans="1:11" x14ac:dyDescent="0.3">
      <c r="A40" s="1">
        <v>42747</v>
      </c>
      <c r="B40">
        <v>44966125.770000003</v>
      </c>
      <c r="C40">
        <f t="shared" si="2"/>
        <v>40808844.38080813</v>
      </c>
      <c r="D40">
        <f t="shared" si="0"/>
        <v>9.2453626324318153E-2</v>
      </c>
      <c r="H40">
        <v>44966125.770000003</v>
      </c>
      <c r="I40">
        <f t="shared" si="3"/>
        <v>40366497.161244646</v>
      </c>
      <c r="J40">
        <f t="shared" si="4"/>
        <v>8241482.6904056277</v>
      </c>
      <c r="K40">
        <f t="shared" si="1"/>
        <v>0.10229096970199925</v>
      </c>
    </row>
    <row r="41" spans="1:11" x14ac:dyDescent="0.3">
      <c r="A41" s="1">
        <v>43101</v>
      </c>
      <c r="B41">
        <v>44067520.859999999</v>
      </c>
      <c r="C41">
        <f t="shared" si="2"/>
        <v>43415785.564161628</v>
      </c>
      <c r="D41">
        <f t="shared" si="0"/>
        <v>1.4789470410847409E-2</v>
      </c>
      <c r="H41">
        <v>44067520.859999999</v>
      </c>
      <c r="I41">
        <f t="shared" si="3"/>
        <v>44975612.658330053</v>
      </c>
      <c r="J41">
        <f t="shared" si="4"/>
        <v>6062062.3744134959</v>
      </c>
      <c r="K41">
        <f t="shared" si="1"/>
        <v>2.0606827445887176E-2</v>
      </c>
    </row>
    <row r="42" spans="1:11" x14ac:dyDescent="0.3">
      <c r="A42" s="1">
        <v>43102</v>
      </c>
      <c r="B42">
        <v>36020287.159999996</v>
      </c>
      <c r="C42">
        <f t="shared" si="2"/>
        <v>37499386.840832323</v>
      </c>
      <c r="D42">
        <f t="shared" si="0"/>
        <v>4.1062961943147555E-2</v>
      </c>
      <c r="H42">
        <v>36020287.159999996</v>
      </c>
      <c r="I42">
        <f t="shared" si="3"/>
        <v>39023764.73454871</v>
      </c>
      <c r="J42">
        <f t="shared" si="4"/>
        <v>-1146283.8045034069</v>
      </c>
      <c r="K42">
        <f t="shared" si="1"/>
        <v>8.3382943650822189E-2</v>
      </c>
    </row>
    <row r="43" spans="1:11" x14ac:dyDescent="0.3">
      <c r="A43" s="1">
        <v>43103</v>
      </c>
      <c r="B43">
        <v>46995990.409999996</v>
      </c>
      <c r="C43">
        <f t="shared" si="2"/>
        <v>45096669.696166463</v>
      </c>
      <c r="D43">
        <f t="shared" si="0"/>
        <v>4.0414526798213578E-2</v>
      </c>
      <c r="H43">
        <v>46995990.409999996</v>
      </c>
      <c r="I43">
        <f t="shared" si="3"/>
        <v>45172288.514009058</v>
      </c>
      <c r="J43">
        <f t="shared" si="4"/>
        <v>3230600.7458748459</v>
      </c>
      <c r="K43">
        <f t="shared" si="1"/>
        <v>3.8805478511691999E-2</v>
      </c>
    </row>
    <row r="44" spans="1:11" x14ac:dyDescent="0.3">
      <c r="A44" s="1">
        <v>43104</v>
      </c>
      <c r="B44">
        <v>35536487.68</v>
      </c>
      <c r="C44">
        <f t="shared" si="2"/>
        <v>37448524.083233289</v>
      </c>
      <c r="D44">
        <f t="shared" si="0"/>
        <v>5.38048785364173E-2</v>
      </c>
      <c r="H44">
        <v>35536487.68</v>
      </c>
      <c r="I44">
        <f t="shared" si="3"/>
        <v>38109767.995976776</v>
      </c>
      <c r="J44">
        <f t="shared" si="4"/>
        <v>-2945272.0124694314</v>
      </c>
      <c r="K44">
        <f t="shared" si="1"/>
        <v>7.2412342467514684E-2</v>
      </c>
    </row>
    <row r="45" spans="1:11" x14ac:dyDescent="0.3">
      <c r="A45" s="1">
        <v>43105</v>
      </c>
      <c r="B45">
        <v>29699599.18</v>
      </c>
      <c r="C45">
        <f t="shared" si="2"/>
        <v>31249384.160646655</v>
      </c>
      <c r="D45">
        <f t="shared" si="0"/>
        <v>5.2182016708504787E-2</v>
      </c>
      <c r="H45">
        <v>29699599.18</v>
      </c>
      <c r="I45">
        <f t="shared" si="3"/>
        <v>30792578.540701468</v>
      </c>
      <c r="J45">
        <f t="shared" si="4"/>
        <v>-5568422.4781529568</v>
      </c>
      <c r="K45">
        <f t="shared" si="1"/>
        <v>3.6801148529892982E-2</v>
      </c>
    </row>
    <row r="46" spans="1:11" x14ac:dyDescent="0.3">
      <c r="A46" s="1">
        <v>43106</v>
      </c>
      <c r="B46">
        <v>33261065.390000001</v>
      </c>
      <c r="C46">
        <f t="shared" si="2"/>
        <v>32858729.144129332</v>
      </c>
      <c r="D46">
        <f t="shared" si="0"/>
        <v>1.2096312645223673E-2</v>
      </c>
      <c r="H46">
        <v>33261065.390000001</v>
      </c>
      <c r="I46">
        <f t="shared" si="3"/>
        <v>31653683.524509706</v>
      </c>
      <c r="J46">
        <f t="shared" si="4"/>
        <v>-1710706.00097624</v>
      </c>
      <c r="K46">
        <f t="shared" si="1"/>
        <v>4.8326229080249403E-2</v>
      </c>
    </row>
    <row r="47" spans="1:11" x14ac:dyDescent="0.3">
      <c r="A47" s="1">
        <v>43107</v>
      </c>
      <c r="B47">
        <v>35826534.909999996</v>
      </c>
      <c r="C47">
        <f t="shared" si="2"/>
        <v>35232973.756825864</v>
      </c>
      <c r="D47">
        <f t="shared" si="0"/>
        <v>1.6567640567674763E-2</v>
      </c>
      <c r="H47">
        <v>35826534.909999996</v>
      </c>
      <c r="I47">
        <f t="shared" si="3"/>
        <v>34649823.432706691</v>
      </c>
      <c r="J47">
        <f t="shared" si="4"/>
        <v>1113401.5445276953</v>
      </c>
      <c r="K47">
        <f t="shared" si="1"/>
        <v>3.2844691239309845E-2</v>
      </c>
    </row>
    <row r="48" spans="1:11" x14ac:dyDescent="0.3">
      <c r="A48" s="1">
        <v>43108</v>
      </c>
      <c r="B48">
        <v>23268655.210000001</v>
      </c>
      <c r="C48">
        <f t="shared" si="2"/>
        <v>25661518.919365175</v>
      </c>
      <c r="D48">
        <f t="shared" si="0"/>
        <v>0.10283635593761389</v>
      </c>
      <c r="H48">
        <v>23268655.210000001</v>
      </c>
      <c r="I48">
        <f t="shared" si="3"/>
        <v>25767569.163446877</v>
      </c>
      <c r="J48">
        <f t="shared" si="4"/>
        <v>-4883991.9437448103</v>
      </c>
      <c r="K48">
        <f t="shared" si="1"/>
        <v>0.10739399982053695</v>
      </c>
    </row>
    <row r="49" spans="1:11" x14ac:dyDescent="0.3">
      <c r="A49" s="1">
        <v>43109</v>
      </c>
      <c r="B49">
        <v>35423489.850000001</v>
      </c>
      <c r="C49">
        <f t="shared" si="2"/>
        <v>33471095.663873035</v>
      </c>
      <c r="D49">
        <f t="shared" si="0"/>
        <v>5.511580576601393E-2</v>
      </c>
      <c r="H49">
        <v>35423489.850000001</v>
      </c>
      <c r="I49">
        <f t="shared" si="3"/>
        <v>32515507.323940415</v>
      </c>
      <c r="J49">
        <f t="shared" si="4"/>
        <v>2095166.1187981984</v>
      </c>
      <c r="K49">
        <f t="shared" si="1"/>
        <v>8.2091926525968376E-2</v>
      </c>
    </row>
    <row r="50" spans="1:11" x14ac:dyDescent="0.3">
      <c r="A50" s="1">
        <v>43110</v>
      </c>
      <c r="B50">
        <v>39831565.700000003</v>
      </c>
      <c r="C50">
        <f t="shared" si="2"/>
        <v>38559471.692774609</v>
      </c>
      <c r="D50">
        <f t="shared" si="0"/>
        <v>3.1936831627620253E-2</v>
      </c>
      <c r="H50">
        <v>39831565.700000003</v>
      </c>
      <c r="I50">
        <f t="shared" si="3"/>
        <v>38787387.248547725</v>
      </c>
      <c r="J50">
        <f t="shared" si="4"/>
        <v>4601194.4022836657</v>
      </c>
      <c r="K50">
        <f t="shared" si="1"/>
        <v>2.6214848276784598E-2</v>
      </c>
    </row>
    <row r="51" spans="1:11" x14ac:dyDescent="0.3">
      <c r="A51" s="1">
        <v>43111</v>
      </c>
      <c r="B51">
        <v>32999145.210000001</v>
      </c>
      <c r="C51">
        <f t="shared" si="2"/>
        <v>34111210.506554924</v>
      </c>
      <c r="D51">
        <f t="shared" si="0"/>
        <v>3.3699821297732427E-2</v>
      </c>
      <c r="H51">
        <v>32999145.210000001</v>
      </c>
      <c r="I51">
        <f t="shared" si="3"/>
        <v>35077032.498166278</v>
      </c>
      <c r="J51">
        <f t="shared" si="4"/>
        <v>-385735.08931540209</v>
      </c>
      <c r="K51">
        <f t="shared" si="1"/>
        <v>6.296791250024858E-2</v>
      </c>
    </row>
    <row r="52" spans="1:11" x14ac:dyDescent="0.3">
      <c r="A52" s="1">
        <v>43112</v>
      </c>
      <c r="B52">
        <v>47221828.200000003</v>
      </c>
      <c r="C52">
        <f t="shared" si="2"/>
        <v>44599704.661310986</v>
      </c>
      <c r="D52">
        <f t="shared" si="0"/>
        <v>5.5527785319608128E-2</v>
      </c>
      <c r="H52">
        <v>47221828.200000003</v>
      </c>
      <c r="I52">
        <f t="shared" si="3"/>
        <v>44715722.041770175</v>
      </c>
      <c r="J52">
        <f t="shared" si="4"/>
        <v>5628919.690436177</v>
      </c>
      <c r="K52">
        <f t="shared" si="1"/>
        <v>5.3070926174557297E-2</v>
      </c>
    </row>
    <row r="53" spans="1:11" x14ac:dyDescent="0.3">
      <c r="A53" s="1">
        <v>43466</v>
      </c>
      <c r="B53">
        <v>36459960.090000004</v>
      </c>
      <c r="C53">
        <f t="shared" si="2"/>
        <v>38087909.004262201</v>
      </c>
      <c r="D53">
        <f t="shared" si="0"/>
        <v>4.4650320796941874E-2</v>
      </c>
      <c r="H53">
        <v>36459960.090000004</v>
      </c>
      <c r="I53">
        <f t="shared" si="3"/>
        <v>39236896.418441273</v>
      </c>
      <c r="J53">
        <f t="shared" si="4"/>
        <v>-1035727.49782287</v>
      </c>
      <c r="K53">
        <f t="shared" si="1"/>
        <v>7.6163998029249336E-2</v>
      </c>
    </row>
    <row r="54" spans="1:11" x14ac:dyDescent="0.3">
      <c r="A54" s="1">
        <v>43467</v>
      </c>
      <c r="B54">
        <v>36546498.659999996</v>
      </c>
      <c r="C54">
        <f t="shared" si="2"/>
        <v>36854780.728852436</v>
      </c>
      <c r="D54">
        <f t="shared" si="0"/>
        <v>8.4353379983252152E-3</v>
      </c>
      <c r="H54">
        <v>36546498.659999996</v>
      </c>
      <c r="I54">
        <f t="shared" si="3"/>
        <v>36877432.712123677</v>
      </c>
      <c r="J54">
        <f t="shared" si="4"/>
        <v>-1829969.2229197056</v>
      </c>
      <c r="K54">
        <f t="shared" si="1"/>
        <v>9.0551506781109715E-3</v>
      </c>
    </row>
    <row r="55" spans="1:11" x14ac:dyDescent="0.3">
      <c r="A55" s="1">
        <v>43468</v>
      </c>
      <c r="B55">
        <v>54198706.719999999</v>
      </c>
      <c r="C55">
        <f t="shared" si="2"/>
        <v>50729921.521770485</v>
      </c>
      <c r="D55">
        <f t="shared" si="0"/>
        <v>6.4001254054822113E-2</v>
      </c>
      <c r="H55">
        <v>54198706.719999999</v>
      </c>
      <c r="I55">
        <f t="shared" si="3"/>
        <v>50368458.073840797</v>
      </c>
      <c r="J55">
        <f t="shared" si="4"/>
        <v>7362627.5278623896</v>
      </c>
      <c r="K55">
        <f t="shared" si="1"/>
        <v>7.0670480495908072E-2</v>
      </c>
    </row>
    <row r="56" spans="1:11" x14ac:dyDescent="0.3">
      <c r="A56" s="1">
        <v>43469</v>
      </c>
      <c r="B56">
        <v>32743989.609999999</v>
      </c>
      <c r="C56">
        <f t="shared" si="2"/>
        <v>36341175.992354095</v>
      </c>
      <c r="D56">
        <f t="shared" si="0"/>
        <v>0.10985791362624658</v>
      </c>
      <c r="H56">
        <v>32743989.609999999</v>
      </c>
      <c r="I56">
        <f t="shared" si="3"/>
        <v>37741408.808340639</v>
      </c>
      <c r="J56">
        <f t="shared" si="4"/>
        <v>-4631178.5481551383</v>
      </c>
      <c r="K56">
        <f t="shared" si="1"/>
        <v>0.15262096213267884</v>
      </c>
    </row>
    <row r="57" spans="1:11" x14ac:dyDescent="0.3">
      <c r="A57" s="1">
        <v>43470</v>
      </c>
      <c r="B57">
        <v>32531657.539999999</v>
      </c>
      <c r="C57">
        <f t="shared" si="2"/>
        <v>33293561.230470818</v>
      </c>
      <c r="D57">
        <f t="shared" si="0"/>
        <v>2.342037719824154E-2</v>
      </c>
      <c r="H57">
        <v>32531657.539999999</v>
      </c>
      <c r="I57">
        <f t="shared" si="3"/>
        <v>32647372.084037103</v>
      </c>
      <c r="J57">
        <f t="shared" si="4"/>
        <v>-4908893.4538441766</v>
      </c>
      <c r="K57">
        <f t="shared" si="1"/>
        <v>3.5569827296633855E-3</v>
      </c>
    </row>
    <row r="58" spans="1:11" x14ac:dyDescent="0.3">
      <c r="A58" s="1">
        <v>43471</v>
      </c>
      <c r="B58">
        <v>47709701.630000003</v>
      </c>
      <c r="C58">
        <f t="shared" si="2"/>
        <v>44826473.550094165</v>
      </c>
      <c r="D58">
        <f t="shared" si="0"/>
        <v>6.0432741798847375E-2</v>
      </c>
      <c r="H58">
        <v>47709701.630000003</v>
      </c>
      <c r="I58">
        <f t="shared" si="3"/>
        <v>43715457.030038588</v>
      </c>
      <c r="J58">
        <f t="shared" si="4"/>
        <v>4677293.5860632192</v>
      </c>
      <c r="K58">
        <f t="shared" si="1"/>
        <v>8.3719756433140682E-2</v>
      </c>
    </row>
    <row r="59" spans="1:11" x14ac:dyDescent="0.3">
      <c r="A59" s="1">
        <v>43472</v>
      </c>
      <c r="B59">
        <v>45992141.57</v>
      </c>
      <c r="C59">
        <f t="shared" si="2"/>
        <v>45759007.966018833</v>
      </c>
      <c r="D59">
        <f t="shared" si="0"/>
        <v>5.0689877884102863E-3</v>
      </c>
      <c r="H59">
        <v>45992141.57</v>
      </c>
      <c r="I59">
        <f t="shared" si="3"/>
        <v>46472263.379220366</v>
      </c>
      <c r="J59">
        <f t="shared" si="4"/>
        <v>3525001.2439343547</v>
      </c>
      <c r="K59">
        <f t="shared" si="1"/>
        <v>1.0439214022891741E-2</v>
      </c>
    </row>
    <row r="60" spans="1:11" x14ac:dyDescent="0.3">
      <c r="A60" s="1">
        <v>43473</v>
      </c>
      <c r="B60">
        <v>36933665.020000003</v>
      </c>
      <c r="C60">
        <f t="shared" si="2"/>
        <v>38698733.609203771</v>
      </c>
      <c r="D60">
        <f t="shared" si="0"/>
        <v>4.7790236583560353E-2</v>
      </c>
      <c r="H60">
        <v>36933665.020000003</v>
      </c>
      <c r="I60">
        <f t="shared" si="3"/>
        <v>39546384.940630943</v>
      </c>
      <c r="J60">
        <f t="shared" si="4"/>
        <v>-2745526.5655799126</v>
      </c>
      <c r="K60">
        <f t="shared" si="1"/>
        <v>7.0740878794891368E-2</v>
      </c>
    </row>
    <row r="61" spans="1:11" x14ac:dyDescent="0.3">
      <c r="A61" s="1">
        <v>43474</v>
      </c>
      <c r="B61">
        <v>48526260.130000003</v>
      </c>
      <c r="C61">
        <f t="shared" si="2"/>
        <v>46560754.825840756</v>
      </c>
      <c r="D61">
        <f t="shared" si="0"/>
        <v>4.0503951858101829E-2</v>
      </c>
      <c r="H61">
        <v>48526260.130000003</v>
      </c>
      <c r="I61">
        <f t="shared" si="3"/>
        <v>46181179.779010206</v>
      </c>
      <c r="J61">
        <f t="shared" si="4"/>
        <v>2882666.2767955931</v>
      </c>
      <c r="K61">
        <f t="shared" si="1"/>
        <v>4.8326006263565653E-2</v>
      </c>
    </row>
    <row r="62" spans="1:11" x14ac:dyDescent="0.3">
      <c r="A62" s="1">
        <v>43475</v>
      </c>
      <c r="B62">
        <v>44160416.18</v>
      </c>
      <c r="C62">
        <f t="shared" si="2"/>
        <v>44640483.909168147</v>
      </c>
      <c r="D62">
        <f t="shared" si="0"/>
        <v>1.0870996487247028E-2</v>
      </c>
      <c r="H62">
        <v>44160416.18</v>
      </c>
      <c r="I62">
        <f t="shared" si="3"/>
        <v>45141102.155161157</v>
      </c>
      <c r="J62">
        <f t="shared" si="4"/>
        <v>529019.93640880787</v>
      </c>
      <c r="K62">
        <f t="shared" si="1"/>
        <v>2.2207353553096824E-2</v>
      </c>
    </row>
    <row r="63" spans="1:11" x14ac:dyDescent="0.3">
      <c r="A63" s="1">
        <v>43476</v>
      </c>
      <c r="B63">
        <v>36374956.490000002</v>
      </c>
      <c r="C63">
        <f t="shared" si="2"/>
        <v>38028061.973833628</v>
      </c>
      <c r="D63">
        <f t="shared" si="0"/>
        <v>4.5446253228868833E-2</v>
      </c>
      <c r="H63">
        <v>36374956.490000002</v>
      </c>
      <c r="I63">
        <f t="shared" si="3"/>
        <v>38233989.610313997</v>
      </c>
      <c r="J63">
        <f t="shared" si="4"/>
        <v>-3932659.552344773</v>
      </c>
      <c r="K63">
        <f t="shared" si="1"/>
        <v>5.1107500866016689E-2</v>
      </c>
    </row>
    <row r="64" spans="1:11" x14ac:dyDescent="0.3">
      <c r="A64" s="1">
        <v>43477</v>
      </c>
      <c r="B64">
        <v>58756473.659999996</v>
      </c>
      <c r="C64">
        <f t="shared" si="2"/>
        <v>54610791.322766729</v>
      </c>
      <c r="D64">
        <f t="shared" si="0"/>
        <v>7.0557031063890233E-2</v>
      </c>
      <c r="H64">
        <v>58756473.659999996</v>
      </c>
      <c r="I64">
        <f t="shared" si="3"/>
        <v>53865444.939593844</v>
      </c>
      <c r="J64">
        <f t="shared" si="4"/>
        <v>7805809.3766299989</v>
      </c>
      <c r="K64">
        <f t="shared" si="1"/>
        <v>8.3242380213430806E-2</v>
      </c>
    </row>
    <row r="65" spans="1:11" x14ac:dyDescent="0.3">
      <c r="A65" s="1">
        <v>43831</v>
      </c>
      <c r="B65">
        <v>56288300.869999997</v>
      </c>
      <c r="C65">
        <f t="shared" si="2"/>
        <v>55952798.960553348</v>
      </c>
      <c r="D65">
        <f t="shared" si="0"/>
        <v>5.9604199142820787E-3</v>
      </c>
      <c r="H65">
        <v>56288300.869999997</v>
      </c>
      <c r="I65">
        <f t="shared" si="3"/>
        <v>57364891.559244767</v>
      </c>
      <c r="J65">
        <f t="shared" si="4"/>
        <v>5221991.7224425534</v>
      </c>
      <c r="K65">
        <f t="shared" si="1"/>
        <v>1.9126366804554949E-2</v>
      </c>
    </row>
    <row r="66" spans="1:11" x14ac:dyDescent="0.3">
      <c r="A66" s="1">
        <v>43832</v>
      </c>
      <c r="B66">
        <v>40225243.259999998</v>
      </c>
      <c r="C66">
        <f t="shared" si="2"/>
        <v>43370754.400110662</v>
      </c>
      <c r="D66">
        <f t="shared" si="0"/>
        <v>7.8197442331904107E-2</v>
      </c>
      <c r="H66">
        <v>40225243.259999998</v>
      </c>
      <c r="I66">
        <f t="shared" si="3"/>
        <v>44697571.264337458</v>
      </c>
      <c r="J66">
        <f t="shared" si="4"/>
        <v>-5511595.4879673636</v>
      </c>
      <c r="K66">
        <f t="shared" si="1"/>
        <v>0.11118212450401127</v>
      </c>
    </row>
    <row r="67" spans="1:11" x14ac:dyDescent="0.3">
      <c r="A67" s="1">
        <v>43833</v>
      </c>
      <c r="B67">
        <v>50022165.229999997</v>
      </c>
      <c r="C67">
        <f t="shared" si="2"/>
        <v>48691883.064022131</v>
      </c>
      <c r="D67">
        <f t="shared" si="0"/>
        <v>2.6593854141684574E-2</v>
      </c>
      <c r="H67">
        <v>50022165.229999997</v>
      </c>
      <c r="I67">
        <f t="shared" si="3"/>
        <v>47854927.339274019</v>
      </c>
      <c r="J67">
        <f t="shared" si="4"/>
        <v>-310224.55022500898</v>
      </c>
      <c r="K67">
        <f t="shared" si="1"/>
        <v>4.3325551398287157E-2</v>
      </c>
    </row>
    <row r="68" spans="1:11" x14ac:dyDescent="0.3">
      <c r="A68" s="1">
        <v>43834</v>
      </c>
      <c r="B68">
        <v>52320692.939999998</v>
      </c>
      <c r="C68">
        <f t="shared" si="2"/>
        <v>51594930.964804426</v>
      </c>
      <c r="D68">
        <f t="shared" si="0"/>
        <v>1.3871413668543279E-2</v>
      </c>
      <c r="H68">
        <v>52320692.939999998</v>
      </c>
      <c r="I68">
        <f t="shared" si="3"/>
        <v>51365494.909809798</v>
      </c>
      <c r="J68">
        <f t="shared" si="4"/>
        <v>1982250.7222314638</v>
      </c>
      <c r="K68">
        <f t="shared" si="1"/>
        <v>1.8256601289390332E-2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L5" sqref="L5"/>
    </sheetView>
  </sheetViews>
  <sheetFormatPr defaultRowHeight="14.4" x14ac:dyDescent="0.3"/>
  <cols>
    <col min="1" max="1" width="19.44140625" bestFit="1" customWidth="1"/>
  </cols>
  <sheetData>
    <row r="1" spans="1:12" x14ac:dyDescent="0.3">
      <c r="A1" t="s">
        <v>4</v>
      </c>
      <c r="H1" t="s">
        <v>10</v>
      </c>
    </row>
    <row r="2" spans="1:12" x14ac:dyDescent="0.3">
      <c r="A2" t="s">
        <v>5</v>
      </c>
      <c r="B2">
        <v>1</v>
      </c>
      <c r="H2" t="s">
        <v>11</v>
      </c>
      <c r="I2">
        <v>1</v>
      </c>
    </row>
    <row r="3" spans="1:12" x14ac:dyDescent="0.3">
      <c r="H3" t="s">
        <v>12</v>
      </c>
      <c r="I3">
        <v>0.58917862476656246</v>
      </c>
    </row>
    <row r="4" spans="1:12" x14ac:dyDescent="0.3">
      <c r="A4" t="s">
        <v>0</v>
      </c>
      <c r="B4" t="s">
        <v>6</v>
      </c>
      <c r="C4" t="s">
        <v>7</v>
      </c>
      <c r="D4" t="s">
        <v>8</v>
      </c>
      <c r="E4" t="s">
        <v>9</v>
      </c>
      <c r="H4" t="s">
        <v>13</v>
      </c>
      <c r="I4" t="s">
        <v>14</v>
      </c>
      <c r="J4" t="s">
        <v>15</v>
      </c>
      <c r="K4" t="s">
        <v>17</v>
      </c>
      <c r="L4" t="s">
        <v>9</v>
      </c>
    </row>
    <row r="5" spans="1:12" x14ac:dyDescent="0.3">
      <c r="A5" s="1">
        <v>42005</v>
      </c>
      <c r="B5">
        <v>16010072.119999999</v>
      </c>
      <c r="C5">
        <f>B5</f>
        <v>16010072.119999999</v>
      </c>
      <c r="D5">
        <f>ABS(B5-C5)/B5</f>
        <v>0</v>
      </c>
      <c r="E5">
        <f>AVERAGE(D5:D68)*100</f>
        <v>0</v>
      </c>
      <c r="H5">
        <v>16010072.119999999</v>
      </c>
      <c r="I5">
        <f>H5</f>
        <v>16010072.119999999</v>
      </c>
      <c r="J5">
        <f>H6-H5</f>
        <v>-202484.66999999993</v>
      </c>
      <c r="K5">
        <f>ABS(H5-I5)/H5</f>
        <v>0</v>
      </c>
      <c r="L5">
        <f>AVERAGE(K5:K68)</f>
        <v>0</v>
      </c>
    </row>
    <row r="6" spans="1:12" x14ac:dyDescent="0.3">
      <c r="A6" s="1">
        <v>42006</v>
      </c>
      <c r="B6">
        <v>15807587.449999999</v>
      </c>
      <c r="C6">
        <f>$B$2*B6+((1-$B$2)*C5)</f>
        <v>15807587.449999999</v>
      </c>
      <c r="D6">
        <f t="shared" ref="D6:D68" si="0">ABS(B6-C6)/B6</f>
        <v>0</v>
      </c>
      <c r="H6">
        <v>15807587.449999999</v>
      </c>
      <c r="I6">
        <f>$I$2*H6+((1-$I$2)*(I5+J5))</f>
        <v>15807587.449999999</v>
      </c>
      <c r="J6">
        <f>$I$3*(I6-I5)+((1-$I$3)*J5)</f>
        <v>-202484.66999999993</v>
      </c>
      <c r="K6">
        <f t="shared" ref="K6:K68" si="1">ABS(H6-I6)/H6</f>
        <v>0</v>
      </c>
    </row>
    <row r="7" spans="1:12" x14ac:dyDescent="0.3">
      <c r="A7" s="1">
        <v>42007</v>
      </c>
      <c r="B7">
        <v>22047146.02</v>
      </c>
      <c r="C7">
        <f t="shared" ref="C7:C68" si="2">$B$2*B7+((1-$B$2)*C6)</f>
        <v>22047146.02</v>
      </c>
      <c r="D7">
        <f t="shared" si="0"/>
        <v>0</v>
      </c>
      <c r="H7">
        <v>22047146.02</v>
      </c>
      <c r="I7">
        <f t="shared" ref="I7:I68" si="3">$I$2*H7+((1-$I$2)*(I6+J6))</f>
        <v>22047146.02</v>
      </c>
      <c r="J7">
        <f t="shared" ref="J7:J68" si="4">$I$3*(I7-I6)+((1-$I$3)*J6)</f>
        <v>3593029.5068299305</v>
      </c>
      <c r="K7">
        <f t="shared" si="1"/>
        <v>0</v>
      </c>
    </row>
    <row r="8" spans="1:12" x14ac:dyDescent="0.3">
      <c r="A8" s="1">
        <v>42008</v>
      </c>
      <c r="B8">
        <v>18814583.289999999</v>
      </c>
      <c r="C8">
        <f t="shared" si="2"/>
        <v>18814583.289999999</v>
      </c>
      <c r="D8">
        <f t="shared" si="0"/>
        <v>0</v>
      </c>
      <c r="H8">
        <v>18814583.289999999</v>
      </c>
      <c r="I8">
        <f t="shared" si="3"/>
        <v>18814583.289999999</v>
      </c>
      <c r="J8">
        <f t="shared" si="4"/>
        <v>-428463.54048285307</v>
      </c>
      <c r="K8">
        <f t="shared" si="1"/>
        <v>0</v>
      </c>
    </row>
    <row r="9" spans="1:12" x14ac:dyDescent="0.3">
      <c r="A9" s="1">
        <v>42009</v>
      </c>
      <c r="B9">
        <v>14021479.609999999</v>
      </c>
      <c r="C9">
        <f t="shared" si="2"/>
        <v>14021479.609999999</v>
      </c>
      <c r="D9">
        <f t="shared" si="0"/>
        <v>0</v>
      </c>
      <c r="H9">
        <v>14021479.609999999</v>
      </c>
      <c r="I9">
        <f t="shared" si="3"/>
        <v>14021479.609999999</v>
      </c>
      <c r="J9">
        <f t="shared" si="4"/>
        <v>-3000016.2154845027</v>
      </c>
      <c r="K9">
        <f t="shared" si="1"/>
        <v>0</v>
      </c>
    </row>
    <row r="10" spans="1:12" x14ac:dyDescent="0.3">
      <c r="A10" s="1">
        <v>42010</v>
      </c>
      <c r="B10">
        <v>16783928.52</v>
      </c>
      <c r="C10">
        <f t="shared" si="2"/>
        <v>16783928.52</v>
      </c>
      <c r="D10">
        <f t="shared" si="0"/>
        <v>0</v>
      </c>
      <c r="H10">
        <v>16783928.52</v>
      </c>
      <c r="I10">
        <f t="shared" si="3"/>
        <v>16783928.52</v>
      </c>
      <c r="J10">
        <f t="shared" si="4"/>
        <v>395105.06241373345</v>
      </c>
      <c r="K10">
        <f t="shared" si="1"/>
        <v>0</v>
      </c>
    </row>
    <row r="11" spans="1:12" x14ac:dyDescent="0.3">
      <c r="A11" s="1">
        <v>42011</v>
      </c>
      <c r="B11">
        <v>19161892.190000001</v>
      </c>
      <c r="C11">
        <f t="shared" si="2"/>
        <v>19161892.190000001</v>
      </c>
      <c r="D11">
        <f t="shared" si="0"/>
        <v>0</v>
      </c>
      <c r="H11">
        <v>19161892.190000001</v>
      </c>
      <c r="I11">
        <f t="shared" si="3"/>
        <v>19161892.190000001</v>
      </c>
      <c r="J11">
        <f t="shared" si="4"/>
        <v>1563362.969937952</v>
      </c>
      <c r="K11">
        <f t="shared" si="1"/>
        <v>0</v>
      </c>
    </row>
    <row r="12" spans="1:12" x14ac:dyDescent="0.3">
      <c r="A12" s="1">
        <v>42012</v>
      </c>
      <c r="B12">
        <v>15204984.300000001</v>
      </c>
      <c r="C12">
        <f t="shared" si="2"/>
        <v>15204984.300000001</v>
      </c>
      <c r="D12">
        <f t="shared" si="0"/>
        <v>0</v>
      </c>
      <c r="H12">
        <v>15204984.300000001</v>
      </c>
      <c r="I12">
        <f t="shared" si="3"/>
        <v>15204984.300000001</v>
      </c>
      <c r="J12">
        <f t="shared" si="4"/>
        <v>-1689062.6236592201</v>
      </c>
      <c r="K12">
        <f t="shared" si="1"/>
        <v>0</v>
      </c>
    </row>
    <row r="13" spans="1:12" x14ac:dyDescent="0.3">
      <c r="A13" s="1">
        <v>42013</v>
      </c>
      <c r="B13">
        <v>20603939.98</v>
      </c>
      <c r="C13">
        <f t="shared" si="2"/>
        <v>20603939.98</v>
      </c>
      <c r="D13">
        <f t="shared" si="0"/>
        <v>0</v>
      </c>
      <c r="H13">
        <v>20603939.98</v>
      </c>
      <c r="I13">
        <f t="shared" si="3"/>
        <v>20603939.98</v>
      </c>
      <c r="J13">
        <f t="shared" si="4"/>
        <v>2487046.252810942</v>
      </c>
      <c r="K13">
        <f t="shared" si="1"/>
        <v>0</v>
      </c>
    </row>
    <row r="14" spans="1:12" x14ac:dyDescent="0.3">
      <c r="A14" s="1">
        <v>42014</v>
      </c>
      <c r="B14">
        <v>20992874.780000001</v>
      </c>
      <c r="C14">
        <f t="shared" si="2"/>
        <v>20992874.780000001</v>
      </c>
      <c r="D14">
        <f t="shared" si="0"/>
        <v>0</v>
      </c>
      <c r="H14">
        <v>20992874.780000001</v>
      </c>
      <c r="I14">
        <f t="shared" si="3"/>
        <v>20992874.780000001</v>
      </c>
      <c r="J14">
        <f t="shared" si="4"/>
        <v>1250883.8324368172</v>
      </c>
      <c r="K14">
        <f t="shared" si="1"/>
        <v>0</v>
      </c>
    </row>
    <row r="15" spans="1:12" x14ac:dyDescent="0.3">
      <c r="A15" s="1">
        <v>42015</v>
      </c>
      <c r="B15">
        <v>14993369.66</v>
      </c>
      <c r="C15">
        <f t="shared" si="2"/>
        <v>14993369.66</v>
      </c>
      <c r="D15">
        <f t="shared" si="0"/>
        <v>0</v>
      </c>
      <c r="H15">
        <v>14993369.66</v>
      </c>
      <c r="I15">
        <f t="shared" si="3"/>
        <v>14993369.66</v>
      </c>
      <c r="J15">
        <f t="shared" si="4"/>
        <v>-3020890.3595825848</v>
      </c>
      <c r="K15">
        <f t="shared" si="1"/>
        <v>0</v>
      </c>
    </row>
    <row r="16" spans="1:12" x14ac:dyDescent="0.3">
      <c r="A16" s="1">
        <v>42016</v>
      </c>
      <c r="B16">
        <v>27791807.640000001</v>
      </c>
      <c r="C16">
        <f t="shared" si="2"/>
        <v>27791807.640000001</v>
      </c>
      <c r="D16">
        <f t="shared" si="0"/>
        <v>0</v>
      </c>
      <c r="H16">
        <v>27791807.640000001</v>
      </c>
      <c r="I16">
        <f t="shared" si="3"/>
        <v>27791807.640000001</v>
      </c>
      <c r="J16">
        <f t="shared" si="4"/>
        <v>6299519.7562633911</v>
      </c>
      <c r="K16">
        <f t="shared" si="1"/>
        <v>0</v>
      </c>
    </row>
    <row r="17" spans="1:11" x14ac:dyDescent="0.3">
      <c r="A17" s="1">
        <v>42370</v>
      </c>
      <c r="B17">
        <v>28601586.5</v>
      </c>
      <c r="C17">
        <f t="shared" si="2"/>
        <v>28601586.5</v>
      </c>
      <c r="D17">
        <f t="shared" si="0"/>
        <v>0</v>
      </c>
      <c r="H17">
        <v>28601586.5</v>
      </c>
      <c r="I17">
        <f t="shared" si="3"/>
        <v>28601586.5</v>
      </c>
      <c r="J17">
        <f t="shared" si="4"/>
        <v>3065081.76467817</v>
      </c>
      <c r="K17">
        <f t="shared" si="1"/>
        <v>0</v>
      </c>
    </row>
    <row r="18" spans="1:11" x14ac:dyDescent="0.3">
      <c r="A18" s="1">
        <v>42371</v>
      </c>
      <c r="B18">
        <v>22367074.07</v>
      </c>
      <c r="C18">
        <f t="shared" si="2"/>
        <v>22367074.07</v>
      </c>
      <c r="D18">
        <f t="shared" si="0"/>
        <v>0</v>
      </c>
      <c r="H18">
        <v>22367074.07</v>
      </c>
      <c r="I18">
        <f t="shared" si="3"/>
        <v>22367074.07</v>
      </c>
      <c r="J18">
        <f t="shared" si="4"/>
        <v>-2414040.353829422</v>
      </c>
      <c r="K18">
        <f t="shared" si="1"/>
        <v>0</v>
      </c>
    </row>
    <row r="19" spans="1:11" x14ac:dyDescent="0.3">
      <c r="A19" s="1">
        <v>42372</v>
      </c>
      <c r="B19">
        <v>29738608.57</v>
      </c>
      <c r="C19">
        <f t="shared" si="2"/>
        <v>29738608.57</v>
      </c>
      <c r="D19">
        <f t="shared" si="0"/>
        <v>0</v>
      </c>
      <c r="H19">
        <v>29738608.57</v>
      </c>
      <c r="I19">
        <f t="shared" si="3"/>
        <v>29738608.57</v>
      </c>
      <c r="J19">
        <f t="shared" si="4"/>
        <v>3351411.1811000523</v>
      </c>
      <c r="K19">
        <f t="shared" si="1"/>
        <v>0</v>
      </c>
    </row>
    <row r="20" spans="1:11" x14ac:dyDescent="0.3">
      <c r="A20" s="1">
        <v>42373</v>
      </c>
      <c r="B20">
        <v>28351007.940000001</v>
      </c>
      <c r="C20">
        <f t="shared" si="2"/>
        <v>28351007.940000001</v>
      </c>
      <c r="D20">
        <f t="shared" si="0"/>
        <v>0</v>
      </c>
      <c r="H20">
        <v>28351007.940000001</v>
      </c>
      <c r="I20">
        <f t="shared" si="3"/>
        <v>28351007.940000001</v>
      </c>
      <c r="J20">
        <f t="shared" si="4"/>
        <v>559286.71948362759</v>
      </c>
      <c r="K20">
        <f t="shared" si="1"/>
        <v>0</v>
      </c>
    </row>
    <row r="21" spans="1:11" x14ac:dyDescent="0.3">
      <c r="A21" s="1">
        <v>42374</v>
      </c>
      <c r="B21">
        <v>15264603.73</v>
      </c>
      <c r="C21">
        <f t="shared" si="2"/>
        <v>15264603.73</v>
      </c>
      <c r="D21">
        <f t="shared" si="0"/>
        <v>0</v>
      </c>
      <c r="H21">
        <v>15264603.73</v>
      </c>
      <c r="I21">
        <f t="shared" si="3"/>
        <v>15264603.73</v>
      </c>
      <c r="J21">
        <f t="shared" si="4"/>
        <v>-7480462.6963390922</v>
      </c>
      <c r="K21">
        <f t="shared" si="1"/>
        <v>0</v>
      </c>
    </row>
    <row r="22" spans="1:11" x14ac:dyDescent="0.3">
      <c r="A22" s="1">
        <v>42375</v>
      </c>
      <c r="B22">
        <v>24385658.079999998</v>
      </c>
      <c r="C22">
        <f t="shared" si="2"/>
        <v>24385658.079999998</v>
      </c>
      <c r="D22">
        <f t="shared" si="0"/>
        <v>0</v>
      </c>
      <c r="H22">
        <v>24385658.079999998</v>
      </c>
      <c r="I22">
        <f t="shared" si="3"/>
        <v>24385658.079999998</v>
      </c>
      <c r="J22">
        <f t="shared" si="4"/>
        <v>2300796.2860616166</v>
      </c>
      <c r="K22">
        <f t="shared" si="1"/>
        <v>0</v>
      </c>
    </row>
    <row r="23" spans="1:11" x14ac:dyDescent="0.3">
      <c r="A23" s="1">
        <v>42376</v>
      </c>
      <c r="B23">
        <v>29486517.07</v>
      </c>
      <c r="C23">
        <f t="shared" si="2"/>
        <v>29486517.07</v>
      </c>
      <c r="D23">
        <f t="shared" si="0"/>
        <v>0</v>
      </c>
      <c r="H23">
        <v>29486517.07</v>
      </c>
      <c r="I23">
        <f t="shared" si="3"/>
        <v>29486517.07</v>
      </c>
      <c r="J23">
        <f t="shared" si="4"/>
        <v>3950533.3792281765</v>
      </c>
      <c r="K23">
        <f t="shared" si="1"/>
        <v>0</v>
      </c>
    </row>
    <row r="24" spans="1:11" x14ac:dyDescent="0.3">
      <c r="A24" s="1">
        <v>42377</v>
      </c>
      <c r="B24">
        <v>15270117.26</v>
      </c>
      <c r="C24">
        <f t="shared" si="2"/>
        <v>15270117.26</v>
      </c>
      <c r="D24">
        <f t="shared" si="0"/>
        <v>0</v>
      </c>
      <c r="H24">
        <v>15270117.26</v>
      </c>
      <c r="I24">
        <f t="shared" si="3"/>
        <v>15270117.26</v>
      </c>
      <c r="J24">
        <f t="shared" si="4"/>
        <v>-6753035.3334273007</v>
      </c>
      <c r="K24">
        <f t="shared" si="1"/>
        <v>0</v>
      </c>
    </row>
    <row r="25" spans="1:11" x14ac:dyDescent="0.3">
      <c r="A25" s="1">
        <v>42378</v>
      </c>
      <c r="B25">
        <v>36141027.560000002</v>
      </c>
      <c r="C25">
        <f t="shared" si="2"/>
        <v>36141027.560000002</v>
      </c>
      <c r="D25">
        <f t="shared" si="0"/>
        <v>0</v>
      </c>
      <c r="H25">
        <v>36141027.560000002</v>
      </c>
      <c r="I25">
        <f t="shared" si="3"/>
        <v>36141027.560000002</v>
      </c>
      <c r="J25">
        <f t="shared" si="4"/>
        <v>9522402.9655016866</v>
      </c>
      <c r="K25">
        <f t="shared" si="1"/>
        <v>0</v>
      </c>
    </row>
    <row r="26" spans="1:11" x14ac:dyDescent="0.3">
      <c r="A26" s="1">
        <v>42379</v>
      </c>
      <c r="B26">
        <v>27915143.66</v>
      </c>
      <c r="C26">
        <f t="shared" si="2"/>
        <v>27915143.66</v>
      </c>
      <c r="D26">
        <f t="shared" si="0"/>
        <v>0</v>
      </c>
      <c r="H26">
        <v>27915143.66</v>
      </c>
      <c r="I26">
        <f t="shared" si="3"/>
        <v>27915143.66</v>
      </c>
      <c r="J26">
        <f t="shared" si="4"/>
        <v>-934508.28187704179</v>
      </c>
      <c r="K26">
        <f t="shared" si="1"/>
        <v>0</v>
      </c>
    </row>
    <row r="27" spans="1:11" x14ac:dyDescent="0.3">
      <c r="A27" s="1">
        <v>42380</v>
      </c>
      <c r="B27">
        <v>21272049.350000001</v>
      </c>
      <c r="C27">
        <f t="shared" si="2"/>
        <v>21272049.350000001</v>
      </c>
      <c r="D27">
        <f t="shared" si="0"/>
        <v>0</v>
      </c>
      <c r="H27">
        <v>21272049.350000001</v>
      </c>
      <c r="I27">
        <f t="shared" si="3"/>
        <v>21272049.350000001</v>
      </c>
      <c r="J27">
        <f t="shared" si="4"/>
        <v>-4297885.147288138</v>
      </c>
      <c r="K27">
        <f t="shared" si="1"/>
        <v>0</v>
      </c>
    </row>
    <row r="28" spans="1:11" x14ac:dyDescent="0.3">
      <c r="A28" s="1">
        <v>42381</v>
      </c>
      <c r="B28">
        <v>42014159.880000003</v>
      </c>
      <c r="C28">
        <f t="shared" si="2"/>
        <v>42014159.880000003</v>
      </c>
      <c r="D28">
        <f t="shared" si="0"/>
        <v>0</v>
      </c>
      <c r="H28">
        <v>42014159.880000003</v>
      </c>
      <c r="I28">
        <f t="shared" si="3"/>
        <v>42014159.880000003</v>
      </c>
      <c r="J28">
        <f t="shared" si="4"/>
        <v>10455145.070017157</v>
      </c>
      <c r="K28">
        <f t="shared" si="1"/>
        <v>0</v>
      </c>
    </row>
    <row r="29" spans="1:11" x14ac:dyDescent="0.3">
      <c r="A29" s="1">
        <v>42736</v>
      </c>
      <c r="B29">
        <v>36007380.670000002</v>
      </c>
      <c r="C29">
        <f t="shared" si="2"/>
        <v>36007380.670000002</v>
      </c>
      <c r="D29">
        <f t="shared" si="0"/>
        <v>0</v>
      </c>
      <c r="H29">
        <v>36007380.670000002</v>
      </c>
      <c r="I29">
        <f t="shared" si="3"/>
        <v>36007380.670000002</v>
      </c>
      <c r="J29">
        <f t="shared" si="4"/>
        <v>756131.16170536401</v>
      </c>
      <c r="K29">
        <f t="shared" si="1"/>
        <v>0</v>
      </c>
    </row>
    <row r="30" spans="1:11" x14ac:dyDescent="0.3">
      <c r="A30" s="1">
        <v>42737</v>
      </c>
      <c r="B30">
        <v>30396775.379999999</v>
      </c>
      <c r="C30">
        <f t="shared" si="2"/>
        <v>30396775.379999999</v>
      </c>
      <c r="D30">
        <f t="shared" si="0"/>
        <v>0</v>
      </c>
      <c r="H30">
        <v>30396775.379999999</v>
      </c>
      <c r="I30">
        <f t="shared" si="3"/>
        <v>30396775.379999999</v>
      </c>
      <c r="J30">
        <f t="shared" si="4"/>
        <v>-2995013.8651615474</v>
      </c>
      <c r="K30">
        <f t="shared" si="1"/>
        <v>0</v>
      </c>
    </row>
    <row r="31" spans="1:11" x14ac:dyDescent="0.3">
      <c r="A31" s="1">
        <v>42738</v>
      </c>
      <c r="B31">
        <v>47678130.729999997</v>
      </c>
      <c r="C31">
        <f t="shared" si="2"/>
        <v>47678130.729999997</v>
      </c>
      <c r="D31">
        <f t="shared" si="0"/>
        <v>0</v>
      </c>
      <c r="H31">
        <v>47678130.729999997</v>
      </c>
      <c r="I31">
        <f t="shared" si="3"/>
        <v>47678130.729999997</v>
      </c>
      <c r="J31">
        <f t="shared" si="4"/>
        <v>8951389.4642863944</v>
      </c>
      <c r="K31">
        <f t="shared" si="1"/>
        <v>0</v>
      </c>
    </row>
    <row r="32" spans="1:11" x14ac:dyDescent="0.3">
      <c r="A32" s="1">
        <v>42739</v>
      </c>
      <c r="B32">
        <v>27013964.73</v>
      </c>
      <c r="C32">
        <f t="shared" si="2"/>
        <v>27013964.73</v>
      </c>
      <c r="D32">
        <f t="shared" si="0"/>
        <v>0</v>
      </c>
      <c r="H32">
        <v>27013964.73</v>
      </c>
      <c r="I32">
        <f t="shared" si="3"/>
        <v>27013964.73</v>
      </c>
      <c r="J32">
        <f t="shared" si="4"/>
        <v>-8497462.7758597154</v>
      </c>
      <c r="K32">
        <f t="shared" si="1"/>
        <v>0</v>
      </c>
    </row>
    <row r="33" spans="1:11" x14ac:dyDescent="0.3">
      <c r="A33" s="1">
        <v>42740</v>
      </c>
      <c r="B33">
        <v>24948844.699999999</v>
      </c>
      <c r="C33">
        <f t="shared" si="2"/>
        <v>24948844.699999999</v>
      </c>
      <c r="D33">
        <f t="shared" si="0"/>
        <v>0</v>
      </c>
      <c r="H33">
        <v>24948844.699999999</v>
      </c>
      <c r="I33">
        <f t="shared" si="3"/>
        <v>24948844.699999999</v>
      </c>
      <c r="J33">
        <f t="shared" si="4"/>
        <v>-4707663.9228269141</v>
      </c>
      <c r="K33">
        <f t="shared" si="1"/>
        <v>0</v>
      </c>
    </row>
    <row r="34" spans="1:11" x14ac:dyDescent="0.3">
      <c r="A34" s="1">
        <v>42741</v>
      </c>
      <c r="B34">
        <v>31101345.539999999</v>
      </c>
      <c r="C34">
        <f t="shared" si="2"/>
        <v>31101345.539999999</v>
      </c>
      <c r="D34">
        <f t="shared" si="0"/>
        <v>0</v>
      </c>
      <c r="H34">
        <v>31101345.539999999</v>
      </c>
      <c r="I34">
        <f t="shared" si="3"/>
        <v>31101345.539999999</v>
      </c>
      <c r="J34">
        <f t="shared" si="4"/>
        <v>1690913.016873728</v>
      </c>
      <c r="K34">
        <f t="shared" si="1"/>
        <v>0</v>
      </c>
    </row>
    <row r="35" spans="1:11" x14ac:dyDescent="0.3">
      <c r="A35" s="1">
        <v>42742</v>
      </c>
      <c r="B35">
        <v>33848822.229999997</v>
      </c>
      <c r="C35">
        <f t="shared" si="2"/>
        <v>33848822.229999997</v>
      </c>
      <c r="D35">
        <f t="shared" si="0"/>
        <v>0</v>
      </c>
      <c r="H35">
        <v>33848822.229999997</v>
      </c>
      <c r="I35">
        <f t="shared" si="3"/>
        <v>33848822.229999997</v>
      </c>
      <c r="J35">
        <f t="shared" si="4"/>
        <v>2313417.7487845714</v>
      </c>
      <c r="K35">
        <f t="shared" si="1"/>
        <v>0</v>
      </c>
    </row>
    <row r="36" spans="1:11" x14ac:dyDescent="0.3">
      <c r="A36" s="1">
        <v>42743</v>
      </c>
      <c r="B36">
        <v>16454666.960000001</v>
      </c>
      <c r="C36">
        <f t="shared" si="2"/>
        <v>16454666.960000001</v>
      </c>
      <c r="D36">
        <f t="shared" si="0"/>
        <v>0</v>
      </c>
      <c r="H36">
        <v>16454666.960000001</v>
      </c>
      <c r="I36">
        <f t="shared" si="3"/>
        <v>16454666.960000001</v>
      </c>
      <c r="J36">
        <f t="shared" si="4"/>
        <v>-9297863.0199095327</v>
      </c>
      <c r="K36">
        <f t="shared" si="1"/>
        <v>0</v>
      </c>
    </row>
    <row r="37" spans="1:11" x14ac:dyDescent="0.3">
      <c r="A37" s="1">
        <v>42744</v>
      </c>
      <c r="B37">
        <v>31650092.649999999</v>
      </c>
      <c r="C37">
        <f t="shared" si="2"/>
        <v>31650092.649999999</v>
      </c>
      <c r="D37">
        <f t="shared" si="0"/>
        <v>0</v>
      </c>
      <c r="H37">
        <v>31650092.649999999</v>
      </c>
      <c r="I37">
        <f t="shared" si="3"/>
        <v>31650092.649999999</v>
      </c>
      <c r="J37">
        <f t="shared" si="4"/>
        <v>5133059.1382053364</v>
      </c>
      <c r="K37">
        <f t="shared" si="1"/>
        <v>0</v>
      </c>
    </row>
    <row r="38" spans="1:11" x14ac:dyDescent="0.3">
      <c r="A38" s="1">
        <v>42745</v>
      </c>
      <c r="B38">
        <v>31572205.620000001</v>
      </c>
      <c r="C38">
        <f t="shared" si="2"/>
        <v>31572205.620000001</v>
      </c>
      <c r="D38">
        <f t="shared" si="0"/>
        <v>0</v>
      </c>
      <c r="H38">
        <v>31572205.620000001</v>
      </c>
      <c r="I38">
        <f t="shared" si="3"/>
        <v>31572205.620000001</v>
      </c>
      <c r="J38">
        <f t="shared" si="4"/>
        <v>2062881.0410895294</v>
      </c>
      <c r="K38">
        <f t="shared" si="1"/>
        <v>0</v>
      </c>
    </row>
    <row r="39" spans="1:11" x14ac:dyDescent="0.3">
      <c r="A39" s="1">
        <v>42746</v>
      </c>
      <c r="B39">
        <v>22446371.030000001</v>
      </c>
      <c r="C39">
        <f t="shared" si="2"/>
        <v>22446371.030000001</v>
      </c>
      <c r="D39">
        <f t="shared" si="0"/>
        <v>0</v>
      </c>
      <c r="H39">
        <v>22446371.030000001</v>
      </c>
      <c r="I39">
        <f t="shared" si="3"/>
        <v>22446371.030000001</v>
      </c>
      <c r="J39">
        <f t="shared" si="4"/>
        <v>-4529271.0473399404</v>
      </c>
      <c r="K39">
        <f t="shared" si="1"/>
        <v>0</v>
      </c>
    </row>
    <row r="40" spans="1:11" x14ac:dyDescent="0.3">
      <c r="A40" s="1">
        <v>42747</v>
      </c>
      <c r="B40">
        <v>44966125.770000003</v>
      </c>
      <c r="C40">
        <f t="shared" si="2"/>
        <v>44966125.770000003</v>
      </c>
      <c r="D40">
        <f t="shared" si="0"/>
        <v>0</v>
      </c>
      <c r="H40">
        <v>44966125.770000003</v>
      </c>
      <c r="I40">
        <f t="shared" si="3"/>
        <v>44966125.770000003</v>
      </c>
      <c r="J40">
        <f t="shared" si="4"/>
        <v>11407436.767320292</v>
      </c>
      <c r="K40">
        <f t="shared" si="1"/>
        <v>0</v>
      </c>
    </row>
    <row r="41" spans="1:11" x14ac:dyDescent="0.3">
      <c r="A41" s="1">
        <v>43101</v>
      </c>
      <c r="B41">
        <v>44067520.859999999</v>
      </c>
      <c r="C41">
        <f t="shared" si="2"/>
        <v>44067520.859999999</v>
      </c>
      <c r="D41">
        <f t="shared" si="0"/>
        <v>0</v>
      </c>
      <c r="H41">
        <v>44067520.859999999</v>
      </c>
      <c r="I41">
        <f t="shared" si="3"/>
        <v>44067520.859999999</v>
      </c>
      <c r="J41">
        <f t="shared" si="4"/>
        <v>4156980.0555567183</v>
      </c>
      <c r="K41">
        <f t="shared" si="1"/>
        <v>0</v>
      </c>
    </row>
    <row r="42" spans="1:11" x14ac:dyDescent="0.3">
      <c r="A42" s="1">
        <v>43102</v>
      </c>
      <c r="B42">
        <v>36020287.159999996</v>
      </c>
      <c r="C42">
        <f t="shared" si="2"/>
        <v>36020287.159999996</v>
      </c>
      <c r="D42">
        <f t="shared" si="0"/>
        <v>0</v>
      </c>
      <c r="H42">
        <v>36020287.159999996</v>
      </c>
      <c r="I42">
        <f t="shared" si="3"/>
        <v>36020287.159999996</v>
      </c>
      <c r="J42">
        <f t="shared" si="4"/>
        <v>-3033481.8212993555</v>
      </c>
      <c r="K42">
        <f t="shared" si="1"/>
        <v>0</v>
      </c>
    </row>
    <row r="43" spans="1:11" x14ac:dyDescent="0.3">
      <c r="A43" s="1">
        <v>43103</v>
      </c>
      <c r="B43">
        <v>46995990.409999996</v>
      </c>
      <c r="C43">
        <f t="shared" si="2"/>
        <v>46995990.409999996</v>
      </c>
      <c r="D43">
        <f t="shared" si="0"/>
        <v>0</v>
      </c>
      <c r="H43">
        <v>46995990.409999996</v>
      </c>
      <c r="I43">
        <f t="shared" si="3"/>
        <v>46995990.409999996</v>
      </c>
      <c r="J43">
        <f t="shared" si="4"/>
        <v>5220430.5731090559</v>
      </c>
      <c r="K43">
        <f t="shared" si="1"/>
        <v>0</v>
      </c>
    </row>
    <row r="44" spans="1:11" x14ac:dyDescent="0.3">
      <c r="A44" s="1">
        <v>43104</v>
      </c>
      <c r="B44">
        <v>35536487.68</v>
      </c>
      <c r="C44">
        <f t="shared" si="2"/>
        <v>35536487.68</v>
      </c>
      <c r="D44">
        <f t="shared" si="0"/>
        <v>0</v>
      </c>
      <c r="H44">
        <v>35536487.68</v>
      </c>
      <c r="I44">
        <f t="shared" si="3"/>
        <v>35536487.68</v>
      </c>
      <c r="J44">
        <f t="shared" si="4"/>
        <v>-4607029.5916147213</v>
      </c>
      <c r="K44">
        <f t="shared" si="1"/>
        <v>0</v>
      </c>
    </row>
    <row r="45" spans="1:11" x14ac:dyDescent="0.3">
      <c r="A45" s="1">
        <v>43105</v>
      </c>
      <c r="B45">
        <v>29699599.18</v>
      </c>
      <c r="C45">
        <f t="shared" si="2"/>
        <v>29699599.18</v>
      </c>
      <c r="D45">
        <f t="shared" si="0"/>
        <v>0</v>
      </c>
      <c r="H45">
        <v>29699599.18</v>
      </c>
      <c r="I45">
        <f t="shared" si="3"/>
        <v>29699599.18</v>
      </c>
      <c r="J45">
        <f t="shared" si="4"/>
        <v>-5331636.1719140653</v>
      </c>
      <c r="K45">
        <f t="shared" si="1"/>
        <v>0</v>
      </c>
    </row>
    <row r="46" spans="1:11" x14ac:dyDescent="0.3">
      <c r="A46" s="1">
        <v>43106</v>
      </c>
      <c r="B46">
        <v>33261065.390000001</v>
      </c>
      <c r="C46">
        <f t="shared" si="2"/>
        <v>33261065.390000001</v>
      </c>
      <c r="D46">
        <f t="shared" si="0"/>
        <v>0</v>
      </c>
      <c r="H46">
        <v>33261065.390000001</v>
      </c>
      <c r="I46">
        <f t="shared" si="3"/>
        <v>33261065.390000001</v>
      </c>
      <c r="J46">
        <f t="shared" si="4"/>
        <v>-92010.340629694983</v>
      </c>
      <c r="K46">
        <f t="shared" si="1"/>
        <v>0</v>
      </c>
    </row>
    <row r="47" spans="1:11" x14ac:dyDescent="0.3">
      <c r="A47" s="1">
        <v>43107</v>
      </c>
      <c r="B47">
        <v>35826534.909999996</v>
      </c>
      <c r="C47">
        <f t="shared" si="2"/>
        <v>35826534.909999996</v>
      </c>
      <c r="D47">
        <f t="shared" si="0"/>
        <v>0</v>
      </c>
      <c r="H47">
        <v>35826534.909999996</v>
      </c>
      <c r="I47">
        <f t="shared" si="3"/>
        <v>35826534.909999996</v>
      </c>
      <c r="J47">
        <f t="shared" si="4"/>
        <v>1473719.9890009423</v>
      </c>
      <c r="K47">
        <f t="shared" si="1"/>
        <v>0</v>
      </c>
    </row>
    <row r="48" spans="1:11" x14ac:dyDescent="0.3">
      <c r="A48" s="1">
        <v>43108</v>
      </c>
      <c r="B48">
        <v>23268655.210000001</v>
      </c>
      <c r="C48">
        <f t="shared" si="2"/>
        <v>23268655.210000001</v>
      </c>
      <c r="D48">
        <f t="shared" si="0"/>
        <v>0</v>
      </c>
      <c r="H48">
        <v>23268655.210000001</v>
      </c>
      <c r="I48">
        <f t="shared" si="3"/>
        <v>23268655.210000001</v>
      </c>
      <c r="J48">
        <f t="shared" si="4"/>
        <v>-6793398.619039556</v>
      </c>
      <c r="K48">
        <f t="shared" si="1"/>
        <v>0</v>
      </c>
    </row>
    <row r="49" spans="1:11" x14ac:dyDescent="0.3">
      <c r="A49" s="1">
        <v>43109</v>
      </c>
      <c r="B49">
        <v>35423489.850000001</v>
      </c>
      <c r="C49">
        <f t="shared" si="2"/>
        <v>35423489.850000001</v>
      </c>
      <c r="D49">
        <f t="shared" si="0"/>
        <v>0</v>
      </c>
      <c r="H49">
        <v>35423489.850000001</v>
      </c>
      <c r="I49">
        <f t="shared" si="3"/>
        <v>35423489.850000001</v>
      </c>
      <c r="J49">
        <f t="shared" si="4"/>
        <v>4370495.3942774106</v>
      </c>
      <c r="K49">
        <f t="shared" si="1"/>
        <v>0</v>
      </c>
    </row>
    <row r="50" spans="1:11" x14ac:dyDescent="0.3">
      <c r="A50" s="1">
        <v>43110</v>
      </c>
      <c r="B50">
        <v>39831565.700000003</v>
      </c>
      <c r="C50">
        <f t="shared" si="2"/>
        <v>39831565.700000003</v>
      </c>
      <c r="D50">
        <f t="shared" si="0"/>
        <v>0</v>
      </c>
      <c r="H50">
        <v>39831565.700000003</v>
      </c>
      <c r="I50">
        <f t="shared" si="3"/>
        <v>39831565.700000003</v>
      </c>
      <c r="J50">
        <f t="shared" si="4"/>
        <v>4392636.9954981469</v>
      </c>
      <c r="K50">
        <f t="shared" si="1"/>
        <v>0</v>
      </c>
    </row>
    <row r="51" spans="1:11" x14ac:dyDescent="0.3">
      <c r="A51" s="1">
        <v>43111</v>
      </c>
      <c r="B51">
        <v>32999145.210000001</v>
      </c>
      <c r="C51">
        <f t="shared" si="2"/>
        <v>32999145.210000001</v>
      </c>
      <c r="D51">
        <f t="shared" si="0"/>
        <v>0</v>
      </c>
      <c r="H51">
        <v>32999145.210000001</v>
      </c>
      <c r="I51">
        <f t="shared" si="3"/>
        <v>32999145.210000001</v>
      </c>
      <c r="J51">
        <f t="shared" si="4"/>
        <v>-2220926.9367332603</v>
      </c>
      <c r="K51">
        <f t="shared" si="1"/>
        <v>0</v>
      </c>
    </row>
    <row r="52" spans="1:11" x14ac:dyDescent="0.3">
      <c r="A52" s="1">
        <v>43112</v>
      </c>
      <c r="B52">
        <v>47221828.200000003</v>
      </c>
      <c r="C52">
        <f t="shared" si="2"/>
        <v>47221828.200000003</v>
      </c>
      <c r="D52">
        <f t="shared" si="0"/>
        <v>0</v>
      </c>
      <c r="H52">
        <v>47221828.200000003</v>
      </c>
      <c r="I52">
        <f t="shared" si="3"/>
        <v>47221828.200000003</v>
      </c>
      <c r="J52">
        <f t="shared" si="4"/>
        <v>7467296.5460972385</v>
      </c>
      <c r="K52">
        <f t="shared" si="1"/>
        <v>0</v>
      </c>
    </row>
    <row r="53" spans="1:11" x14ac:dyDescent="0.3">
      <c r="A53" s="1">
        <v>43466</v>
      </c>
      <c r="B53">
        <v>36459960.090000004</v>
      </c>
      <c r="C53">
        <f t="shared" si="2"/>
        <v>36459960.090000004</v>
      </c>
      <c r="D53">
        <f t="shared" si="0"/>
        <v>0</v>
      </c>
      <c r="H53">
        <v>36459960.090000004</v>
      </c>
      <c r="I53">
        <f t="shared" si="3"/>
        <v>36459960.090000004</v>
      </c>
      <c r="J53">
        <f t="shared" si="4"/>
        <v>-3272937.6166253588</v>
      </c>
      <c r="K53">
        <f t="shared" si="1"/>
        <v>0</v>
      </c>
    </row>
    <row r="54" spans="1:11" x14ac:dyDescent="0.3">
      <c r="A54" s="1">
        <v>43467</v>
      </c>
      <c r="B54">
        <v>36546498.659999996</v>
      </c>
      <c r="C54">
        <f t="shared" si="2"/>
        <v>36546498.659999996</v>
      </c>
      <c r="D54">
        <f t="shared" si="0"/>
        <v>0</v>
      </c>
      <c r="H54">
        <v>36546498.659999996</v>
      </c>
      <c r="I54">
        <f t="shared" si="3"/>
        <v>36546498.659999996</v>
      </c>
      <c r="J54">
        <f t="shared" si="4"/>
        <v>-1293606.0570534186</v>
      </c>
      <c r="K54">
        <f t="shared" si="1"/>
        <v>0</v>
      </c>
    </row>
    <row r="55" spans="1:11" x14ac:dyDescent="0.3">
      <c r="A55" s="1">
        <v>43468</v>
      </c>
      <c r="B55">
        <v>54198706.719999999</v>
      </c>
      <c r="C55">
        <f t="shared" si="2"/>
        <v>54198706.719999999</v>
      </c>
      <c r="D55">
        <f t="shared" si="0"/>
        <v>0</v>
      </c>
      <c r="H55">
        <v>54198706.719999999</v>
      </c>
      <c r="I55">
        <f t="shared" si="3"/>
        <v>54198706.719999999</v>
      </c>
      <c r="J55">
        <f t="shared" si="4"/>
        <v>9868862.6495150421</v>
      </c>
      <c r="K55">
        <f t="shared" si="1"/>
        <v>0</v>
      </c>
    </row>
    <row r="56" spans="1:11" x14ac:dyDescent="0.3">
      <c r="A56" s="1">
        <v>43469</v>
      </c>
      <c r="B56">
        <v>32743989.609999999</v>
      </c>
      <c r="C56">
        <f t="shared" si="2"/>
        <v>32743989.609999999</v>
      </c>
      <c r="D56">
        <f t="shared" si="0"/>
        <v>0</v>
      </c>
      <c r="H56">
        <v>32743989.609999999</v>
      </c>
      <c r="I56">
        <f t="shared" si="3"/>
        <v>32743989.609999999</v>
      </c>
      <c r="J56">
        <f t="shared" si="4"/>
        <v>-8586320.995961763</v>
      </c>
      <c r="K56">
        <f t="shared" si="1"/>
        <v>0</v>
      </c>
    </row>
    <row r="57" spans="1:11" x14ac:dyDescent="0.3">
      <c r="A57" s="1">
        <v>43470</v>
      </c>
      <c r="B57">
        <v>32531657.539999999</v>
      </c>
      <c r="C57">
        <f t="shared" si="2"/>
        <v>32531657.539999999</v>
      </c>
      <c r="D57">
        <f t="shared" si="0"/>
        <v>0</v>
      </c>
      <c r="H57">
        <v>32531657.539999999</v>
      </c>
      <c r="I57">
        <f t="shared" si="3"/>
        <v>32531657.539999999</v>
      </c>
      <c r="J57">
        <f t="shared" si="4"/>
        <v>-3652545.7167531881</v>
      </c>
      <c r="K57">
        <f t="shared" si="1"/>
        <v>0</v>
      </c>
    </row>
    <row r="58" spans="1:11" x14ac:dyDescent="0.3">
      <c r="A58" s="1">
        <v>43471</v>
      </c>
      <c r="B58">
        <v>47709701.630000003</v>
      </c>
      <c r="C58">
        <f t="shared" si="2"/>
        <v>47709701.630000003</v>
      </c>
      <c r="D58">
        <f t="shared" si="0"/>
        <v>0</v>
      </c>
      <c r="H58">
        <v>47709701.630000003</v>
      </c>
      <c r="I58">
        <f t="shared" si="3"/>
        <v>47709701.630000003</v>
      </c>
      <c r="J58">
        <f t="shared" si="4"/>
        <v>7442035.2891329061</v>
      </c>
      <c r="K58">
        <f t="shared" si="1"/>
        <v>0</v>
      </c>
    </row>
    <row r="59" spans="1:11" x14ac:dyDescent="0.3">
      <c r="A59" s="1">
        <v>43472</v>
      </c>
      <c r="B59">
        <v>45992141.57</v>
      </c>
      <c r="C59">
        <f t="shared" si="2"/>
        <v>45992141.57</v>
      </c>
      <c r="D59">
        <f t="shared" si="0"/>
        <v>0</v>
      </c>
      <c r="H59">
        <v>45992141.57</v>
      </c>
      <c r="I59">
        <f t="shared" si="3"/>
        <v>45992141.57</v>
      </c>
      <c r="J59">
        <f t="shared" si="4"/>
        <v>2045397.4979125778</v>
      </c>
      <c r="K59">
        <f t="shared" si="1"/>
        <v>0</v>
      </c>
    </row>
    <row r="60" spans="1:11" x14ac:dyDescent="0.3">
      <c r="A60" s="1">
        <v>43473</v>
      </c>
      <c r="B60">
        <v>36933665.020000003</v>
      </c>
      <c r="C60">
        <f t="shared" si="2"/>
        <v>36933665.020000003</v>
      </c>
      <c r="D60">
        <f t="shared" si="0"/>
        <v>0</v>
      </c>
      <c r="H60">
        <v>36933665.020000003</v>
      </c>
      <c r="I60">
        <f t="shared" si="3"/>
        <v>36933665.020000003</v>
      </c>
      <c r="J60">
        <f t="shared" si="4"/>
        <v>-4496767.7432176759</v>
      </c>
      <c r="K60">
        <f t="shared" si="1"/>
        <v>0</v>
      </c>
    </row>
    <row r="61" spans="1:11" x14ac:dyDescent="0.3">
      <c r="A61" s="1">
        <v>43474</v>
      </c>
      <c r="B61">
        <v>48526260.130000003</v>
      </c>
      <c r="C61">
        <f t="shared" si="2"/>
        <v>48526260.130000003</v>
      </c>
      <c r="D61">
        <f t="shared" si="0"/>
        <v>0</v>
      </c>
      <c r="H61">
        <v>48526260.130000003</v>
      </c>
      <c r="I61">
        <f t="shared" si="3"/>
        <v>48526260.130000003</v>
      </c>
      <c r="J61">
        <f t="shared" si="4"/>
        <v>4982740.9360113293</v>
      </c>
      <c r="K61">
        <f t="shared" si="1"/>
        <v>0</v>
      </c>
    </row>
    <row r="62" spans="1:11" x14ac:dyDescent="0.3">
      <c r="A62" s="1">
        <v>43475</v>
      </c>
      <c r="B62">
        <v>44160416.18</v>
      </c>
      <c r="C62">
        <f t="shared" si="2"/>
        <v>44160416.18</v>
      </c>
      <c r="D62">
        <f t="shared" si="0"/>
        <v>0</v>
      </c>
      <c r="H62">
        <v>44160416.18</v>
      </c>
      <c r="I62">
        <f t="shared" si="3"/>
        <v>44160416.18</v>
      </c>
      <c r="J62">
        <f t="shared" si="4"/>
        <v>-525245.45064229867</v>
      </c>
      <c r="K62">
        <f t="shared" si="1"/>
        <v>0</v>
      </c>
    </row>
    <row r="63" spans="1:11" x14ac:dyDescent="0.3">
      <c r="A63" s="1">
        <v>43476</v>
      </c>
      <c r="B63">
        <v>36374956.490000002</v>
      </c>
      <c r="C63">
        <f t="shared" si="2"/>
        <v>36374956.490000002</v>
      </c>
      <c r="D63">
        <f t="shared" si="0"/>
        <v>0</v>
      </c>
      <c r="H63">
        <v>36374956.490000002</v>
      </c>
      <c r="I63">
        <f t="shared" si="3"/>
        <v>36374956.490000002</v>
      </c>
      <c r="J63">
        <f t="shared" si="4"/>
        <v>-4802808.4916976821</v>
      </c>
      <c r="K63">
        <f t="shared" si="1"/>
        <v>0</v>
      </c>
    </row>
    <row r="64" spans="1:11" x14ac:dyDescent="0.3">
      <c r="A64" s="1">
        <v>43477</v>
      </c>
      <c r="B64">
        <v>58756473.659999996</v>
      </c>
      <c r="C64">
        <f t="shared" si="2"/>
        <v>58756473.659999996</v>
      </c>
      <c r="D64">
        <f t="shared" si="0"/>
        <v>0</v>
      </c>
      <c r="H64">
        <v>58756473.659999996</v>
      </c>
      <c r="I64">
        <f t="shared" si="3"/>
        <v>58756473.659999996</v>
      </c>
      <c r="J64">
        <f t="shared" si="4"/>
        <v>11213615.116867729</v>
      </c>
      <c r="K64">
        <f t="shared" si="1"/>
        <v>0</v>
      </c>
    </row>
    <row r="65" spans="1:11" x14ac:dyDescent="0.3">
      <c r="A65" s="1">
        <v>43831</v>
      </c>
      <c r="B65">
        <v>56288300.869999997</v>
      </c>
      <c r="C65">
        <f t="shared" si="2"/>
        <v>56288300.869999997</v>
      </c>
      <c r="D65">
        <f t="shared" si="0"/>
        <v>0</v>
      </c>
      <c r="H65">
        <v>56288300.869999997</v>
      </c>
      <c r="I65">
        <f t="shared" si="3"/>
        <v>56288300.869999997</v>
      </c>
      <c r="J65">
        <f t="shared" si="4"/>
        <v>3152598.1335516158</v>
      </c>
      <c r="K65">
        <f t="shared" si="1"/>
        <v>0</v>
      </c>
    </row>
    <row r="66" spans="1:11" x14ac:dyDescent="0.3">
      <c r="A66" s="1">
        <v>43832</v>
      </c>
      <c r="B66">
        <v>40225243.259999998</v>
      </c>
      <c r="C66">
        <f t="shared" si="2"/>
        <v>40225243.259999998</v>
      </c>
      <c r="D66">
        <f t="shared" si="0"/>
        <v>0</v>
      </c>
      <c r="H66">
        <v>40225243.259999998</v>
      </c>
      <c r="I66">
        <f t="shared" si="3"/>
        <v>40225243.259999998</v>
      </c>
      <c r="J66">
        <f t="shared" si="4"/>
        <v>-8168855.4914218215</v>
      </c>
      <c r="K66">
        <f t="shared" si="1"/>
        <v>0</v>
      </c>
    </row>
    <row r="67" spans="1:11" x14ac:dyDescent="0.3">
      <c r="A67" s="1">
        <v>43833</v>
      </c>
      <c r="B67">
        <v>50022165.229999997</v>
      </c>
      <c r="C67">
        <f t="shared" si="2"/>
        <v>50022165.229999997</v>
      </c>
      <c r="D67">
        <f t="shared" si="0"/>
        <v>0</v>
      </c>
      <c r="H67">
        <v>50022165.229999997</v>
      </c>
      <c r="I67">
        <f t="shared" si="3"/>
        <v>50022165.229999997</v>
      </c>
      <c r="J67">
        <f t="shared" si="4"/>
        <v>2416196.5661607906</v>
      </c>
      <c r="K67">
        <f t="shared" si="1"/>
        <v>0</v>
      </c>
    </row>
    <row r="68" spans="1:11" x14ac:dyDescent="0.3">
      <c r="A68" s="1">
        <v>43834</v>
      </c>
      <c r="B68">
        <v>52320692.939999998</v>
      </c>
      <c r="C68">
        <f t="shared" si="2"/>
        <v>52320692.939999998</v>
      </c>
      <c r="D68">
        <f t="shared" si="0"/>
        <v>0</v>
      </c>
      <c r="H68">
        <v>52320692.939999998</v>
      </c>
      <c r="I68">
        <f t="shared" si="3"/>
        <v>52320692.939999998</v>
      </c>
      <c r="J68">
        <f t="shared" si="4"/>
        <v>2346868.5913101221</v>
      </c>
      <c r="K68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53" workbookViewId="0">
      <selection sqref="A1:L68"/>
    </sheetView>
  </sheetViews>
  <sheetFormatPr defaultRowHeight="14.4" x14ac:dyDescent="0.3"/>
  <cols>
    <col min="1" max="1" width="10.33203125" bestFit="1" customWidth="1"/>
    <col min="2" max="2" width="12" bestFit="1" customWidth="1"/>
  </cols>
  <sheetData>
    <row r="1" spans="1:12" x14ac:dyDescent="0.3">
      <c r="A1" t="s">
        <v>18</v>
      </c>
      <c r="H1" t="s">
        <v>10</v>
      </c>
    </row>
    <row r="2" spans="1:12" x14ac:dyDescent="0.3">
      <c r="A2" t="s">
        <v>5</v>
      </c>
      <c r="B2">
        <v>0.8</v>
      </c>
      <c r="H2" t="s">
        <v>11</v>
      </c>
      <c r="I2">
        <v>0.8</v>
      </c>
    </row>
    <row r="3" spans="1:12" x14ac:dyDescent="0.3">
      <c r="H3" t="s">
        <v>12</v>
      </c>
      <c r="I3">
        <v>0.6</v>
      </c>
    </row>
    <row r="4" spans="1:12" x14ac:dyDescent="0.3">
      <c r="A4" t="s">
        <v>0</v>
      </c>
      <c r="B4" t="s">
        <v>3</v>
      </c>
      <c r="C4" t="s">
        <v>7</v>
      </c>
      <c r="D4" t="s">
        <v>8</v>
      </c>
      <c r="E4" t="s">
        <v>9</v>
      </c>
      <c r="H4" t="s">
        <v>13</v>
      </c>
      <c r="I4" t="s">
        <v>14</v>
      </c>
      <c r="J4" t="s">
        <v>15</v>
      </c>
      <c r="K4" t="s">
        <v>8</v>
      </c>
      <c r="L4" t="s">
        <v>9</v>
      </c>
    </row>
    <row r="5" spans="1:12" x14ac:dyDescent="0.3">
      <c r="A5" s="1">
        <v>42005</v>
      </c>
      <c r="B5">
        <v>1257.763541</v>
      </c>
      <c r="C5">
        <f>B5</f>
        <v>1257.763541</v>
      </c>
      <c r="D5">
        <f>ABS(C5-B5)/B5</f>
        <v>0</v>
      </c>
      <c r="E5">
        <f>AVERAGE(D5:D68)</f>
        <v>2.8843631301050603E-2</v>
      </c>
      <c r="H5">
        <v>1257.763541</v>
      </c>
      <c r="I5">
        <f>H5</f>
        <v>1257.763541</v>
      </c>
      <c r="J5">
        <f>H6-H5</f>
        <v>100.74345900000003</v>
      </c>
      <c r="K5">
        <f>ABS(I5-H5)/H5</f>
        <v>0</v>
      </c>
      <c r="L5">
        <f>AVERAGE(K5:K68)</f>
        <v>3.7144338369525021E-2</v>
      </c>
    </row>
    <row r="6" spans="1:12" x14ac:dyDescent="0.3">
      <c r="A6" s="1">
        <v>42006</v>
      </c>
      <c r="B6">
        <v>1358.5070000000001</v>
      </c>
      <c r="C6">
        <f>$B$2*B6+((1-$B$2)*C5)</f>
        <v>1338.3583082</v>
      </c>
      <c r="D6">
        <f t="shared" ref="D6:D68" si="0">ABS(C6-B6)/B6</f>
        <v>1.4831496488424462E-2</v>
      </c>
      <c r="H6">
        <v>1358.5070000000001</v>
      </c>
      <c r="I6">
        <f>$I$2*H6+((1-$I$2)*(I5+J5))</f>
        <v>1358.5070000000001</v>
      </c>
      <c r="J6">
        <f>$I$3*(I6-I5)+((1-$I$3)*J5)</f>
        <v>100.74345900000003</v>
      </c>
      <c r="K6">
        <f t="shared" ref="K6:K68" si="1">ABS(I6-H6)/H6</f>
        <v>0</v>
      </c>
    </row>
    <row r="7" spans="1:12" x14ac:dyDescent="0.3">
      <c r="A7" s="1">
        <v>42007</v>
      </c>
      <c r="B7">
        <v>1384.6970240000001</v>
      </c>
      <c r="C7">
        <f t="shared" ref="C7:C68" si="2">$B$2*B7+((1-$B$2)*C6)</f>
        <v>1375.42928084</v>
      </c>
      <c r="D7">
        <f t="shared" si="0"/>
        <v>6.6929754302700144E-3</v>
      </c>
      <c r="H7">
        <v>1384.6970240000001</v>
      </c>
      <c r="I7">
        <f t="shared" ref="I7:I68" si="3">$I$2*H7+((1-$I$2)*(I6+J6))</f>
        <v>1399.6077110000001</v>
      </c>
      <c r="J7">
        <f t="shared" ref="J7:J68" si="4">$I$3*(I7-I6)+((1-$I$3)*J6)</f>
        <v>64.95781020000004</v>
      </c>
      <c r="K7">
        <f t="shared" si="1"/>
        <v>1.0768194588103666E-2</v>
      </c>
    </row>
    <row r="8" spans="1:12" x14ac:dyDescent="0.3">
      <c r="A8" s="1">
        <v>42008</v>
      </c>
      <c r="B8">
        <v>1235.6067049999999</v>
      </c>
      <c r="C8">
        <f t="shared" si="2"/>
        <v>1263.5712201679999</v>
      </c>
      <c r="D8">
        <f t="shared" si="0"/>
        <v>2.2632213838625889E-2</v>
      </c>
      <c r="H8">
        <v>1235.6067049999999</v>
      </c>
      <c r="I8">
        <f t="shared" si="3"/>
        <v>1281.3984682400001</v>
      </c>
      <c r="J8">
        <f t="shared" si="4"/>
        <v>-44.942421576000008</v>
      </c>
      <c r="K8">
        <f t="shared" si="1"/>
        <v>3.7060144667959004E-2</v>
      </c>
    </row>
    <row r="9" spans="1:12" x14ac:dyDescent="0.3">
      <c r="A9" s="1">
        <v>42009</v>
      </c>
      <c r="B9">
        <v>1626.6217650000001</v>
      </c>
      <c r="C9">
        <f t="shared" si="2"/>
        <v>1554.0116560336</v>
      </c>
      <c r="D9">
        <f t="shared" si="0"/>
        <v>4.4638594250212826E-2</v>
      </c>
      <c r="H9">
        <v>1626.6217650000001</v>
      </c>
      <c r="I9">
        <f t="shared" si="3"/>
        <v>1548.5886213328001</v>
      </c>
      <c r="J9">
        <f t="shared" si="4"/>
        <v>142.33712322528004</v>
      </c>
      <c r="K9">
        <f t="shared" si="1"/>
        <v>4.7972519086021181E-2</v>
      </c>
    </row>
    <row r="10" spans="1:12" x14ac:dyDescent="0.3">
      <c r="A10" s="1">
        <v>42010</v>
      </c>
      <c r="B10">
        <v>1275.3745080000001</v>
      </c>
      <c r="C10">
        <f t="shared" si="2"/>
        <v>1331.1019376067202</v>
      </c>
      <c r="D10">
        <f t="shared" si="0"/>
        <v>4.3694953331088596E-2</v>
      </c>
      <c r="H10">
        <v>1275.3745080000001</v>
      </c>
      <c r="I10">
        <f t="shared" si="3"/>
        <v>1358.484755311616</v>
      </c>
      <c r="J10">
        <f t="shared" si="4"/>
        <v>-57.127470322598434</v>
      </c>
      <c r="K10">
        <f t="shared" si="1"/>
        <v>6.5165366557268456E-2</v>
      </c>
    </row>
    <row r="11" spans="1:12" x14ac:dyDescent="0.3">
      <c r="A11" s="1">
        <v>42011</v>
      </c>
      <c r="B11">
        <v>1110.5768049999999</v>
      </c>
      <c r="C11">
        <f t="shared" si="2"/>
        <v>1154.6818315213441</v>
      </c>
      <c r="D11">
        <f t="shared" si="0"/>
        <v>3.9713621176649866E-2</v>
      </c>
      <c r="H11">
        <v>1110.5768049999999</v>
      </c>
      <c r="I11">
        <f t="shared" si="3"/>
        <v>1148.7329009978034</v>
      </c>
      <c r="J11">
        <f t="shared" si="4"/>
        <v>-148.70210071732691</v>
      </c>
      <c r="K11">
        <f t="shared" si="1"/>
        <v>3.4357007841347369E-2</v>
      </c>
    </row>
    <row r="12" spans="1:12" x14ac:dyDescent="0.3">
      <c r="A12" s="1">
        <v>42012</v>
      </c>
      <c r="B12">
        <v>1759.42887</v>
      </c>
      <c r="C12">
        <f t="shared" si="2"/>
        <v>1638.479462304269</v>
      </c>
      <c r="D12">
        <f t="shared" si="0"/>
        <v>6.8743562049047774E-2</v>
      </c>
      <c r="H12">
        <v>1759.42887</v>
      </c>
      <c r="I12">
        <f t="shared" si="3"/>
        <v>1607.5492560560954</v>
      </c>
      <c r="J12">
        <f t="shared" si="4"/>
        <v>215.8089727480444</v>
      </c>
      <c r="K12">
        <f t="shared" si="1"/>
        <v>8.632324757971295E-2</v>
      </c>
    </row>
    <row r="13" spans="1:12" x14ac:dyDescent="0.3">
      <c r="A13" s="1">
        <v>42013</v>
      </c>
      <c r="B13">
        <v>1276.2599090000001</v>
      </c>
      <c r="C13">
        <f t="shared" si="2"/>
        <v>1348.7038196608539</v>
      </c>
      <c r="D13">
        <f t="shared" si="0"/>
        <v>5.6762662644176037E-2</v>
      </c>
      <c r="H13">
        <v>1276.2599090000001</v>
      </c>
      <c r="I13">
        <f t="shared" si="3"/>
        <v>1385.679572960828</v>
      </c>
      <c r="J13">
        <f t="shared" si="4"/>
        <v>-46.798220757942687</v>
      </c>
      <c r="K13">
        <f t="shared" si="1"/>
        <v>8.5734624420320829E-2</v>
      </c>
    </row>
    <row r="14" spans="1:12" x14ac:dyDescent="0.3">
      <c r="A14" s="1">
        <v>42014</v>
      </c>
      <c r="B14">
        <v>1157.588904</v>
      </c>
      <c r="C14">
        <f t="shared" si="2"/>
        <v>1195.8118871321708</v>
      </c>
      <c r="D14">
        <f t="shared" si="0"/>
        <v>3.3019479540701301E-2</v>
      </c>
      <c r="H14">
        <v>1157.588904</v>
      </c>
      <c r="I14">
        <f t="shared" si="3"/>
        <v>1193.8473936405769</v>
      </c>
      <c r="J14">
        <f t="shared" si="4"/>
        <v>-133.81859589532769</v>
      </c>
      <c r="K14">
        <f t="shared" si="1"/>
        <v>3.1322423284541913E-2</v>
      </c>
    </row>
    <row r="15" spans="1:12" x14ac:dyDescent="0.3">
      <c r="A15" s="1">
        <v>42015</v>
      </c>
      <c r="B15">
        <v>1383.0245970000001</v>
      </c>
      <c r="C15">
        <f t="shared" si="2"/>
        <v>1345.5820550264343</v>
      </c>
      <c r="D15">
        <f t="shared" si="0"/>
        <v>2.7072940029255144E-2</v>
      </c>
      <c r="H15">
        <v>1383.0245970000001</v>
      </c>
      <c r="I15">
        <f t="shared" si="3"/>
        <v>1318.4254371490499</v>
      </c>
      <c r="J15">
        <f t="shared" si="4"/>
        <v>21.219387746952719</v>
      </c>
      <c r="K15">
        <f t="shared" si="1"/>
        <v>4.6708612407238462E-2</v>
      </c>
    </row>
    <row r="16" spans="1:12" x14ac:dyDescent="0.3">
      <c r="A16" s="1">
        <v>42016</v>
      </c>
      <c r="B16">
        <v>1256.8085579999999</v>
      </c>
      <c r="C16">
        <f t="shared" si="2"/>
        <v>1274.5632574052868</v>
      </c>
      <c r="D16">
        <f t="shared" si="0"/>
        <v>1.4126812944001954E-2</v>
      </c>
      <c r="H16">
        <v>1256.8085579999999</v>
      </c>
      <c r="I16">
        <f t="shared" si="3"/>
        <v>1273.3758113792005</v>
      </c>
      <c r="J16">
        <f t="shared" si="4"/>
        <v>-18.54202036312855</v>
      </c>
      <c r="K16">
        <f t="shared" si="1"/>
        <v>1.3182002361254263E-2</v>
      </c>
    </row>
    <row r="17" spans="1:11" x14ac:dyDescent="0.3">
      <c r="A17" s="1">
        <v>42370</v>
      </c>
      <c r="B17">
        <v>1861.4765050000001</v>
      </c>
      <c r="C17">
        <f t="shared" si="2"/>
        <v>1744.0938554810575</v>
      </c>
      <c r="D17">
        <f t="shared" si="0"/>
        <v>6.3058893949855449E-2</v>
      </c>
      <c r="H17">
        <v>1861.4765050000001</v>
      </c>
      <c r="I17">
        <f t="shared" si="3"/>
        <v>1740.1479622032145</v>
      </c>
      <c r="J17">
        <f t="shared" si="4"/>
        <v>272.646482349157</v>
      </c>
      <c r="K17">
        <f t="shared" si="1"/>
        <v>6.5178659236843572E-2</v>
      </c>
    </row>
    <row r="18" spans="1:11" x14ac:dyDescent="0.3">
      <c r="A18" s="1">
        <v>42371</v>
      </c>
      <c r="B18">
        <v>1700.5302260000001</v>
      </c>
      <c r="C18">
        <f t="shared" si="2"/>
        <v>1709.2429518962117</v>
      </c>
      <c r="D18">
        <f t="shared" si="0"/>
        <v>5.1235348616565091E-3</v>
      </c>
      <c r="H18">
        <v>1700.5302260000001</v>
      </c>
      <c r="I18">
        <f t="shared" si="3"/>
        <v>1762.9830697104744</v>
      </c>
      <c r="J18">
        <f t="shared" si="4"/>
        <v>122.75965744401871</v>
      </c>
      <c r="K18">
        <f t="shared" si="1"/>
        <v>3.6725512287644764E-2</v>
      </c>
    </row>
    <row r="19" spans="1:11" x14ac:dyDescent="0.3">
      <c r="A19" s="1">
        <v>42372</v>
      </c>
      <c r="B19">
        <v>1621.604699</v>
      </c>
      <c r="C19">
        <f t="shared" si="2"/>
        <v>1639.1323495792424</v>
      </c>
      <c r="D19">
        <f t="shared" si="0"/>
        <v>1.0808830654012794E-2</v>
      </c>
      <c r="H19">
        <v>1621.604699</v>
      </c>
      <c r="I19">
        <f t="shared" si="3"/>
        <v>1674.4323046308987</v>
      </c>
      <c r="J19">
        <f t="shared" si="4"/>
        <v>-4.0265960701379484</v>
      </c>
      <c r="K19">
        <f t="shared" si="1"/>
        <v>3.2577363437264369E-2</v>
      </c>
    </row>
    <row r="20" spans="1:11" x14ac:dyDescent="0.3">
      <c r="A20" s="1">
        <v>42373</v>
      </c>
      <c r="B20">
        <v>2038.321083</v>
      </c>
      <c r="C20">
        <f t="shared" si="2"/>
        <v>1958.4833363158486</v>
      </c>
      <c r="D20">
        <f t="shared" si="0"/>
        <v>3.9168385859329989E-2</v>
      </c>
      <c r="H20">
        <v>2038.321083</v>
      </c>
      <c r="I20">
        <f t="shared" si="3"/>
        <v>1964.7380081121523</v>
      </c>
      <c r="J20">
        <f t="shared" si="4"/>
        <v>172.57278366069701</v>
      </c>
      <c r="K20">
        <f t="shared" si="1"/>
        <v>3.6099844868183469E-2</v>
      </c>
    </row>
    <row r="21" spans="1:11" x14ac:dyDescent="0.3">
      <c r="A21" s="1">
        <v>42374</v>
      </c>
      <c r="B21">
        <v>1784.707557</v>
      </c>
      <c r="C21">
        <f t="shared" si="2"/>
        <v>1819.4627128631696</v>
      </c>
      <c r="D21">
        <f t="shared" si="0"/>
        <v>1.9473866027435466E-2</v>
      </c>
      <c r="H21">
        <v>1784.707557</v>
      </c>
      <c r="I21">
        <f t="shared" si="3"/>
        <v>1855.2282039545698</v>
      </c>
      <c r="J21">
        <f t="shared" si="4"/>
        <v>3.323230969729309</v>
      </c>
      <c r="K21">
        <f t="shared" si="1"/>
        <v>3.9513838935669329E-2</v>
      </c>
    </row>
    <row r="22" spans="1:11" x14ac:dyDescent="0.3">
      <c r="A22" s="1">
        <v>42375</v>
      </c>
      <c r="B22">
        <v>1614.837301</v>
      </c>
      <c r="C22">
        <f t="shared" si="2"/>
        <v>1655.7623833726338</v>
      </c>
      <c r="D22">
        <f t="shared" si="0"/>
        <v>2.5343161411549426E-2</v>
      </c>
      <c r="H22">
        <v>1614.837301</v>
      </c>
      <c r="I22">
        <f t="shared" si="3"/>
        <v>1663.5801277848598</v>
      </c>
      <c r="J22">
        <f t="shared" si="4"/>
        <v>-113.65955331393431</v>
      </c>
      <c r="K22">
        <f t="shared" si="1"/>
        <v>3.0184357739739716E-2</v>
      </c>
    </row>
    <row r="23" spans="1:11" x14ac:dyDescent="0.3">
      <c r="A23" s="1">
        <v>42376</v>
      </c>
      <c r="B23">
        <v>1878.720425</v>
      </c>
      <c r="C23">
        <f t="shared" si="2"/>
        <v>1834.1288166745269</v>
      </c>
      <c r="D23">
        <f t="shared" si="0"/>
        <v>2.3735095297893027E-2</v>
      </c>
      <c r="H23">
        <v>1878.720425</v>
      </c>
      <c r="I23">
        <f t="shared" si="3"/>
        <v>1812.9604548941852</v>
      </c>
      <c r="J23">
        <f t="shared" si="4"/>
        <v>44.164374940021538</v>
      </c>
      <c r="K23">
        <f t="shared" si="1"/>
        <v>3.5002531100823464E-2</v>
      </c>
    </row>
    <row r="24" spans="1:11" x14ac:dyDescent="0.3">
      <c r="A24" s="1">
        <v>42377</v>
      </c>
      <c r="B24">
        <v>1836.6751569999999</v>
      </c>
      <c r="C24">
        <f t="shared" si="2"/>
        <v>1836.1658889349053</v>
      </c>
      <c r="D24">
        <f t="shared" si="0"/>
        <v>2.7727715658028155E-4</v>
      </c>
      <c r="H24">
        <v>1836.6751569999999</v>
      </c>
      <c r="I24">
        <f t="shared" si="3"/>
        <v>1840.7650915668412</v>
      </c>
      <c r="J24">
        <f t="shared" si="4"/>
        <v>34.348531979602207</v>
      </c>
      <c r="K24">
        <f t="shared" si="1"/>
        <v>2.2268143341807579E-3</v>
      </c>
    </row>
    <row r="25" spans="1:11" x14ac:dyDescent="0.3">
      <c r="A25" s="1">
        <v>42378</v>
      </c>
      <c r="B25">
        <v>2034.5095449999999</v>
      </c>
      <c r="C25">
        <f t="shared" si="2"/>
        <v>1994.840813786981</v>
      </c>
      <c r="D25">
        <f t="shared" si="0"/>
        <v>1.9497933204839731E-2</v>
      </c>
      <c r="H25">
        <v>2034.5095449999999</v>
      </c>
      <c r="I25">
        <f t="shared" si="3"/>
        <v>2002.6303607092887</v>
      </c>
      <c r="J25">
        <f t="shared" si="4"/>
        <v>110.85857427730934</v>
      </c>
      <c r="K25">
        <f t="shared" si="1"/>
        <v>1.5669223262705922E-2</v>
      </c>
    </row>
    <row r="26" spans="1:11" x14ac:dyDescent="0.3">
      <c r="A26" s="1">
        <v>42379</v>
      </c>
      <c r="B26">
        <v>1471.61915</v>
      </c>
      <c r="C26">
        <f t="shared" si="2"/>
        <v>1576.2634827573961</v>
      </c>
      <c r="D26">
        <f t="shared" si="0"/>
        <v>7.1108297793893285E-2</v>
      </c>
      <c r="H26">
        <v>1471.61915</v>
      </c>
      <c r="I26">
        <f t="shared" si="3"/>
        <v>1599.9931069973195</v>
      </c>
      <c r="J26">
        <f t="shared" si="4"/>
        <v>-197.23892251625773</v>
      </c>
      <c r="K26">
        <f t="shared" si="1"/>
        <v>8.7233138409023497E-2</v>
      </c>
    </row>
    <row r="27" spans="1:11" x14ac:dyDescent="0.3">
      <c r="A27" s="1">
        <v>42380</v>
      </c>
      <c r="B27">
        <v>1583.5665409999999</v>
      </c>
      <c r="C27">
        <f t="shared" si="2"/>
        <v>1582.1059293514793</v>
      </c>
      <c r="D27">
        <f t="shared" si="0"/>
        <v>9.2235571458732012E-4</v>
      </c>
      <c r="H27">
        <v>1583.5665409999999</v>
      </c>
      <c r="I27">
        <f t="shared" si="3"/>
        <v>1547.4040696962124</v>
      </c>
      <c r="J27">
        <f t="shared" si="4"/>
        <v>-110.44899138716733</v>
      </c>
      <c r="K27">
        <f t="shared" si="1"/>
        <v>2.2836092053922393E-2</v>
      </c>
    </row>
    <row r="28" spans="1:11" x14ac:dyDescent="0.3">
      <c r="A28" s="1">
        <v>42381</v>
      </c>
      <c r="B28">
        <v>1554.4104440000001</v>
      </c>
      <c r="C28">
        <f t="shared" si="2"/>
        <v>1559.9495410702959</v>
      </c>
      <c r="D28">
        <f t="shared" si="0"/>
        <v>3.5634713416116486E-3</v>
      </c>
      <c r="H28">
        <v>1554.4104440000001</v>
      </c>
      <c r="I28">
        <f t="shared" si="3"/>
        <v>1530.9193708618091</v>
      </c>
      <c r="J28">
        <f t="shared" si="4"/>
        <v>-54.070415855508969</v>
      </c>
      <c r="K28">
        <f t="shared" si="1"/>
        <v>1.5112529144966965E-2</v>
      </c>
    </row>
    <row r="29" spans="1:11" x14ac:dyDescent="0.3">
      <c r="A29" s="1">
        <v>42736</v>
      </c>
      <c r="B29">
        <v>2132.0019339999999</v>
      </c>
      <c r="C29">
        <f t="shared" si="2"/>
        <v>2017.5914554140591</v>
      </c>
      <c r="D29">
        <f t="shared" si="0"/>
        <v>5.3663402814690335E-2</v>
      </c>
      <c r="H29">
        <v>2132.0019339999999</v>
      </c>
      <c r="I29">
        <f t="shared" si="3"/>
        <v>2000.9713382012599</v>
      </c>
      <c r="J29">
        <f t="shared" si="4"/>
        <v>260.40301406146688</v>
      </c>
      <c r="K29">
        <f t="shared" si="1"/>
        <v>6.1458947906723627E-2</v>
      </c>
    </row>
    <row r="30" spans="1:11" x14ac:dyDescent="0.3">
      <c r="A30" s="1">
        <v>42737</v>
      </c>
      <c r="B30">
        <v>1916.0851849999999</v>
      </c>
      <c r="C30">
        <f t="shared" si="2"/>
        <v>1936.3864390828116</v>
      </c>
      <c r="D30">
        <f t="shared" si="0"/>
        <v>1.0595173033923197E-2</v>
      </c>
      <c r="H30">
        <v>1916.0851849999999</v>
      </c>
      <c r="I30">
        <f t="shared" si="3"/>
        <v>1985.1430184525452</v>
      </c>
      <c r="J30">
        <f t="shared" si="4"/>
        <v>94.664213775357965</v>
      </c>
      <c r="K30">
        <f t="shared" si="1"/>
        <v>3.6041108189323698E-2</v>
      </c>
    </row>
    <row r="31" spans="1:11" x14ac:dyDescent="0.3">
      <c r="A31" s="1">
        <v>42738</v>
      </c>
      <c r="B31">
        <v>2092.43091</v>
      </c>
      <c r="C31">
        <f t="shared" si="2"/>
        <v>2061.2220158165624</v>
      </c>
      <c r="D31">
        <f t="shared" si="0"/>
        <v>1.491513723788265E-2</v>
      </c>
      <c r="H31">
        <v>2092.43091</v>
      </c>
      <c r="I31">
        <f t="shared" si="3"/>
        <v>2089.9061744455807</v>
      </c>
      <c r="J31">
        <f t="shared" si="4"/>
        <v>100.72357910596449</v>
      </c>
      <c r="K31">
        <f t="shared" si="1"/>
        <v>1.2066040232694203E-3</v>
      </c>
    </row>
    <row r="32" spans="1:11" x14ac:dyDescent="0.3">
      <c r="A32" s="1">
        <v>42739</v>
      </c>
      <c r="B32">
        <v>1508.317405</v>
      </c>
      <c r="C32">
        <f t="shared" si="2"/>
        <v>1618.8983271633124</v>
      </c>
      <c r="D32">
        <f t="shared" si="0"/>
        <v>7.3314092774333775E-2</v>
      </c>
      <c r="H32">
        <v>1508.317405</v>
      </c>
      <c r="I32">
        <f t="shared" si="3"/>
        <v>1644.7798747103088</v>
      </c>
      <c r="J32">
        <f t="shared" si="4"/>
        <v>-226.78634819877732</v>
      </c>
      <c r="K32">
        <f t="shared" si="1"/>
        <v>9.0473311027203074E-2</v>
      </c>
    </row>
    <row r="33" spans="1:11" x14ac:dyDescent="0.3">
      <c r="A33" s="1">
        <v>42740</v>
      </c>
      <c r="B33">
        <v>2315.008323</v>
      </c>
      <c r="C33">
        <f t="shared" si="2"/>
        <v>2175.7863238326627</v>
      </c>
      <c r="D33">
        <f t="shared" si="0"/>
        <v>6.0138876298691107E-2</v>
      </c>
      <c r="H33">
        <v>2315.008323</v>
      </c>
      <c r="I33">
        <f t="shared" si="3"/>
        <v>2135.6053637023065</v>
      </c>
      <c r="J33">
        <f t="shared" si="4"/>
        <v>203.78075411568767</v>
      </c>
      <c r="K33">
        <f t="shared" si="1"/>
        <v>7.7495600130373071E-2</v>
      </c>
    </row>
    <row r="34" spans="1:11" x14ac:dyDescent="0.3">
      <c r="A34" s="1">
        <v>42741</v>
      </c>
      <c r="B34">
        <v>1654.4148909999999</v>
      </c>
      <c r="C34">
        <f t="shared" si="2"/>
        <v>1758.6891775665326</v>
      </c>
      <c r="D34">
        <f t="shared" si="0"/>
        <v>6.3027894111557986E-2</v>
      </c>
      <c r="H34">
        <v>1654.4148909999999</v>
      </c>
      <c r="I34">
        <f t="shared" si="3"/>
        <v>1791.4091363635989</v>
      </c>
      <c r="J34">
        <f t="shared" si="4"/>
        <v>-125.00543475694944</v>
      </c>
      <c r="K34">
        <f t="shared" si="1"/>
        <v>8.2805254056190089E-2</v>
      </c>
    </row>
    <row r="35" spans="1:11" x14ac:dyDescent="0.3">
      <c r="A35" s="1">
        <v>42742</v>
      </c>
      <c r="B35">
        <v>1891.1013029999999</v>
      </c>
      <c r="C35">
        <f t="shared" si="2"/>
        <v>1864.6188779133065</v>
      </c>
      <c r="D35">
        <f t="shared" si="0"/>
        <v>1.4003705166234245E-2</v>
      </c>
      <c r="H35">
        <v>1891.1013029999999</v>
      </c>
      <c r="I35">
        <f t="shared" si="3"/>
        <v>1846.1617827213299</v>
      </c>
      <c r="J35">
        <f t="shared" si="4"/>
        <v>-17.150586088141175</v>
      </c>
      <c r="K35">
        <f t="shared" si="1"/>
        <v>2.3763676862460493E-2</v>
      </c>
    </row>
    <row r="36" spans="1:11" x14ac:dyDescent="0.3">
      <c r="A36" s="1">
        <v>42743</v>
      </c>
      <c r="B36">
        <v>1705.3235520000001</v>
      </c>
      <c r="C36">
        <f t="shared" si="2"/>
        <v>1737.1826171826613</v>
      </c>
      <c r="D36">
        <f t="shared" si="0"/>
        <v>1.8682123486359493E-2</v>
      </c>
      <c r="H36">
        <v>1705.3235520000001</v>
      </c>
      <c r="I36">
        <f t="shared" si="3"/>
        <v>1730.0610809266377</v>
      </c>
      <c r="J36">
        <f t="shared" si="4"/>
        <v>-76.520655512071798</v>
      </c>
      <c r="K36">
        <f t="shared" si="1"/>
        <v>1.4506061854142299E-2</v>
      </c>
    </row>
    <row r="37" spans="1:11" x14ac:dyDescent="0.3">
      <c r="A37" s="1">
        <v>42744</v>
      </c>
      <c r="B37">
        <v>1570.02295</v>
      </c>
      <c r="C37">
        <f t="shared" si="2"/>
        <v>1603.4548834365323</v>
      </c>
      <c r="D37">
        <f t="shared" si="0"/>
        <v>2.1293913847904127E-2</v>
      </c>
      <c r="H37">
        <v>1570.02295</v>
      </c>
      <c r="I37">
        <f t="shared" si="3"/>
        <v>1586.7264450829132</v>
      </c>
      <c r="J37">
        <f t="shared" si="4"/>
        <v>-116.60904371106344</v>
      </c>
      <c r="K37">
        <f t="shared" si="1"/>
        <v>1.0639013323284955E-2</v>
      </c>
    </row>
    <row r="38" spans="1:11" x14ac:dyDescent="0.3">
      <c r="A38" s="1">
        <v>42745</v>
      </c>
      <c r="B38">
        <v>1617.5114309999999</v>
      </c>
      <c r="C38">
        <f t="shared" si="2"/>
        <v>1614.7001214873064</v>
      </c>
      <c r="D38">
        <f t="shared" si="0"/>
        <v>1.7380461484314974E-3</v>
      </c>
      <c r="H38">
        <v>1617.5114309999999</v>
      </c>
      <c r="I38">
        <f t="shared" si="3"/>
        <v>1588.0326250743699</v>
      </c>
      <c r="J38">
        <f t="shared" si="4"/>
        <v>-45.859909489551356</v>
      </c>
      <c r="K38">
        <f t="shared" si="1"/>
        <v>1.8224789859695289E-2</v>
      </c>
    </row>
    <row r="39" spans="1:11" x14ac:dyDescent="0.3">
      <c r="A39" s="1">
        <v>42746</v>
      </c>
      <c r="B39">
        <v>1461.3522800000001</v>
      </c>
      <c r="C39">
        <f t="shared" si="2"/>
        <v>1492.0218482974612</v>
      </c>
      <c r="D39">
        <f t="shared" si="0"/>
        <v>2.0987114960029474E-2</v>
      </c>
      <c r="H39">
        <v>1461.3522800000001</v>
      </c>
      <c r="I39">
        <f t="shared" si="3"/>
        <v>1477.5163671169637</v>
      </c>
      <c r="J39">
        <f t="shared" si="4"/>
        <v>-84.65371857026426</v>
      </c>
      <c r="K39">
        <f t="shared" si="1"/>
        <v>1.1061047591456612E-2</v>
      </c>
    </row>
    <row r="40" spans="1:11" x14ac:dyDescent="0.3">
      <c r="A40" s="1">
        <v>42747</v>
      </c>
      <c r="B40">
        <v>1458.376602</v>
      </c>
      <c r="C40">
        <f t="shared" si="2"/>
        <v>1465.1056512594923</v>
      </c>
      <c r="D40">
        <f t="shared" si="0"/>
        <v>4.6140683073659771E-3</v>
      </c>
      <c r="H40">
        <v>1458.376602</v>
      </c>
      <c r="I40">
        <f t="shared" si="3"/>
        <v>1445.2738113093399</v>
      </c>
      <c r="J40">
        <f t="shared" si="4"/>
        <v>-53.207020912680001</v>
      </c>
      <c r="K40">
        <f t="shared" si="1"/>
        <v>8.9845041895839362E-3</v>
      </c>
    </row>
    <row r="41" spans="1:11" x14ac:dyDescent="0.3">
      <c r="A41" s="1">
        <v>43101</v>
      </c>
      <c r="B41">
        <v>2224.2843149999999</v>
      </c>
      <c r="C41">
        <f t="shared" si="2"/>
        <v>2072.4485822518982</v>
      </c>
      <c r="D41">
        <f t="shared" si="0"/>
        <v>6.8262735894040458E-2</v>
      </c>
      <c r="H41">
        <v>2224.2843149999999</v>
      </c>
      <c r="I41">
        <f t="shared" si="3"/>
        <v>2057.8408100793317</v>
      </c>
      <c r="J41">
        <f t="shared" si="4"/>
        <v>346.25739089692308</v>
      </c>
      <c r="K41">
        <f t="shared" si="1"/>
        <v>7.4830139203974994E-2</v>
      </c>
    </row>
    <row r="42" spans="1:11" x14ac:dyDescent="0.3">
      <c r="A42" s="1">
        <v>43102</v>
      </c>
      <c r="B42">
        <v>1955.0742049999999</v>
      </c>
      <c r="C42">
        <f t="shared" si="2"/>
        <v>1978.5490804503795</v>
      </c>
      <c r="D42">
        <f t="shared" si="0"/>
        <v>1.2007153176254819E-2</v>
      </c>
      <c r="H42">
        <v>1955.0742049999999</v>
      </c>
      <c r="I42">
        <f t="shared" si="3"/>
        <v>2044.8790041952507</v>
      </c>
      <c r="J42">
        <f t="shared" si="4"/>
        <v>130.7258728283206</v>
      </c>
      <c r="K42">
        <f t="shared" si="1"/>
        <v>4.5934215164610992E-2</v>
      </c>
    </row>
    <row r="43" spans="1:11" x14ac:dyDescent="0.3">
      <c r="A43" s="1">
        <v>43103</v>
      </c>
      <c r="B43">
        <v>1620.3279</v>
      </c>
      <c r="C43">
        <f t="shared" si="2"/>
        <v>1691.9721360900758</v>
      </c>
      <c r="D43">
        <f t="shared" si="0"/>
        <v>4.4215887469490442E-2</v>
      </c>
      <c r="H43">
        <v>1620.3279</v>
      </c>
      <c r="I43">
        <f t="shared" si="3"/>
        <v>1731.3832954047143</v>
      </c>
      <c r="J43">
        <f t="shared" si="4"/>
        <v>-135.80707614299357</v>
      </c>
      <c r="K43">
        <f t="shared" si="1"/>
        <v>6.8538840443785679E-2</v>
      </c>
    </row>
    <row r="44" spans="1:11" x14ac:dyDescent="0.3">
      <c r="A44" s="1">
        <v>43104</v>
      </c>
      <c r="B44">
        <v>1612.875581</v>
      </c>
      <c r="C44">
        <f t="shared" si="2"/>
        <v>1628.6948920180153</v>
      </c>
      <c r="D44">
        <f t="shared" si="0"/>
        <v>9.8081409405473795E-3</v>
      </c>
      <c r="H44">
        <v>1612.875581</v>
      </c>
      <c r="I44">
        <f t="shared" si="3"/>
        <v>1609.4157086523442</v>
      </c>
      <c r="J44">
        <f t="shared" si="4"/>
        <v>-127.50338250861951</v>
      </c>
      <c r="K44">
        <f t="shared" si="1"/>
        <v>2.1451576230763496E-3</v>
      </c>
    </row>
    <row r="45" spans="1:11" x14ac:dyDescent="0.3">
      <c r="A45" s="1">
        <v>43105</v>
      </c>
      <c r="B45">
        <v>1985.4000390000001</v>
      </c>
      <c r="C45">
        <f t="shared" si="2"/>
        <v>1914.059009603603</v>
      </c>
      <c r="D45">
        <f t="shared" si="0"/>
        <v>3.5932823609860449E-2</v>
      </c>
      <c r="H45">
        <v>1985.4000390000001</v>
      </c>
      <c r="I45">
        <f t="shared" si="3"/>
        <v>1884.702496428745</v>
      </c>
      <c r="J45">
        <f t="shared" si="4"/>
        <v>114.17071966239268</v>
      </c>
      <c r="K45">
        <f t="shared" si="1"/>
        <v>5.0719019136301675E-2</v>
      </c>
    </row>
    <row r="46" spans="1:11" x14ac:dyDescent="0.3">
      <c r="A46" s="1">
        <v>43106</v>
      </c>
      <c r="B46">
        <v>1441.932865</v>
      </c>
      <c r="C46">
        <f t="shared" si="2"/>
        <v>1536.3580939207204</v>
      </c>
      <c r="D46">
        <f t="shared" si="0"/>
        <v>6.5485177023633781E-2</v>
      </c>
      <c r="H46">
        <v>1441.932865</v>
      </c>
      <c r="I46">
        <f t="shared" si="3"/>
        <v>1553.3209352182275</v>
      </c>
      <c r="J46">
        <f t="shared" si="4"/>
        <v>-153.16064886135339</v>
      </c>
      <c r="K46">
        <f t="shared" si="1"/>
        <v>7.7249137544435909E-2</v>
      </c>
    </row>
    <row r="47" spans="1:11" x14ac:dyDescent="0.3">
      <c r="A47" s="1">
        <v>43107</v>
      </c>
      <c r="B47">
        <v>1947.411801</v>
      </c>
      <c r="C47">
        <f t="shared" si="2"/>
        <v>1865.2010595841441</v>
      </c>
      <c r="D47">
        <f t="shared" si="0"/>
        <v>4.2215386275075706E-2</v>
      </c>
      <c r="H47">
        <v>1947.411801</v>
      </c>
      <c r="I47">
        <f t="shared" si="3"/>
        <v>1837.9614980713748</v>
      </c>
      <c r="J47">
        <f t="shared" si="4"/>
        <v>109.52007816734697</v>
      </c>
      <c r="K47">
        <f t="shared" si="1"/>
        <v>5.6202957624279695E-2</v>
      </c>
    </row>
    <row r="48" spans="1:11" x14ac:dyDescent="0.3">
      <c r="A48" s="1">
        <v>43108</v>
      </c>
      <c r="B48">
        <v>1931.8103120000001</v>
      </c>
      <c r="C48">
        <f t="shared" si="2"/>
        <v>1918.4884615168289</v>
      </c>
      <c r="D48">
        <f t="shared" si="0"/>
        <v>6.8960448137265901E-3</v>
      </c>
      <c r="H48">
        <v>1931.8103120000001</v>
      </c>
      <c r="I48">
        <f t="shared" si="3"/>
        <v>1934.9445648477445</v>
      </c>
      <c r="J48">
        <f t="shared" si="4"/>
        <v>101.99787133276061</v>
      </c>
      <c r="K48">
        <f t="shared" si="1"/>
        <v>1.6224433777349005E-3</v>
      </c>
    </row>
    <row r="49" spans="1:11" x14ac:dyDescent="0.3">
      <c r="A49" s="1">
        <v>43109</v>
      </c>
      <c r="B49">
        <v>1516.5463589999999</v>
      </c>
      <c r="C49">
        <f t="shared" si="2"/>
        <v>1596.9347795033657</v>
      </c>
      <c r="D49">
        <f t="shared" si="0"/>
        <v>5.3007558935668352E-2</v>
      </c>
      <c r="H49">
        <v>1516.5463589999999</v>
      </c>
      <c r="I49">
        <f t="shared" si="3"/>
        <v>1620.6255744361008</v>
      </c>
      <c r="J49">
        <f t="shared" si="4"/>
        <v>-147.79224571388195</v>
      </c>
      <c r="K49">
        <f t="shared" si="1"/>
        <v>6.8629102446119736E-2</v>
      </c>
    </row>
    <row r="50" spans="1:11" x14ac:dyDescent="0.3">
      <c r="A50" s="1">
        <v>43110</v>
      </c>
      <c r="B50">
        <v>1759.033991</v>
      </c>
      <c r="C50">
        <f t="shared" si="2"/>
        <v>1726.614148700673</v>
      </c>
      <c r="D50">
        <f t="shared" si="0"/>
        <v>1.8430480857789748E-2</v>
      </c>
      <c r="H50">
        <v>1759.033991</v>
      </c>
      <c r="I50">
        <f t="shared" si="3"/>
        <v>1701.7938585444438</v>
      </c>
      <c r="J50">
        <f t="shared" si="4"/>
        <v>-10.415927820547012</v>
      </c>
      <c r="K50">
        <f t="shared" si="1"/>
        <v>3.2540663084637489E-2</v>
      </c>
    </row>
    <row r="51" spans="1:11" x14ac:dyDescent="0.3">
      <c r="A51" s="1">
        <v>43111</v>
      </c>
      <c r="B51">
        <v>1669.574764</v>
      </c>
      <c r="C51">
        <f t="shared" si="2"/>
        <v>1680.9826409401346</v>
      </c>
      <c r="D51">
        <f t="shared" si="0"/>
        <v>6.8328038888198338E-3</v>
      </c>
      <c r="H51">
        <v>1669.574764</v>
      </c>
      <c r="I51">
        <f t="shared" si="3"/>
        <v>1673.9353973447794</v>
      </c>
      <c r="J51">
        <f t="shared" si="4"/>
        <v>-20.881447848017423</v>
      </c>
      <c r="K51">
        <f t="shared" si="1"/>
        <v>2.6118227460099801E-3</v>
      </c>
    </row>
    <row r="52" spans="1:11" x14ac:dyDescent="0.3">
      <c r="A52" s="1">
        <v>43112</v>
      </c>
      <c r="B52">
        <v>1422.044394</v>
      </c>
      <c r="C52">
        <f t="shared" si="2"/>
        <v>1473.8320433880269</v>
      </c>
      <c r="D52">
        <f t="shared" si="0"/>
        <v>3.6417744485709017E-2</v>
      </c>
      <c r="H52">
        <v>1422.044394</v>
      </c>
      <c r="I52">
        <f t="shared" si="3"/>
        <v>1468.2463050993524</v>
      </c>
      <c r="J52">
        <f t="shared" si="4"/>
        <v>-131.76603448646316</v>
      </c>
      <c r="K52">
        <f t="shared" si="1"/>
        <v>3.2489781116743673E-2</v>
      </c>
    </row>
    <row r="53" spans="1:11" x14ac:dyDescent="0.3">
      <c r="A53" s="1">
        <v>43466</v>
      </c>
      <c r="B53">
        <v>1513.112554</v>
      </c>
      <c r="C53">
        <f t="shared" si="2"/>
        <v>1505.2564518776055</v>
      </c>
      <c r="D53">
        <f t="shared" si="0"/>
        <v>5.1920143690741801E-3</v>
      </c>
      <c r="H53">
        <v>1513.112554</v>
      </c>
      <c r="I53">
        <f t="shared" si="3"/>
        <v>1477.7860973225779</v>
      </c>
      <c r="J53">
        <f t="shared" si="4"/>
        <v>-46.982538460649963</v>
      </c>
      <c r="K53">
        <f t="shared" si="1"/>
        <v>2.3346879638289041E-2</v>
      </c>
    </row>
    <row r="54" spans="1:11" x14ac:dyDescent="0.3">
      <c r="A54" s="1">
        <v>43467</v>
      </c>
      <c r="B54">
        <v>1690.089653</v>
      </c>
      <c r="C54">
        <f t="shared" si="2"/>
        <v>1653.1230127755211</v>
      </c>
      <c r="D54">
        <f t="shared" si="0"/>
        <v>2.187259129056324E-2</v>
      </c>
      <c r="H54">
        <v>1690.089653</v>
      </c>
      <c r="I54">
        <f t="shared" si="3"/>
        <v>1638.2324341723856</v>
      </c>
      <c r="J54">
        <f t="shared" si="4"/>
        <v>77.474786725624639</v>
      </c>
      <c r="K54">
        <f t="shared" si="1"/>
        <v>3.068311715627926E-2</v>
      </c>
    </row>
    <row r="55" spans="1:11" x14ac:dyDescent="0.3">
      <c r="A55" s="1">
        <v>43468</v>
      </c>
      <c r="B55">
        <v>1623.736682</v>
      </c>
      <c r="C55">
        <f t="shared" si="2"/>
        <v>1629.613948155104</v>
      </c>
      <c r="D55">
        <f t="shared" si="0"/>
        <v>3.6195931398586541E-3</v>
      </c>
      <c r="H55">
        <v>1623.736682</v>
      </c>
      <c r="I55">
        <f t="shared" si="3"/>
        <v>1642.1307897796019</v>
      </c>
      <c r="J55">
        <f t="shared" si="4"/>
        <v>33.328928054579592</v>
      </c>
      <c r="K55">
        <f t="shared" si="1"/>
        <v>1.1328257828692621E-2</v>
      </c>
    </row>
    <row r="56" spans="1:11" x14ac:dyDescent="0.3">
      <c r="A56" s="1">
        <v>43469</v>
      </c>
      <c r="B56">
        <v>1470.6485339999999</v>
      </c>
      <c r="C56">
        <f t="shared" si="2"/>
        <v>1502.4416168310208</v>
      </c>
      <c r="D56">
        <f t="shared" si="0"/>
        <v>2.1618409902838764E-2</v>
      </c>
      <c r="H56">
        <v>1470.6485339999999</v>
      </c>
      <c r="I56">
        <f t="shared" si="3"/>
        <v>1511.6107707668361</v>
      </c>
      <c r="J56">
        <f t="shared" si="4"/>
        <v>-64.98044018582759</v>
      </c>
      <c r="K56">
        <f t="shared" si="1"/>
        <v>2.7853178934210406E-2</v>
      </c>
    </row>
    <row r="57" spans="1:11" x14ac:dyDescent="0.3">
      <c r="A57" s="1">
        <v>43470</v>
      </c>
      <c r="B57">
        <v>1917.348827</v>
      </c>
      <c r="C57">
        <f t="shared" si="2"/>
        <v>1834.3673849662041</v>
      </c>
      <c r="D57">
        <f t="shared" si="0"/>
        <v>4.3279261898125088E-2</v>
      </c>
      <c r="H57">
        <v>1917.348827</v>
      </c>
      <c r="I57">
        <f t="shared" si="3"/>
        <v>1823.2051277162018</v>
      </c>
      <c r="J57">
        <f t="shared" si="4"/>
        <v>160.96443809528833</v>
      </c>
      <c r="K57">
        <f t="shared" si="1"/>
        <v>4.9100976284582064E-2</v>
      </c>
    </row>
    <row r="58" spans="1:11" x14ac:dyDescent="0.3">
      <c r="A58" s="1">
        <v>43471</v>
      </c>
      <c r="B58">
        <v>1911.599553</v>
      </c>
      <c r="C58">
        <f t="shared" si="2"/>
        <v>1896.1531193932408</v>
      </c>
      <c r="D58">
        <f t="shared" si="0"/>
        <v>8.0803710078913311E-3</v>
      </c>
      <c r="H58">
        <v>1911.599553</v>
      </c>
      <c r="I58">
        <f t="shared" si="3"/>
        <v>1926.113555562298</v>
      </c>
      <c r="J58">
        <f t="shared" si="4"/>
        <v>126.13083194577302</v>
      </c>
      <c r="K58">
        <f t="shared" si="1"/>
        <v>7.5925957084056438E-3</v>
      </c>
    </row>
    <row r="59" spans="1:11" x14ac:dyDescent="0.3">
      <c r="A59" s="1">
        <v>43472</v>
      </c>
      <c r="B59">
        <v>2098.46884</v>
      </c>
      <c r="C59">
        <f t="shared" si="2"/>
        <v>2058.0056958786481</v>
      </c>
      <c r="D59">
        <f t="shared" si="0"/>
        <v>1.9282222995196767E-2</v>
      </c>
      <c r="H59">
        <v>2098.46884</v>
      </c>
      <c r="I59">
        <f t="shared" si="3"/>
        <v>2089.2239495016142</v>
      </c>
      <c r="J59">
        <f t="shared" si="4"/>
        <v>148.31856914189899</v>
      </c>
      <c r="K59">
        <f t="shared" si="1"/>
        <v>4.4055409935873802E-3</v>
      </c>
    </row>
    <row r="60" spans="1:11" x14ac:dyDescent="0.3">
      <c r="A60" s="1">
        <v>43473</v>
      </c>
      <c r="B60">
        <v>2559.328184</v>
      </c>
      <c r="C60">
        <f t="shared" si="2"/>
        <v>2459.0636863757295</v>
      </c>
      <c r="D60">
        <f t="shared" si="0"/>
        <v>3.9176100295025884E-2</v>
      </c>
      <c r="H60">
        <v>2559.328184</v>
      </c>
      <c r="I60">
        <f t="shared" si="3"/>
        <v>2494.9710509287024</v>
      </c>
      <c r="J60">
        <f t="shared" si="4"/>
        <v>302.77568851301248</v>
      </c>
      <c r="K60">
        <f t="shared" si="1"/>
        <v>2.5146104150938986E-2</v>
      </c>
    </row>
    <row r="61" spans="1:11" x14ac:dyDescent="0.3">
      <c r="A61" s="1">
        <v>43474</v>
      </c>
      <c r="B61">
        <v>2086.8816980000001</v>
      </c>
      <c r="C61">
        <f t="shared" si="2"/>
        <v>2161.3180956751457</v>
      </c>
      <c r="D61">
        <f t="shared" si="0"/>
        <v>3.5668719384756228E-2</v>
      </c>
      <c r="H61">
        <v>2086.8816980000001</v>
      </c>
      <c r="I61">
        <f t="shared" si="3"/>
        <v>2229.0547062883429</v>
      </c>
      <c r="J61">
        <f t="shared" si="4"/>
        <v>-38.439531379010688</v>
      </c>
      <c r="K61">
        <f t="shared" si="1"/>
        <v>6.8127009031991023E-2</v>
      </c>
    </row>
    <row r="62" spans="1:11" x14ac:dyDescent="0.3">
      <c r="A62" s="1">
        <v>43475</v>
      </c>
      <c r="B62">
        <v>1659.9788060000001</v>
      </c>
      <c r="C62">
        <f t="shared" si="2"/>
        <v>1760.2466639350293</v>
      </c>
      <c r="D62">
        <f t="shared" si="0"/>
        <v>6.0403095251945801E-2</v>
      </c>
      <c r="H62">
        <v>1659.9788060000001</v>
      </c>
      <c r="I62">
        <f t="shared" si="3"/>
        <v>1766.1060797818666</v>
      </c>
      <c r="J62">
        <f t="shared" si="4"/>
        <v>-293.14498845549008</v>
      </c>
      <c r="K62">
        <f t="shared" si="1"/>
        <v>6.3932908901167318E-2</v>
      </c>
    </row>
    <row r="63" spans="1:11" x14ac:dyDescent="0.3">
      <c r="A63" s="1">
        <v>43476</v>
      </c>
      <c r="B63">
        <v>1654.3847040000001</v>
      </c>
      <c r="C63">
        <f t="shared" si="2"/>
        <v>1675.5570959870061</v>
      </c>
      <c r="D63">
        <f t="shared" si="0"/>
        <v>1.279774404092048E-2</v>
      </c>
      <c r="H63">
        <v>1654.3847040000001</v>
      </c>
      <c r="I63">
        <f t="shared" si="3"/>
        <v>1618.0999814652755</v>
      </c>
      <c r="J63">
        <f t="shared" si="4"/>
        <v>-206.06165437215068</v>
      </c>
      <c r="K63">
        <f t="shared" si="1"/>
        <v>2.1932457696806986E-2</v>
      </c>
    </row>
    <row r="64" spans="1:11" x14ac:dyDescent="0.3">
      <c r="A64" s="1">
        <v>43477</v>
      </c>
      <c r="B64">
        <v>1543.420464</v>
      </c>
      <c r="C64">
        <f t="shared" si="2"/>
        <v>1569.8477903974012</v>
      </c>
      <c r="D64">
        <f t="shared" si="0"/>
        <v>1.712257094797805E-2</v>
      </c>
      <c r="H64">
        <v>1543.420464</v>
      </c>
      <c r="I64">
        <f t="shared" si="3"/>
        <v>1517.144036618625</v>
      </c>
      <c r="J64">
        <f t="shared" si="4"/>
        <v>-142.99822865685056</v>
      </c>
      <c r="K64">
        <f t="shared" si="1"/>
        <v>1.7024801727246644E-2</v>
      </c>
    </row>
    <row r="65" spans="1:11" x14ac:dyDescent="0.3">
      <c r="A65" s="1">
        <v>43831</v>
      </c>
      <c r="B65">
        <v>2070.6408499999998</v>
      </c>
      <c r="C65">
        <f t="shared" si="2"/>
        <v>1970.4822380794799</v>
      </c>
      <c r="D65">
        <f t="shared" si="0"/>
        <v>4.837082776596429E-2</v>
      </c>
      <c r="H65">
        <v>2070.6408499999998</v>
      </c>
      <c r="I65">
        <f t="shared" si="3"/>
        <v>1931.3418415923547</v>
      </c>
      <c r="J65">
        <f t="shared" si="4"/>
        <v>191.31939152149758</v>
      </c>
      <c r="K65">
        <f t="shared" si="1"/>
        <v>6.7273379836800304E-2</v>
      </c>
    </row>
    <row r="66" spans="1:11" x14ac:dyDescent="0.3">
      <c r="A66" s="1">
        <v>43832</v>
      </c>
      <c r="B66">
        <v>1711.0571809999999</v>
      </c>
      <c r="C66">
        <f t="shared" si="2"/>
        <v>1762.9421924158958</v>
      </c>
      <c r="D66">
        <f t="shared" si="0"/>
        <v>3.0323364988639655E-2</v>
      </c>
      <c r="H66">
        <v>1711.0571809999999</v>
      </c>
      <c r="I66">
        <f t="shared" si="3"/>
        <v>1793.3779914227703</v>
      </c>
      <c r="J66">
        <f t="shared" si="4"/>
        <v>-6.2505534931516422</v>
      </c>
      <c r="K66">
        <f t="shared" si="1"/>
        <v>4.8111080878465606E-2</v>
      </c>
    </row>
    <row r="67" spans="1:11" x14ac:dyDescent="0.3">
      <c r="A67" s="1">
        <v>43833</v>
      </c>
      <c r="B67">
        <v>1535.882748</v>
      </c>
      <c r="C67">
        <f t="shared" si="2"/>
        <v>1581.2946368831792</v>
      </c>
      <c r="D67">
        <f t="shared" si="0"/>
        <v>2.9567288871701843E-2</v>
      </c>
      <c r="H67">
        <v>1535.882748</v>
      </c>
      <c r="I67">
        <f t="shared" si="3"/>
        <v>1586.1316859859239</v>
      </c>
      <c r="J67">
        <f t="shared" si="4"/>
        <v>-126.84800465936846</v>
      </c>
      <c r="K67">
        <f t="shared" si="1"/>
        <v>3.2716649790719525E-2</v>
      </c>
    </row>
    <row r="68" spans="1:11" x14ac:dyDescent="0.3">
      <c r="A68" s="1">
        <v>43834</v>
      </c>
      <c r="B68">
        <v>1965.8347900000001</v>
      </c>
      <c r="C68">
        <f t="shared" si="2"/>
        <v>1888.9267593766358</v>
      </c>
      <c r="D68">
        <f t="shared" si="0"/>
        <v>3.9122326563039565E-2</v>
      </c>
      <c r="H68">
        <v>1965.8347900000001</v>
      </c>
      <c r="I68">
        <f t="shared" si="3"/>
        <v>1864.5245682653112</v>
      </c>
      <c r="J68">
        <f t="shared" si="4"/>
        <v>116.29652750388502</v>
      </c>
      <c r="K68">
        <f t="shared" si="1"/>
        <v>5.1535470961264686E-2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selection activeCell="L5" sqref="L5"/>
    </sheetView>
  </sheetViews>
  <sheetFormatPr defaultRowHeight="14.4" x14ac:dyDescent="0.3"/>
  <cols>
    <col min="1" max="1" width="19.88671875" bestFit="1" customWidth="1"/>
  </cols>
  <sheetData>
    <row r="1" spans="1:12" x14ac:dyDescent="0.3">
      <c r="A1" t="s">
        <v>18</v>
      </c>
      <c r="H1" t="s">
        <v>10</v>
      </c>
    </row>
    <row r="2" spans="1:12" x14ac:dyDescent="0.3">
      <c r="A2" t="s">
        <v>5</v>
      </c>
      <c r="B2">
        <v>1</v>
      </c>
      <c r="H2" t="s">
        <v>11</v>
      </c>
      <c r="I2">
        <v>1</v>
      </c>
    </row>
    <row r="3" spans="1:12" x14ac:dyDescent="0.3">
      <c r="H3" t="s">
        <v>12</v>
      </c>
      <c r="I3">
        <v>0.58667005611892231</v>
      </c>
    </row>
    <row r="4" spans="1:12" x14ac:dyDescent="0.3">
      <c r="A4" t="s">
        <v>0</v>
      </c>
      <c r="B4" t="s">
        <v>3</v>
      </c>
      <c r="C4" t="s">
        <v>7</v>
      </c>
      <c r="D4" t="s">
        <v>8</v>
      </c>
      <c r="E4" t="s">
        <v>9</v>
      </c>
      <c r="H4" t="s">
        <v>13</v>
      </c>
      <c r="I4" t="s">
        <v>14</v>
      </c>
      <c r="J4" t="s">
        <v>15</v>
      </c>
      <c r="K4" t="s">
        <v>8</v>
      </c>
      <c r="L4" t="s">
        <v>9</v>
      </c>
    </row>
    <row r="5" spans="1:12" x14ac:dyDescent="0.3">
      <c r="A5" s="1">
        <v>42005</v>
      </c>
      <c r="B5">
        <v>1257.763541</v>
      </c>
      <c r="C5">
        <f>B5</f>
        <v>1257.763541</v>
      </c>
      <c r="D5">
        <f>ABS(C5-B5)/B5</f>
        <v>0</v>
      </c>
      <c r="E5">
        <f>AVERAGE(D5:D68)</f>
        <v>0</v>
      </c>
      <c r="H5">
        <v>1257.763541</v>
      </c>
      <c r="I5">
        <f>H5</f>
        <v>1257.763541</v>
      </c>
      <c r="J5">
        <f>H6-H5</f>
        <v>100.74345900000003</v>
      </c>
      <c r="K5">
        <f>ABS(I5-H5)/H5</f>
        <v>0</v>
      </c>
      <c r="L5">
        <f>AVERAGE(K5:K68)</f>
        <v>0</v>
      </c>
    </row>
    <row r="6" spans="1:12" x14ac:dyDescent="0.3">
      <c r="A6" s="1">
        <v>42006</v>
      </c>
      <c r="B6">
        <v>1358.5070000000001</v>
      </c>
      <c r="C6">
        <f>$B$2*B6+((1-$B$2)*C5)</f>
        <v>1358.5070000000001</v>
      </c>
      <c r="D6">
        <f t="shared" ref="D6:D68" si="0">ABS(C6-B6)/B6</f>
        <v>0</v>
      </c>
      <c r="H6">
        <v>1358.5070000000001</v>
      </c>
      <c r="I6">
        <f>$I$2*H6+((1-$I$2)*(I5+J5))</f>
        <v>1358.5070000000001</v>
      </c>
      <c r="J6">
        <f>$I$3*(I6-I5)+((1-$I$3)*J5)</f>
        <v>100.74345900000003</v>
      </c>
      <c r="K6">
        <f t="shared" ref="K6:K68" si="1">ABS(I6-H6)/H6</f>
        <v>0</v>
      </c>
    </row>
    <row r="7" spans="1:12" x14ac:dyDescent="0.3">
      <c r="A7" s="1">
        <v>42007</v>
      </c>
      <c r="B7">
        <v>1384.6970240000001</v>
      </c>
      <c r="C7">
        <f t="shared" ref="C7:C68" si="2">$B$2*B7+((1-$B$2)*C6)</f>
        <v>1384.6970240000001</v>
      </c>
      <c r="D7">
        <f t="shared" si="0"/>
        <v>0</v>
      </c>
      <c r="H7">
        <v>1384.6970240000001</v>
      </c>
      <c r="I7">
        <f t="shared" ref="I7:I68" si="3">$I$2*H7+((1-$I$2)*(I6+J6))</f>
        <v>1384.6970240000001</v>
      </c>
      <c r="J7">
        <f t="shared" ref="J7:J68" si="4">$I$3*(I7-I6)+((1-$I$3)*J6)</f>
        <v>57.005191104691576</v>
      </c>
      <c r="K7">
        <f t="shared" si="1"/>
        <v>0</v>
      </c>
    </row>
    <row r="8" spans="1:12" x14ac:dyDescent="0.3">
      <c r="A8" s="1">
        <v>42008</v>
      </c>
      <c r="B8">
        <v>1235.6067049999999</v>
      </c>
      <c r="C8">
        <f t="shared" si="2"/>
        <v>1235.6067049999999</v>
      </c>
      <c r="D8">
        <f t="shared" si="0"/>
        <v>0</v>
      </c>
      <c r="H8">
        <v>1235.6067049999999</v>
      </c>
      <c r="I8">
        <f t="shared" si="3"/>
        <v>1235.6067049999999</v>
      </c>
      <c r="J8">
        <f t="shared" si="4"/>
        <v>-63.904873374285827</v>
      </c>
      <c r="K8">
        <f t="shared" si="1"/>
        <v>0</v>
      </c>
    </row>
    <row r="9" spans="1:12" x14ac:dyDescent="0.3">
      <c r="A9" s="1">
        <v>42009</v>
      </c>
      <c r="B9">
        <v>1626.6217650000001</v>
      </c>
      <c r="C9">
        <f t="shared" si="2"/>
        <v>1626.6217650000001</v>
      </c>
      <c r="D9">
        <f t="shared" si="0"/>
        <v>0</v>
      </c>
      <c r="H9">
        <v>1626.6217650000001</v>
      </c>
      <c r="I9">
        <f t="shared" si="3"/>
        <v>1626.6217650000001</v>
      </c>
      <c r="J9">
        <f t="shared" si="4"/>
        <v>202.98302946802295</v>
      </c>
      <c r="K9">
        <f t="shared" si="1"/>
        <v>0</v>
      </c>
    </row>
    <row r="10" spans="1:12" x14ac:dyDescent="0.3">
      <c r="A10" s="1">
        <v>42010</v>
      </c>
      <c r="B10">
        <v>1275.3745080000001</v>
      </c>
      <c r="C10">
        <f t="shared" si="2"/>
        <v>1275.3745080000001</v>
      </c>
      <c r="D10">
        <f t="shared" si="0"/>
        <v>0</v>
      </c>
      <c r="H10">
        <v>1275.3745080000001</v>
      </c>
      <c r="I10">
        <f t="shared" si="3"/>
        <v>1275.3745080000001</v>
      </c>
      <c r="J10">
        <f t="shared" si="4"/>
        <v>-122.16728379697847</v>
      </c>
      <c r="K10">
        <f t="shared" si="1"/>
        <v>0</v>
      </c>
    </row>
    <row r="11" spans="1:12" x14ac:dyDescent="0.3">
      <c r="A11" s="1">
        <v>42011</v>
      </c>
      <c r="B11">
        <v>1110.5768049999999</v>
      </c>
      <c r="C11">
        <f t="shared" si="2"/>
        <v>1110.5768049999999</v>
      </c>
      <c r="D11">
        <f t="shared" si="0"/>
        <v>0</v>
      </c>
      <c r="H11">
        <v>1110.5768049999999</v>
      </c>
      <c r="I11">
        <f t="shared" si="3"/>
        <v>1110.5768049999999</v>
      </c>
      <c r="J11">
        <f t="shared" si="4"/>
        <v>-147.17727422318839</v>
      </c>
      <c r="K11">
        <f t="shared" si="1"/>
        <v>0</v>
      </c>
    </row>
    <row r="12" spans="1:12" x14ac:dyDescent="0.3">
      <c r="A12" s="1">
        <v>42012</v>
      </c>
      <c r="B12">
        <v>1759.42887</v>
      </c>
      <c r="C12">
        <f t="shared" si="2"/>
        <v>1759.42887</v>
      </c>
      <c r="D12">
        <f t="shared" si="0"/>
        <v>0</v>
      </c>
      <c r="H12">
        <v>1759.42887</v>
      </c>
      <c r="I12">
        <f t="shared" si="3"/>
        <v>1759.42887</v>
      </c>
      <c r="J12">
        <f t="shared" si="4"/>
        <v>319.82930289118826</v>
      </c>
      <c r="K12">
        <f t="shared" si="1"/>
        <v>0</v>
      </c>
    </row>
    <row r="13" spans="1:12" x14ac:dyDescent="0.3">
      <c r="A13" s="1">
        <v>42013</v>
      </c>
      <c r="B13">
        <v>1276.2599090000001</v>
      </c>
      <c r="C13">
        <f t="shared" si="2"/>
        <v>1276.2599090000001</v>
      </c>
      <c r="D13">
        <f t="shared" si="0"/>
        <v>0</v>
      </c>
      <c r="H13">
        <v>1276.2599090000001</v>
      </c>
      <c r="I13">
        <f t="shared" si="3"/>
        <v>1276.2599090000001</v>
      </c>
      <c r="J13">
        <f t="shared" si="4"/>
        <v>-151.26573364925224</v>
      </c>
      <c r="K13">
        <f t="shared" si="1"/>
        <v>0</v>
      </c>
    </row>
    <row r="14" spans="1:12" x14ac:dyDescent="0.3">
      <c r="A14" s="1">
        <v>42014</v>
      </c>
      <c r="B14">
        <v>1157.588904</v>
      </c>
      <c r="C14">
        <f t="shared" si="2"/>
        <v>1157.588904</v>
      </c>
      <c r="D14">
        <f t="shared" si="0"/>
        <v>0</v>
      </c>
      <c r="H14">
        <v>1157.588904</v>
      </c>
      <c r="I14">
        <f t="shared" si="3"/>
        <v>1157.588904</v>
      </c>
      <c r="J14">
        <f t="shared" si="4"/>
        <v>-132.14338236341447</v>
      </c>
      <c r="K14">
        <f t="shared" si="1"/>
        <v>0</v>
      </c>
    </row>
    <row r="15" spans="1:12" x14ac:dyDescent="0.3">
      <c r="A15" s="1">
        <v>42015</v>
      </c>
      <c r="B15">
        <v>1383.0245970000001</v>
      </c>
      <c r="C15">
        <f t="shared" si="2"/>
        <v>1383.0245970000001</v>
      </c>
      <c r="D15">
        <f t="shared" si="0"/>
        <v>0</v>
      </c>
      <c r="H15">
        <v>1383.0245970000001</v>
      </c>
      <c r="I15">
        <f t="shared" si="3"/>
        <v>1383.0245970000001</v>
      </c>
      <c r="J15">
        <f t="shared" si="4"/>
        <v>77.637553846992333</v>
      </c>
      <c r="K15">
        <f t="shared" si="1"/>
        <v>0</v>
      </c>
    </row>
    <row r="16" spans="1:12" x14ac:dyDescent="0.3">
      <c r="A16" s="1">
        <v>42016</v>
      </c>
      <c r="B16">
        <v>1256.8085579999999</v>
      </c>
      <c r="C16">
        <f t="shared" si="2"/>
        <v>1256.8085579999999</v>
      </c>
      <c r="D16">
        <f t="shared" si="0"/>
        <v>0</v>
      </c>
      <c r="H16">
        <v>1256.8085579999999</v>
      </c>
      <c r="I16">
        <f t="shared" si="3"/>
        <v>1256.8085579999999</v>
      </c>
      <c r="J16">
        <f t="shared" si="4"/>
        <v>-41.957244908596678</v>
      </c>
      <c r="K16">
        <f t="shared" si="1"/>
        <v>0</v>
      </c>
    </row>
    <row r="17" spans="1:11" x14ac:dyDescent="0.3">
      <c r="A17" s="1">
        <v>42370</v>
      </c>
      <c r="B17">
        <v>1861.4765050000001</v>
      </c>
      <c r="C17">
        <f t="shared" si="2"/>
        <v>1861.4765050000001</v>
      </c>
      <c r="D17">
        <f t="shared" si="0"/>
        <v>0</v>
      </c>
      <c r="H17">
        <v>1861.4765050000001</v>
      </c>
      <c r="I17">
        <f t="shared" si="3"/>
        <v>1861.4765050000001</v>
      </c>
      <c r="J17">
        <f t="shared" si="4"/>
        <v>337.39839271632871</v>
      </c>
      <c r="K17">
        <f t="shared" si="1"/>
        <v>0</v>
      </c>
    </row>
    <row r="18" spans="1:11" x14ac:dyDescent="0.3">
      <c r="A18" s="1">
        <v>42371</v>
      </c>
      <c r="B18">
        <v>1700.5302260000001</v>
      </c>
      <c r="C18">
        <f t="shared" si="2"/>
        <v>1700.5302260000001</v>
      </c>
      <c r="D18">
        <f t="shared" si="0"/>
        <v>0</v>
      </c>
      <c r="H18">
        <v>1700.5302260000001</v>
      </c>
      <c r="I18">
        <f t="shared" si="3"/>
        <v>1700.5302260000001</v>
      </c>
      <c r="J18">
        <f t="shared" si="4"/>
        <v>45.034496193944236</v>
      </c>
      <c r="K18">
        <f t="shared" si="1"/>
        <v>0</v>
      </c>
    </row>
    <row r="19" spans="1:11" x14ac:dyDescent="0.3">
      <c r="A19" s="1">
        <v>42372</v>
      </c>
      <c r="B19">
        <v>1621.604699</v>
      </c>
      <c r="C19">
        <f t="shared" si="2"/>
        <v>1621.604699</v>
      </c>
      <c r="D19">
        <f t="shared" si="0"/>
        <v>0</v>
      </c>
      <c r="H19">
        <v>1621.604699</v>
      </c>
      <c r="I19">
        <f t="shared" si="3"/>
        <v>1621.604699</v>
      </c>
      <c r="J19">
        <f t="shared" si="4"/>
        <v>-27.689137569750002</v>
      </c>
      <c r="K19">
        <f t="shared" si="1"/>
        <v>0</v>
      </c>
    </row>
    <row r="20" spans="1:11" x14ac:dyDescent="0.3">
      <c r="A20" s="1">
        <v>42373</v>
      </c>
      <c r="B20">
        <v>2038.321083</v>
      </c>
      <c r="C20">
        <f t="shared" si="2"/>
        <v>2038.321083</v>
      </c>
      <c r="D20">
        <f t="shared" si="0"/>
        <v>0</v>
      </c>
      <c r="H20">
        <v>2038.321083</v>
      </c>
      <c r="I20">
        <f t="shared" si="3"/>
        <v>2038.321083</v>
      </c>
      <c r="J20">
        <f t="shared" si="4"/>
        <v>233.0302747091342</v>
      </c>
      <c r="K20">
        <f t="shared" si="1"/>
        <v>0</v>
      </c>
    </row>
    <row r="21" spans="1:11" x14ac:dyDescent="0.3">
      <c r="A21" s="1">
        <v>42374</v>
      </c>
      <c r="B21">
        <v>1784.707557</v>
      </c>
      <c r="C21">
        <f t="shared" si="2"/>
        <v>1784.707557</v>
      </c>
      <c r="D21">
        <f t="shared" si="0"/>
        <v>0</v>
      </c>
      <c r="H21">
        <v>1784.707557</v>
      </c>
      <c r="I21">
        <f t="shared" si="3"/>
        <v>1784.707557</v>
      </c>
      <c r="J21">
        <f t="shared" si="4"/>
        <v>-52.469071162819247</v>
      </c>
      <c r="K21">
        <f t="shared" si="1"/>
        <v>0</v>
      </c>
    </row>
    <row r="22" spans="1:11" x14ac:dyDescent="0.3">
      <c r="A22" s="1">
        <v>42375</v>
      </c>
      <c r="B22">
        <v>1614.837301</v>
      </c>
      <c r="C22">
        <f t="shared" si="2"/>
        <v>1614.837301</v>
      </c>
      <c r="D22">
        <f t="shared" si="0"/>
        <v>0</v>
      </c>
      <c r="H22">
        <v>1614.837301</v>
      </c>
      <c r="I22">
        <f t="shared" si="3"/>
        <v>1614.837301</v>
      </c>
      <c r="J22">
        <f t="shared" si="4"/>
        <v>-121.34483085967599</v>
      </c>
      <c r="K22">
        <f t="shared" si="1"/>
        <v>0</v>
      </c>
    </row>
    <row r="23" spans="1:11" x14ac:dyDescent="0.3">
      <c r="A23" s="1">
        <v>42376</v>
      </c>
      <c r="B23">
        <v>1878.720425</v>
      </c>
      <c r="C23">
        <f t="shared" si="2"/>
        <v>1878.720425</v>
      </c>
      <c r="D23">
        <f t="shared" si="0"/>
        <v>0</v>
      </c>
      <c r="H23">
        <v>1878.720425</v>
      </c>
      <c r="I23">
        <f t="shared" si="3"/>
        <v>1878.720425</v>
      </c>
      <c r="J23">
        <f t="shared" si="4"/>
        <v>104.65687503642778</v>
      </c>
      <c r="K23">
        <f t="shared" si="1"/>
        <v>0</v>
      </c>
    </row>
    <row r="24" spans="1:11" x14ac:dyDescent="0.3">
      <c r="A24" s="1">
        <v>42377</v>
      </c>
      <c r="B24">
        <v>1836.6751569999999</v>
      </c>
      <c r="C24">
        <f t="shared" si="2"/>
        <v>1836.6751569999999</v>
      </c>
      <c r="D24">
        <f t="shared" si="0"/>
        <v>0</v>
      </c>
      <c r="H24">
        <v>1836.6751569999999</v>
      </c>
      <c r="I24">
        <f t="shared" si="3"/>
        <v>1836.6751569999999</v>
      </c>
      <c r="J24">
        <f t="shared" si="4"/>
        <v>18.591120548480479</v>
      </c>
      <c r="K24">
        <f t="shared" si="1"/>
        <v>0</v>
      </c>
    </row>
    <row r="25" spans="1:11" x14ac:dyDescent="0.3">
      <c r="A25" s="1">
        <v>42378</v>
      </c>
      <c r="B25">
        <v>2034.5095449999999</v>
      </c>
      <c r="C25">
        <f t="shared" si="2"/>
        <v>2034.5095449999999</v>
      </c>
      <c r="D25">
        <f t="shared" si="0"/>
        <v>0</v>
      </c>
      <c r="H25">
        <v>2034.5095449999999</v>
      </c>
      <c r="I25">
        <f t="shared" si="3"/>
        <v>2034.5095449999999</v>
      </c>
      <c r="J25">
        <f t="shared" si="4"/>
        <v>123.74777832320244</v>
      </c>
      <c r="K25">
        <f t="shared" si="1"/>
        <v>0</v>
      </c>
    </row>
    <row r="26" spans="1:11" x14ac:dyDescent="0.3">
      <c r="A26" s="1">
        <v>42379</v>
      </c>
      <c r="B26">
        <v>1471.61915</v>
      </c>
      <c r="C26">
        <f t="shared" si="2"/>
        <v>1471.61915</v>
      </c>
      <c r="D26">
        <f t="shared" si="0"/>
        <v>0</v>
      </c>
      <c r="H26">
        <v>1471.61915</v>
      </c>
      <c r="I26">
        <f t="shared" si="3"/>
        <v>1471.61915</v>
      </c>
      <c r="J26">
        <f t="shared" si="4"/>
        <v>-279.08227735371497</v>
      </c>
      <c r="K26">
        <f t="shared" si="1"/>
        <v>0</v>
      </c>
    </row>
    <row r="27" spans="1:11" x14ac:dyDescent="0.3">
      <c r="A27" s="1">
        <v>42380</v>
      </c>
      <c r="B27">
        <v>1583.5665409999999</v>
      </c>
      <c r="C27">
        <f t="shared" si="2"/>
        <v>1583.5665409999999</v>
      </c>
      <c r="D27">
        <f t="shared" si="0"/>
        <v>0</v>
      </c>
      <c r="H27">
        <v>1583.5665409999999</v>
      </c>
      <c r="I27">
        <f t="shared" si="3"/>
        <v>1583.5665409999999</v>
      </c>
      <c r="J27">
        <f t="shared" si="4"/>
        <v>-49.676879876477471</v>
      </c>
      <c r="K27">
        <f t="shared" si="1"/>
        <v>0</v>
      </c>
    </row>
    <row r="28" spans="1:11" x14ac:dyDescent="0.3">
      <c r="A28" s="1">
        <v>42381</v>
      </c>
      <c r="B28">
        <v>1554.4104440000001</v>
      </c>
      <c r="C28">
        <f t="shared" si="2"/>
        <v>1554.4104440000001</v>
      </c>
      <c r="D28">
        <f t="shared" si="0"/>
        <v>0</v>
      </c>
      <c r="H28">
        <v>1554.4104440000001</v>
      </c>
      <c r="I28">
        <f t="shared" si="3"/>
        <v>1554.4104440000001</v>
      </c>
      <c r="J28">
        <f t="shared" si="4"/>
        <v>-37.637951034730108</v>
      </c>
      <c r="K28">
        <f t="shared" si="1"/>
        <v>0</v>
      </c>
    </row>
    <row r="29" spans="1:11" x14ac:dyDescent="0.3">
      <c r="A29" s="1">
        <v>42736</v>
      </c>
      <c r="B29">
        <v>2132.0019339999999</v>
      </c>
      <c r="C29">
        <f t="shared" si="2"/>
        <v>2132.0019339999999</v>
      </c>
      <c r="D29">
        <f t="shared" si="0"/>
        <v>0</v>
      </c>
      <c r="H29">
        <v>2132.0019339999999</v>
      </c>
      <c r="I29">
        <f t="shared" si="3"/>
        <v>2132.0019339999999</v>
      </c>
      <c r="J29">
        <f t="shared" si="4"/>
        <v>323.29873966312812</v>
      </c>
      <c r="K29">
        <f t="shared" si="1"/>
        <v>0</v>
      </c>
    </row>
    <row r="30" spans="1:11" x14ac:dyDescent="0.3">
      <c r="A30" s="1">
        <v>42737</v>
      </c>
      <c r="B30">
        <v>1916.0851849999999</v>
      </c>
      <c r="C30">
        <f t="shared" si="2"/>
        <v>1916.0851849999999</v>
      </c>
      <c r="D30">
        <f t="shared" si="0"/>
        <v>0</v>
      </c>
      <c r="H30">
        <v>1916.0851849999999</v>
      </c>
      <c r="I30">
        <f t="shared" si="3"/>
        <v>1916.0851849999999</v>
      </c>
      <c r="J30">
        <f t="shared" si="4"/>
        <v>6.9571586689386322</v>
      </c>
      <c r="K30">
        <f t="shared" si="1"/>
        <v>0</v>
      </c>
    </row>
    <row r="31" spans="1:11" x14ac:dyDescent="0.3">
      <c r="A31" s="1">
        <v>42738</v>
      </c>
      <c r="B31">
        <v>2092.43091</v>
      </c>
      <c r="C31">
        <f t="shared" si="2"/>
        <v>2092.43091</v>
      </c>
      <c r="D31">
        <f t="shared" si="0"/>
        <v>0</v>
      </c>
      <c r="H31">
        <v>2092.43091</v>
      </c>
      <c r="I31">
        <f t="shared" si="3"/>
        <v>2092.43091</v>
      </c>
      <c r="J31">
        <f t="shared" si="4"/>
        <v>106.33235838428628</v>
      </c>
      <c r="K31">
        <f t="shared" si="1"/>
        <v>0</v>
      </c>
    </row>
    <row r="32" spans="1:11" x14ac:dyDescent="0.3">
      <c r="A32" s="1">
        <v>42739</v>
      </c>
      <c r="B32">
        <v>1508.317405</v>
      </c>
      <c r="C32">
        <f t="shared" si="2"/>
        <v>1508.317405</v>
      </c>
      <c r="D32">
        <f t="shared" si="0"/>
        <v>0</v>
      </c>
      <c r="H32">
        <v>1508.317405</v>
      </c>
      <c r="I32">
        <f t="shared" si="3"/>
        <v>1508.317405</v>
      </c>
      <c r="J32">
        <f t="shared" si="4"/>
        <v>-298.73155503445076</v>
      </c>
      <c r="K32">
        <f t="shared" si="1"/>
        <v>0</v>
      </c>
    </row>
    <row r="33" spans="1:11" x14ac:dyDescent="0.3">
      <c r="A33" s="1">
        <v>42740</v>
      </c>
      <c r="B33">
        <v>2315.008323</v>
      </c>
      <c r="C33">
        <f t="shared" si="2"/>
        <v>2315.008323</v>
      </c>
      <c r="D33">
        <f t="shared" si="0"/>
        <v>0</v>
      </c>
      <c r="H33">
        <v>2315.008323</v>
      </c>
      <c r="I33">
        <f t="shared" si="3"/>
        <v>2315.008323</v>
      </c>
      <c r="J33">
        <f t="shared" si="4"/>
        <v>349.78670925578831</v>
      </c>
      <c r="K33">
        <f t="shared" si="1"/>
        <v>0</v>
      </c>
    </row>
    <row r="34" spans="1:11" x14ac:dyDescent="0.3">
      <c r="A34" s="1">
        <v>42741</v>
      </c>
      <c r="B34">
        <v>1654.4148909999999</v>
      </c>
      <c r="C34">
        <f t="shared" si="2"/>
        <v>1654.4148909999999</v>
      </c>
      <c r="D34">
        <f t="shared" si="0"/>
        <v>0</v>
      </c>
      <c r="H34">
        <v>1654.4148909999999</v>
      </c>
      <c r="I34">
        <f t="shared" si="3"/>
        <v>1654.4148909999999</v>
      </c>
      <c r="J34">
        <f t="shared" si="4"/>
        <v>-242.97306491618977</v>
      </c>
      <c r="K34">
        <f t="shared" si="1"/>
        <v>0</v>
      </c>
    </row>
    <row r="35" spans="1:11" x14ac:dyDescent="0.3">
      <c r="A35" s="1">
        <v>42742</v>
      </c>
      <c r="B35">
        <v>1891.1013029999999</v>
      </c>
      <c r="C35">
        <f t="shared" si="2"/>
        <v>1891.1013029999999</v>
      </c>
      <c r="D35">
        <f t="shared" si="0"/>
        <v>0</v>
      </c>
      <c r="H35">
        <v>1891.1013029999999</v>
      </c>
      <c r="I35">
        <f t="shared" si="3"/>
        <v>1891.1013029999999</v>
      </c>
      <c r="J35">
        <f t="shared" si="4"/>
        <v>38.428787324204222</v>
      </c>
      <c r="K35">
        <f t="shared" si="1"/>
        <v>0</v>
      </c>
    </row>
    <row r="36" spans="1:11" x14ac:dyDescent="0.3">
      <c r="A36" s="1">
        <v>42743</v>
      </c>
      <c r="B36">
        <v>1705.3235520000001</v>
      </c>
      <c r="C36">
        <f t="shared" si="2"/>
        <v>1705.3235520000001</v>
      </c>
      <c r="D36">
        <f t="shared" si="0"/>
        <v>0</v>
      </c>
      <c r="H36">
        <v>1705.3235520000001</v>
      </c>
      <c r="I36">
        <f t="shared" si="3"/>
        <v>1705.3235520000001</v>
      </c>
      <c r="J36">
        <f t="shared" si="4"/>
        <v>-93.106475096685898</v>
      </c>
      <c r="K36">
        <f t="shared" si="1"/>
        <v>0</v>
      </c>
    </row>
    <row r="37" spans="1:11" x14ac:dyDescent="0.3">
      <c r="A37" s="1">
        <v>42744</v>
      </c>
      <c r="B37">
        <v>1570.02295</v>
      </c>
      <c r="C37">
        <f t="shared" si="2"/>
        <v>1570.02295</v>
      </c>
      <c r="D37">
        <f t="shared" si="0"/>
        <v>0</v>
      </c>
      <c r="H37">
        <v>1570.02295</v>
      </c>
      <c r="I37">
        <f t="shared" si="3"/>
        <v>1570.02295</v>
      </c>
      <c r="J37">
        <f t="shared" si="4"/>
        <v>-117.86050589494212</v>
      </c>
      <c r="K37">
        <f t="shared" si="1"/>
        <v>0</v>
      </c>
    </row>
    <row r="38" spans="1:11" x14ac:dyDescent="0.3">
      <c r="A38" s="1">
        <v>42745</v>
      </c>
      <c r="B38">
        <v>1617.5114309999999</v>
      </c>
      <c r="C38">
        <f t="shared" si="2"/>
        <v>1617.5114309999999</v>
      </c>
      <c r="D38">
        <f t="shared" si="0"/>
        <v>0</v>
      </c>
      <c r="H38">
        <v>1617.5114309999999</v>
      </c>
      <c r="I38">
        <f t="shared" si="3"/>
        <v>1617.5114309999999</v>
      </c>
      <c r="J38">
        <f t="shared" si="4"/>
        <v>-20.855206474079559</v>
      </c>
      <c r="K38">
        <f t="shared" si="1"/>
        <v>0</v>
      </c>
    </row>
    <row r="39" spans="1:11" x14ac:dyDescent="0.3">
      <c r="A39" s="1">
        <v>42746</v>
      </c>
      <c r="B39">
        <v>1461.3522800000001</v>
      </c>
      <c r="C39">
        <f t="shared" si="2"/>
        <v>1461.3522800000001</v>
      </c>
      <c r="D39">
        <f t="shared" si="0"/>
        <v>0</v>
      </c>
      <c r="H39">
        <v>1461.3522800000001</v>
      </c>
      <c r="I39">
        <f t="shared" si="3"/>
        <v>1461.3522800000001</v>
      </c>
      <c r="J39">
        <f t="shared" si="4"/>
        <v>-100.23397920221277</v>
      </c>
      <c r="K39">
        <f t="shared" si="1"/>
        <v>0</v>
      </c>
    </row>
    <row r="40" spans="1:11" x14ac:dyDescent="0.3">
      <c r="A40" s="1">
        <v>42747</v>
      </c>
      <c r="B40">
        <v>1458.376602</v>
      </c>
      <c r="C40">
        <f t="shared" si="2"/>
        <v>1458.376602</v>
      </c>
      <c r="D40">
        <f t="shared" si="0"/>
        <v>0</v>
      </c>
      <c r="H40">
        <v>1458.376602</v>
      </c>
      <c r="I40">
        <f t="shared" si="3"/>
        <v>1458.376602</v>
      </c>
      <c r="J40">
        <f t="shared" si="4"/>
        <v>-43.175446177879564</v>
      </c>
      <c r="K40">
        <f t="shared" si="1"/>
        <v>0</v>
      </c>
    </row>
    <row r="41" spans="1:11" x14ac:dyDescent="0.3">
      <c r="A41" s="1">
        <v>43101</v>
      </c>
      <c r="B41">
        <v>2224.2843149999999</v>
      </c>
      <c r="C41">
        <f t="shared" si="2"/>
        <v>2224.2843149999999</v>
      </c>
      <c r="D41">
        <f t="shared" si="0"/>
        <v>0</v>
      </c>
      <c r="H41">
        <v>2224.2843149999999</v>
      </c>
      <c r="I41">
        <f t="shared" si="3"/>
        <v>2224.2843149999999</v>
      </c>
      <c r="J41">
        <f t="shared" si="4"/>
        <v>431.48941622188192</v>
      </c>
      <c r="K41">
        <f t="shared" si="1"/>
        <v>0</v>
      </c>
    </row>
    <row r="42" spans="1:11" x14ac:dyDescent="0.3">
      <c r="A42" s="1">
        <v>43102</v>
      </c>
      <c r="B42">
        <v>1955.0742049999999</v>
      </c>
      <c r="C42">
        <f t="shared" si="2"/>
        <v>1955.0742049999999</v>
      </c>
      <c r="D42">
        <f t="shared" si="0"/>
        <v>0</v>
      </c>
      <c r="H42">
        <v>1955.0742049999999</v>
      </c>
      <c r="I42">
        <f t="shared" si="3"/>
        <v>1955.0742049999999</v>
      </c>
      <c r="J42">
        <f t="shared" si="4"/>
        <v>20.409985850788189</v>
      </c>
      <c r="K42">
        <f t="shared" si="1"/>
        <v>0</v>
      </c>
    </row>
    <row r="43" spans="1:11" x14ac:dyDescent="0.3">
      <c r="A43" s="1">
        <v>43103</v>
      </c>
      <c r="B43">
        <v>1620.3279</v>
      </c>
      <c r="C43">
        <f t="shared" si="2"/>
        <v>1620.3279</v>
      </c>
      <c r="D43">
        <f t="shared" si="0"/>
        <v>0</v>
      </c>
      <c r="H43">
        <v>1620.3279</v>
      </c>
      <c r="I43">
        <f t="shared" si="3"/>
        <v>1620.3279</v>
      </c>
      <c r="J43">
        <f t="shared" si="4"/>
        <v>-187.94957523363195</v>
      </c>
      <c r="K43">
        <f t="shared" si="1"/>
        <v>0</v>
      </c>
    </row>
    <row r="44" spans="1:11" x14ac:dyDescent="0.3">
      <c r="A44" s="1">
        <v>43104</v>
      </c>
      <c r="B44">
        <v>1612.875581</v>
      </c>
      <c r="C44">
        <f t="shared" si="2"/>
        <v>1612.875581</v>
      </c>
      <c r="D44">
        <f t="shared" si="0"/>
        <v>0</v>
      </c>
      <c r="H44">
        <v>1612.875581</v>
      </c>
      <c r="I44">
        <f t="shared" si="3"/>
        <v>1612.875581</v>
      </c>
      <c r="J44">
        <f t="shared" si="4"/>
        <v>-82.05723978973559</v>
      </c>
      <c r="K44">
        <f t="shared" si="1"/>
        <v>0</v>
      </c>
    </row>
    <row r="45" spans="1:11" x14ac:dyDescent="0.3">
      <c r="A45" s="1">
        <v>43105</v>
      </c>
      <c r="B45">
        <v>1985.4000390000001</v>
      </c>
      <c r="C45">
        <f t="shared" si="2"/>
        <v>1985.4000390000001</v>
      </c>
      <c r="D45">
        <f t="shared" si="0"/>
        <v>0</v>
      </c>
      <c r="H45">
        <v>1985.4000390000001</v>
      </c>
      <c r="I45">
        <f t="shared" si="3"/>
        <v>1985.4000390000001</v>
      </c>
      <c r="J45">
        <f t="shared" si="4"/>
        <v>184.63223036320363</v>
      </c>
      <c r="K45">
        <f t="shared" si="1"/>
        <v>0</v>
      </c>
    </row>
    <row r="46" spans="1:11" x14ac:dyDescent="0.3">
      <c r="A46" s="1">
        <v>43106</v>
      </c>
      <c r="B46">
        <v>1441.932865</v>
      </c>
      <c r="C46">
        <f t="shared" si="2"/>
        <v>1441.932865</v>
      </c>
      <c r="D46">
        <f t="shared" si="0"/>
        <v>0</v>
      </c>
      <c r="H46">
        <v>1441.932865</v>
      </c>
      <c r="I46">
        <f t="shared" si="3"/>
        <v>1441.932865</v>
      </c>
      <c r="J46">
        <f t="shared" si="4"/>
        <v>-242.52188805471104</v>
      </c>
      <c r="K46">
        <f t="shared" si="1"/>
        <v>0</v>
      </c>
    </row>
    <row r="47" spans="1:11" x14ac:dyDescent="0.3">
      <c r="A47" s="1">
        <v>43107</v>
      </c>
      <c r="B47">
        <v>1947.411801</v>
      </c>
      <c r="C47">
        <f t="shared" si="2"/>
        <v>1947.411801</v>
      </c>
      <c r="D47">
        <f t="shared" si="0"/>
        <v>0</v>
      </c>
      <c r="H47">
        <v>1947.411801</v>
      </c>
      <c r="I47">
        <f t="shared" si="3"/>
        <v>1947.411801</v>
      </c>
      <c r="J47">
        <f t="shared" si="4"/>
        <v>196.3077973704664</v>
      </c>
      <c r="K47">
        <f t="shared" si="1"/>
        <v>0</v>
      </c>
    </row>
    <row r="48" spans="1:11" x14ac:dyDescent="0.3">
      <c r="A48" s="1">
        <v>43108</v>
      </c>
      <c r="B48">
        <v>1931.8103120000001</v>
      </c>
      <c r="C48">
        <f t="shared" si="2"/>
        <v>1931.8103120000001</v>
      </c>
      <c r="D48">
        <f t="shared" si="0"/>
        <v>0</v>
      </c>
      <c r="H48">
        <v>1931.8103120000001</v>
      </c>
      <c r="I48">
        <f t="shared" si="3"/>
        <v>1931.8103120000001</v>
      </c>
      <c r="J48">
        <f t="shared" si="4"/>
        <v>71.986964443384153</v>
      </c>
      <c r="K48">
        <f t="shared" si="1"/>
        <v>0</v>
      </c>
    </row>
    <row r="49" spans="1:11" x14ac:dyDescent="0.3">
      <c r="A49" s="1">
        <v>43109</v>
      </c>
      <c r="B49">
        <v>1516.5463589999999</v>
      </c>
      <c r="C49">
        <f t="shared" si="2"/>
        <v>1516.5463589999999</v>
      </c>
      <c r="D49">
        <f t="shared" si="0"/>
        <v>0</v>
      </c>
      <c r="H49">
        <v>1516.5463589999999</v>
      </c>
      <c r="I49">
        <f t="shared" si="3"/>
        <v>1516.5463589999999</v>
      </c>
      <c r="J49">
        <f t="shared" si="4"/>
        <v>-213.86855863712248</v>
      </c>
      <c r="K49">
        <f t="shared" si="1"/>
        <v>0</v>
      </c>
    </row>
    <row r="50" spans="1:11" x14ac:dyDescent="0.3">
      <c r="A50" s="1">
        <v>43110</v>
      </c>
      <c r="B50">
        <v>1759.033991</v>
      </c>
      <c r="C50">
        <f t="shared" si="2"/>
        <v>1759.033991</v>
      </c>
      <c r="D50">
        <f t="shared" si="0"/>
        <v>0</v>
      </c>
      <c r="H50">
        <v>1759.033991</v>
      </c>
      <c r="I50">
        <f t="shared" si="3"/>
        <v>1759.033991</v>
      </c>
      <c r="J50">
        <f t="shared" si="4"/>
        <v>53.861953334175823</v>
      </c>
      <c r="K50">
        <f t="shared" si="1"/>
        <v>0</v>
      </c>
    </row>
    <row r="51" spans="1:11" x14ac:dyDescent="0.3">
      <c r="A51" s="1">
        <v>43111</v>
      </c>
      <c r="B51">
        <v>1669.574764</v>
      </c>
      <c r="C51">
        <f t="shared" si="2"/>
        <v>1669.574764</v>
      </c>
      <c r="D51">
        <f t="shared" si="0"/>
        <v>0</v>
      </c>
      <c r="H51">
        <v>1669.574764</v>
      </c>
      <c r="I51">
        <f t="shared" si="3"/>
        <v>1669.574764</v>
      </c>
      <c r="J51">
        <f t="shared" si="4"/>
        <v>-30.220291575505325</v>
      </c>
      <c r="K51">
        <f t="shared" si="1"/>
        <v>0</v>
      </c>
    </row>
    <row r="52" spans="1:11" x14ac:dyDescent="0.3">
      <c r="A52" s="1">
        <v>43112</v>
      </c>
      <c r="B52">
        <v>1422.044394</v>
      </c>
      <c r="C52">
        <f t="shared" si="2"/>
        <v>1422.044394</v>
      </c>
      <c r="D52">
        <f t="shared" si="0"/>
        <v>0</v>
      </c>
      <c r="H52">
        <v>1422.044394</v>
      </c>
      <c r="I52">
        <f t="shared" si="3"/>
        <v>1422.044394</v>
      </c>
      <c r="J52">
        <f t="shared" si="4"/>
        <v>-157.70960748001102</v>
      </c>
      <c r="K52">
        <f t="shared" si="1"/>
        <v>0</v>
      </c>
    </row>
    <row r="53" spans="1:11" x14ac:dyDescent="0.3">
      <c r="A53" s="1">
        <v>43466</v>
      </c>
      <c r="B53">
        <v>1513.112554</v>
      </c>
      <c r="C53">
        <f t="shared" si="2"/>
        <v>1513.112554</v>
      </c>
      <c r="D53">
        <f t="shared" si="0"/>
        <v>0</v>
      </c>
      <c r="H53">
        <v>1513.112554</v>
      </c>
      <c r="I53">
        <f t="shared" si="3"/>
        <v>1513.112554</v>
      </c>
      <c r="J53">
        <f t="shared" si="4"/>
        <v>-11.75914067137272</v>
      </c>
      <c r="K53">
        <f t="shared" si="1"/>
        <v>0</v>
      </c>
    </row>
    <row r="54" spans="1:11" x14ac:dyDescent="0.3">
      <c r="A54" s="1">
        <v>43467</v>
      </c>
      <c r="B54">
        <v>1690.089653</v>
      </c>
      <c r="C54">
        <f t="shared" si="2"/>
        <v>1690.089653</v>
      </c>
      <c r="D54">
        <f t="shared" si="0"/>
        <v>0</v>
      </c>
      <c r="H54">
        <v>1690.089653</v>
      </c>
      <c r="I54">
        <f t="shared" si="3"/>
        <v>1690.089653</v>
      </c>
      <c r="J54">
        <f t="shared" si="4"/>
        <v>98.966759648305853</v>
      </c>
      <c r="K54">
        <f t="shared" si="1"/>
        <v>0</v>
      </c>
    </row>
    <row r="55" spans="1:11" x14ac:dyDescent="0.3">
      <c r="A55" s="1">
        <v>43468</v>
      </c>
      <c r="B55">
        <v>1623.736682</v>
      </c>
      <c r="C55">
        <f t="shared" si="2"/>
        <v>1623.736682</v>
      </c>
      <c r="D55">
        <f t="shared" si="0"/>
        <v>0</v>
      </c>
      <c r="H55">
        <v>1623.736682</v>
      </c>
      <c r="I55">
        <f t="shared" si="3"/>
        <v>1623.736682</v>
      </c>
      <c r="J55">
        <f t="shared" si="4"/>
        <v>1.9786239912991164</v>
      </c>
      <c r="K55">
        <f t="shared" si="1"/>
        <v>0</v>
      </c>
    </row>
    <row r="56" spans="1:11" x14ac:dyDescent="0.3">
      <c r="A56" s="1">
        <v>43469</v>
      </c>
      <c r="B56">
        <v>1470.6485339999999</v>
      </c>
      <c r="C56">
        <f t="shared" si="2"/>
        <v>1470.6485339999999</v>
      </c>
      <c r="D56">
        <f t="shared" si="0"/>
        <v>0</v>
      </c>
      <c r="H56">
        <v>1470.6485339999999</v>
      </c>
      <c r="I56">
        <f t="shared" si="3"/>
        <v>1470.6485339999999</v>
      </c>
      <c r="J56">
        <f t="shared" si="4"/>
        <v>-88.994407835016503</v>
      </c>
      <c r="K56">
        <f t="shared" si="1"/>
        <v>0</v>
      </c>
    </row>
    <row r="57" spans="1:11" x14ac:dyDescent="0.3">
      <c r="A57" s="1">
        <v>43470</v>
      </c>
      <c r="B57">
        <v>1917.348827</v>
      </c>
      <c r="C57">
        <f t="shared" si="2"/>
        <v>1917.348827</v>
      </c>
      <c r="D57">
        <f t="shared" si="0"/>
        <v>0</v>
      </c>
      <c r="H57">
        <v>1917.348827</v>
      </c>
      <c r="I57">
        <f t="shared" si="3"/>
        <v>1917.348827</v>
      </c>
      <c r="J57">
        <f t="shared" si="4"/>
        <v>225.28163236647202</v>
      </c>
      <c r="K57">
        <f t="shared" si="1"/>
        <v>0</v>
      </c>
    </row>
    <row r="58" spans="1:11" x14ac:dyDescent="0.3">
      <c r="A58" s="1">
        <v>43471</v>
      </c>
      <c r="B58">
        <v>1911.599553</v>
      </c>
      <c r="C58">
        <f t="shared" si="2"/>
        <v>1911.599553</v>
      </c>
      <c r="D58">
        <f t="shared" si="0"/>
        <v>0</v>
      </c>
      <c r="H58">
        <v>1911.599553</v>
      </c>
      <c r="I58">
        <f t="shared" si="3"/>
        <v>1911.599553</v>
      </c>
      <c r="J58">
        <f t="shared" si="4"/>
        <v>89.742717563248391</v>
      </c>
      <c r="K58">
        <f t="shared" si="1"/>
        <v>0</v>
      </c>
    </row>
    <row r="59" spans="1:11" x14ac:dyDescent="0.3">
      <c r="A59" s="1">
        <v>43472</v>
      </c>
      <c r="B59">
        <v>2098.46884</v>
      </c>
      <c r="C59">
        <f t="shared" si="2"/>
        <v>2098.46884</v>
      </c>
      <c r="D59">
        <f t="shared" si="0"/>
        <v>0</v>
      </c>
      <c r="H59">
        <v>2098.46884</v>
      </c>
      <c r="I59">
        <f t="shared" si="3"/>
        <v>2098.46884</v>
      </c>
      <c r="J59">
        <f t="shared" si="4"/>
        <v>146.72396750534585</v>
      </c>
      <c r="K59">
        <f t="shared" si="1"/>
        <v>0</v>
      </c>
    </row>
    <row r="60" spans="1:11" x14ac:dyDescent="0.3">
      <c r="A60" s="1">
        <v>43473</v>
      </c>
      <c r="B60">
        <v>2559.328184</v>
      </c>
      <c r="C60">
        <f t="shared" si="2"/>
        <v>2559.328184</v>
      </c>
      <c r="D60">
        <f t="shared" si="0"/>
        <v>0</v>
      </c>
      <c r="H60">
        <v>2559.328184</v>
      </c>
      <c r="I60">
        <f t="shared" si="3"/>
        <v>2559.328184</v>
      </c>
      <c r="J60">
        <f t="shared" si="4"/>
        <v>331.01778646240336</v>
      </c>
      <c r="K60">
        <f t="shared" si="1"/>
        <v>0</v>
      </c>
    </row>
    <row r="61" spans="1:11" x14ac:dyDescent="0.3">
      <c r="A61" s="1">
        <v>43474</v>
      </c>
      <c r="B61">
        <v>2086.8816980000001</v>
      </c>
      <c r="C61">
        <f t="shared" si="2"/>
        <v>2086.8816980000001</v>
      </c>
      <c r="D61">
        <f t="shared" si="0"/>
        <v>0</v>
      </c>
      <c r="H61">
        <v>2086.8816980000001</v>
      </c>
      <c r="I61">
        <f t="shared" si="3"/>
        <v>2086.8816980000001</v>
      </c>
      <c r="J61">
        <f t="shared" si="4"/>
        <v>-140.35064335266381</v>
      </c>
      <c r="K61">
        <f t="shared" si="1"/>
        <v>0</v>
      </c>
    </row>
    <row r="62" spans="1:11" x14ac:dyDescent="0.3">
      <c r="A62" s="1">
        <v>43475</v>
      </c>
      <c r="B62">
        <v>1659.9788060000001</v>
      </c>
      <c r="C62">
        <f t="shared" si="2"/>
        <v>1659.9788060000001</v>
      </c>
      <c r="D62">
        <f t="shared" si="0"/>
        <v>0</v>
      </c>
      <c r="H62">
        <v>1659.9788060000001</v>
      </c>
      <c r="I62">
        <f t="shared" si="3"/>
        <v>1659.9788060000001</v>
      </c>
      <c r="J62">
        <f t="shared" si="4"/>
        <v>-308.46226714759996</v>
      </c>
      <c r="K62">
        <f t="shared" si="1"/>
        <v>0</v>
      </c>
    </row>
    <row r="63" spans="1:11" x14ac:dyDescent="0.3">
      <c r="A63" s="1">
        <v>43476</v>
      </c>
      <c r="B63">
        <v>1654.3847040000001</v>
      </c>
      <c r="C63">
        <f t="shared" si="2"/>
        <v>1654.3847040000001</v>
      </c>
      <c r="D63">
        <f t="shared" si="0"/>
        <v>0</v>
      </c>
      <c r="H63">
        <v>1654.3847040000001</v>
      </c>
      <c r="I63">
        <f t="shared" si="3"/>
        <v>1654.3847040000001</v>
      </c>
      <c r="J63">
        <f t="shared" si="4"/>
        <v>-130.77858370382248</v>
      </c>
      <c r="K63">
        <f t="shared" si="1"/>
        <v>0</v>
      </c>
    </row>
    <row r="64" spans="1:11" x14ac:dyDescent="0.3">
      <c r="A64" s="1">
        <v>43477</v>
      </c>
      <c r="B64">
        <v>1543.420464</v>
      </c>
      <c r="C64">
        <f t="shared" si="2"/>
        <v>1543.420464</v>
      </c>
      <c r="D64">
        <f t="shared" si="0"/>
        <v>0</v>
      </c>
      <c r="H64">
        <v>1543.420464</v>
      </c>
      <c r="I64">
        <f t="shared" si="3"/>
        <v>1543.420464</v>
      </c>
      <c r="J64">
        <f t="shared" si="4"/>
        <v>-119.15410157114135</v>
      </c>
      <c r="K64">
        <f t="shared" si="1"/>
        <v>0</v>
      </c>
    </row>
    <row r="65" spans="1:11" x14ac:dyDescent="0.3">
      <c r="A65" s="1">
        <v>43831</v>
      </c>
      <c r="B65">
        <v>2070.6408499999998</v>
      </c>
      <c r="C65">
        <f t="shared" si="2"/>
        <v>2070.6408499999998</v>
      </c>
      <c r="D65">
        <f t="shared" si="0"/>
        <v>0</v>
      </c>
      <c r="H65">
        <v>2070.6408499999998</v>
      </c>
      <c r="I65">
        <f t="shared" si="3"/>
        <v>2070.6408499999998</v>
      </c>
      <c r="J65">
        <f t="shared" si="4"/>
        <v>260.05445532605967</v>
      </c>
      <c r="K65">
        <f t="shared" si="1"/>
        <v>0</v>
      </c>
    </row>
    <row r="66" spans="1:11" x14ac:dyDescent="0.3">
      <c r="A66" s="1">
        <v>43832</v>
      </c>
      <c r="B66">
        <v>1711.0571809999999</v>
      </c>
      <c r="C66">
        <f t="shared" si="2"/>
        <v>1711.0571809999999</v>
      </c>
      <c r="D66">
        <f t="shared" si="0"/>
        <v>0</v>
      </c>
      <c r="H66">
        <v>1711.0571809999999</v>
      </c>
      <c r="I66">
        <f t="shared" si="3"/>
        <v>1711.0571809999999</v>
      </c>
      <c r="J66">
        <f t="shared" si="4"/>
        <v>-103.46867784573344</v>
      </c>
      <c r="K66">
        <f t="shared" si="1"/>
        <v>0</v>
      </c>
    </row>
    <row r="67" spans="1:11" x14ac:dyDescent="0.3">
      <c r="A67" s="1">
        <v>43833</v>
      </c>
      <c r="B67">
        <v>1535.882748</v>
      </c>
      <c r="C67">
        <f t="shared" si="2"/>
        <v>1535.882748</v>
      </c>
      <c r="D67">
        <f t="shared" si="0"/>
        <v>0</v>
      </c>
      <c r="H67">
        <v>1535.882748</v>
      </c>
      <c r="I67">
        <f t="shared" si="3"/>
        <v>1535.882748</v>
      </c>
      <c r="J67">
        <f t="shared" si="4"/>
        <v>-145.53629724613666</v>
      </c>
      <c r="K67">
        <f t="shared" si="1"/>
        <v>0</v>
      </c>
    </row>
    <row r="68" spans="1:11" x14ac:dyDescent="0.3">
      <c r="A68" s="1">
        <v>43834</v>
      </c>
      <c r="B68">
        <v>1965.8347900000001</v>
      </c>
      <c r="C68">
        <f t="shared" si="2"/>
        <v>1965.8347900000001</v>
      </c>
      <c r="D68">
        <f t="shared" si="0"/>
        <v>0</v>
      </c>
      <c r="H68">
        <v>1965.8347900000001</v>
      </c>
      <c r="I68">
        <f t="shared" si="3"/>
        <v>1965.8347900000001</v>
      </c>
      <c r="J68">
        <f t="shared" si="4"/>
        <v>192.08547903517982</v>
      </c>
      <c r="K6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For Revenue</vt:lpstr>
      <vt:lpstr>Revenue after applying Solver</vt:lpstr>
      <vt:lpstr>For Average cost</vt:lpstr>
      <vt:lpstr>Average cost after applying Sol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2023-03-22T05:19:08Z</dcterms:created>
  <dcterms:modified xsi:type="dcterms:W3CDTF">2023-03-23T14:28:07Z</dcterms:modified>
</cp:coreProperties>
</file>