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ORE-MBOCW-CESS\assets\projects-invoice-cess-template\"/>
    </mc:Choice>
  </mc:AlternateContent>
  <xr:revisionPtr revIDLastSave="0" documentId="13_ncr:1_{A2BC1D74-22D1-4230-85FD-CFB898689513}" xr6:coauthVersionLast="47" xr6:coauthVersionMax="47" xr10:uidLastSave="{00000000-0000-0000-0000-000000000000}"/>
  <bookViews>
    <workbookView xWindow="-108" yWindow="-108" windowWidth="23256" windowHeight="13896" xr2:uid="{67C406E2-A0AD-4F41-8350-A439232F5AFF}"/>
  </bookViews>
  <sheets>
    <sheet name="projects-invoices-cess-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M11" i="1"/>
  <c r="N11" i="1" s="1"/>
  <c r="P11" i="1" s="1"/>
  <c r="M2" i="1"/>
  <c r="N2" i="1" s="1"/>
  <c r="M3" i="1"/>
  <c r="N3" i="1" s="1"/>
  <c r="O3" i="1" s="1"/>
  <c r="M4" i="1"/>
  <c r="N4" i="1" s="1"/>
  <c r="O4" i="1" s="1"/>
  <c r="M5" i="1"/>
  <c r="N5" i="1"/>
  <c r="O5" i="1" s="1"/>
  <c r="M6" i="1"/>
  <c r="N6" i="1" s="1"/>
  <c r="M7" i="1"/>
  <c r="N7" i="1" s="1"/>
  <c r="M8" i="1"/>
  <c r="N8" i="1"/>
  <c r="O8" i="1" s="1"/>
  <c r="P8" i="1" s="1"/>
  <c r="M9" i="1"/>
  <c r="N9" i="1" s="1"/>
  <c r="O9" i="1" s="1"/>
  <c r="M10" i="1"/>
  <c r="N10" i="1" s="1"/>
  <c r="O10" i="1" s="1"/>
  <c r="P3" i="1" l="1"/>
  <c r="P4" i="1"/>
  <c r="O7" i="1"/>
  <c r="P7" i="1" s="1"/>
  <c r="P5" i="1"/>
  <c r="O6" i="1"/>
  <c r="P6" i="1" s="1"/>
  <c r="P10" i="1"/>
  <c r="P9" i="1"/>
  <c r="O2" i="1"/>
  <c r="P2" i="1" s="1"/>
</calcChain>
</file>

<file path=xl/sharedStrings.xml><?xml version="1.0" encoding="utf-8"?>
<sst xmlns="http://schemas.openxmlformats.org/spreadsheetml/2006/main" count="147" uniqueCount="105">
  <si>
    <t>Sr.No</t>
  </si>
  <si>
    <t>Project Name</t>
  </si>
  <si>
    <t>Project Category</t>
  </si>
  <si>
    <t>Project Type</t>
  </si>
  <si>
    <t>Local Authority</t>
  </si>
  <si>
    <t>Construction Cost</t>
  </si>
  <si>
    <t>Project Start Date</t>
  </si>
  <si>
    <t>Project End Date</t>
  </si>
  <si>
    <t>Invoice Amount</t>
  </si>
  <si>
    <t>Cess Amount</t>
  </si>
  <si>
    <t>Cess Amount With GST 2.5%</t>
  </si>
  <si>
    <t>Adminitrative Cost</t>
  </si>
  <si>
    <t>Effective Cess Amount</t>
  </si>
  <si>
    <t>Employer Type</t>
  </si>
  <si>
    <t>Employer Name</t>
  </si>
  <si>
    <t>Employer Email</t>
  </si>
  <si>
    <t>Employer Mobile</t>
  </si>
  <si>
    <t>Employer GSTIN</t>
  </si>
  <si>
    <t>Work Order Number</t>
  </si>
  <si>
    <t>Work Order Date</t>
  </si>
  <si>
    <t>Work Order Amount</t>
  </si>
  <si>
    <t>Sample Project Name 1</t>
  </si>
  <si>
    <t xml:space="preserve">Affordable Housing  </t>
  </si>
  <si>
    <t xml:space="preserve">Maharashtra Industrial Development Corporation (MIDC)  </t>
  </si>
  <si>
    <t>Private Company</t>
  </si>
  <si>
    <t>Employer Name 1</t>
  </si>
  <si>
    <t>employer1@gmail.com</t>
  </si>
  <si>
    <t>Project Types</t>
  </si>
  <si>
    <t>Sample Project Name 2</t>
  </si>
  <si>
    <t>Industrial</t>
  </si>
  <si>
    <t xml:space="preserve">Slum Rehabilitation  </t>
  </si>
  <si>
    <t>Gov. Org</t>
  </si>
  <si>
    <t>Employer Name 2</t>
  </si>
  <si>
    <t>employer2@gmail.com</t>
  </si>
  <si>
    <t xml:space="preserve">Commercial Buildings  </t>
  </si>
  <si>
    <t>Individual</t>
  </si>
  <si>
    <t>Sample Project Name 3</t>
  </si>
  <si>
    <t>Large Infrastructure</t>
  </si>
  <si>
    <t xml:space="preserve">Logistics Parks  </t>
  </si>
  <si>
    <t>Employer Name 3</t>
  </si>
  <si>
    <t>employer3@gmail.com</t>
  </si>
  <si>
    <t xml:space="preserve">Residential Housing  </t>
  </si>
  <si>
    <t>Sample Project Name 4</t>
  </si>
  <si>
    <t>Employer Name 4</t>
  </si>
  <si>
    <t>employer4@gmail.com</t>
  </si>
  <si>
    <t xml:space="preserve">Institutional Buildings  </t>
  </si>
  <si>
    <t>Sample Project Name 5</t>
  </si>
  <si>
    <t>Employer Name 5</t>
  </si>
  <si>
    <t>employer5@gmail.com</t>
  </si>
  <si>
    <t xml:space="preserve">Hospitality Projects  </t>
  </si>
  <si>
    <t>Sample Project Name 6</t>
  </si>
  <si>
    <t xml:space="preserve">Smart City Projects  </t>
  </si>
  <si>
    <t>Employer Name 6</t>
  </si>
  <si>
    <t>employer6@gmail.com</t>
  </si>
  <si>
    <t xml:space="preserve">Roads &amp; Highways  </t>
  </si>
  <si>
    <t>Sample Project Name 7</t>
  </si>
  <si>
    <t>Employer Name 7</t>
  </si>
  <si>
    <t>employer7@gmail.com</t>
  </si>
  <si>
    <t xml:space="preserve">Metro Infrastructure  </t>
  </si>
  <si>
    <t>Sample Project Name 8</t>
  </si>
  <si>
    <t>Employer Name 8</t>
  </si>
  <si>
    <t>employer8@gmail.com</t>
  </si>
  <si>
    <t xml:space="preserve">Bridges &amp; Flyovers  </t>
  </si>
  <si>
    <t>Sample Project Name 9</t>
  </si>
  <si>
    <t xml:space="preserve">Power Plants  </t>
  </si>
  <si>
    <t>Employer Name 9</t>
  </si>
  <si>
    <t>employer9@gmail.com</t>
  </si>
  <si>
    <t xml:space="preserve">Water Supply Projects  </t>
  </si>
  <si>
    <t xml:space="preserve">Industrial Units  </t>
  </si>
  <si>
    <t xml:space="preserve">Expressways  </t>
  </si>
  <si>
    <t xml:space="preserve">Airport Terminals  </t>
  </si>
  <si>
    <t xml:space="preserve">Port Development  </t>
  </si>
  <si>
    <t>Urban Infrastructure</t>
  </si>
  <si>
    <t>Other</t>
  </si>
  <si>
    <t>Project Categories</t>
  </si>
  <si>
    <t>Public Works</t>
  </si>
  <si>
    <t>Brihanmumbai Municipal Corporation (BMC)</t>
  </si>
  <si>
    <t>Pune Municipal Corporation (PMC)</t>
  </si>
  <si>
    <t>Nagpur Municipal Corporation (NMC)</t>
  </si>
  <si>
    <t>Alibag Municipal Council</t>
  </si>
  <si>
    <t>Baramati Municipal Council</t>
  </si>
  <si>
    <t>Satara Municipal Council</t>
  </si>
  <si>
    <t>Shirdi Nagar Panchayat</t>
  </si>
  <si>
    <t>Mangaon Nagar Panchayat</t>
  </si>
  <si>
    <t>Uran Nagar Panchayat</t>
  </si>
  <si>
    <t>Raigad Zilla Parishad</t>
  </si>
  <si>
    <t>Ratnagiri Zilla Parishad</t>
  </si>
  <si>
    <t>Kolhapur Zilla Parishad</t>
  </si>
  <si>
    <t>Pune Cantonment Board</t>
  </si>
  <si>
    <t>Dehu Road Cantonment Board</t>
  </si>
  <si>
    <t>Khadki Cantonment Board</t>
  </si>
  <si>
    <t>Pune Town Planning Department</t>
  </si>
  <si>
    <t>Navi Mumbai ULB</t>
  </si>
  <si>
    <t>Thane ULB</t>
  </si>
  <si>
    <t>Maharashtra Industrial Development Corporation (MIDC)</t>
  </si>
  <si>
    <t>City and Industrial Development Corporation (CIDCO)</t>
  </si>
  <si>
    <t>Maharashtra Housing and Area Development Authority (MHADA)</t>
  </si>
  <si>
    <t>Mumbai Metropolitan Region Development Authority (MMRDA)</t>
  </si>
  <si>
    <t>Pune Metropolitan Region Development Authority (PMRDA)</t>
  </si>
  <si>
    <t>Cess Payment Mode</t>
  </si>
  <si>
    <t>Online</t>
  </si>
  <si>
    <t>Offline</t>
  </si>
  <si>
    <t>Exempted</t>
  </si>
  <si>
    <t>Employer Name 10</t>
  </si>
  <si>
    <t>employer10@gmail.com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</si>
</sst>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;[Red]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16" fillId="34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/>
    </xf>
    <xf numFmtId="0" fontId="16" fillId="37" borderId="10" xfId="0" applyFont="1" applyFill="1" applyBorder="1" applyAlignment="1">
      <alignment horizontal="center" vertical="center" wrapText="1"/>
    </xf>
    <xf numFmtId="0" fontId="0" fillId="37" borderId="10" xfId="0" applyFill="1" applyBorder="1"/>
    <xf numFmtId="0" fontId="0" fillId="0" borderId="10" xfId="0" applyBorder="1"/>
    <xf numFmtId="0" fontId="16" fillId="0" borderId="0" xfId="0" applyFont="1" applyAlignment="1">
      <alignment horizontal="center" vertical="center" wrapText="1"/>
    </xf>
    <xf numFmtId="0" fontId="18" fillId="0" borderId="10" xfId="0" applyFont="1" applyBorder="1"/>
    <xf numFmtId="0" fontId="16" fillId="36" borderId="10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BFDE-BEFB-44AD-BD21-2BC9C634A155}">
  <sheetPr codeName="Sheet1"/>
  <dimension ref="A1:BD25"/>
  <sheetViews>
    <sheetView tabSelected="1" topLeftCell="D1" zoomScaleNormal="100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2" max="2" width="22" bestFit="1" customWidth="1"/>
    <col min="3" max="3" width="17.33203125" bestFit="1" customWidth="1"/>
    <col min="4" max="4" width="17.77734375" bestFit="1" customWidth="1"/>
    <col min="5" max="5" width="53.6640625" bestFit="1" customWidth="1"/>
    <col min="6" max="6" width="12.109375" customWidth="1"/>
    <col min="7" max="7" width="11.6640625" customWidth="1"/>
    <col min="8" max="8" width="12.109375" customWidth="1"/>
    <col min="9" max="9" width="10.5546875" customWidth="1"/>
    <col min="10" max="10" width="10.33203125" bestFit="1" customWidth="1"/>
    <col min="11" max="11" width="10.5546875" bestFit="1" customWidth="1"/>
    <col min="12" max="12" width="12.21875" customWidth="1"/>
    <col min="13" max="13" width="12.6640625" customWidth="1"/>
    <col min="14" max="14" width="14.88671875" bestFit="1" customWidth="1"/>
    <col min="15" max="15" width="12.88671875" customWidth="1"/>
    <col min="16" max="16" width="12.44140625" customWidth="1"/>
    <col min="17" max="17" width="14.88671875" bestFit="1" customWidth="1"/>
    <col min="18" max="18" width="16.5546875" bestFit="1" customWidth="1"/>
    <col min="19" max="19" width="20.109375" bestFit="1" customWidth="1"/>
    <col min="20" max="20" width="12.6640625" customWidth="1"/>
    <col min="21" max="21" width="21" bestFit="1" customWidth="1"/>
    <col min="48" max="48" width="17.88671875" bestFit="1" customWidth="1"/>
    <col min="50" max="50" width="19.88671875" bestFit="1" customWidth="1"/>
    <col min="52" max="52" width="55.33203125" bestFit="1" customWidth="1"/>
    <col min="54" max="54" width="14.88671875" bestFit="1" customWidth="1"/>
    <col min="56" max="56" width="17.6640625" bestFit="1" customWidth="1"/>
  </cols>
  <sheetData>
    <row r="1" spans="1:56" ht="43.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7" t="s">
        <v>18</v>
      </c>
      <c r="J1" s="7" t="s">
        <v>19</v>
      </c>
      <c r="K1" s="7" t="s">
        <v>20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  <c r="R1" s="6" t="s">
        <v>14</v>
      </c>
      <c r="S1" s="6" t="s">
        <v>15</v>
      </c>
      <c r="T1" s="12" t="s">
        <v>16</v>
      </c>
      <c r="U1" s="6" t="s">
        <v>17</v>
      </c>
      <c r="V1" s="10"/>
    </row>
    <row r="2" spans="1:56" x14ac:dyDescent="0.3">
      <c r="A2">
        <v>1</v>
      </c>
      <c r="B2" t="s">
        <v>21</v>
      </c>
      <c r="C2" t="s">
        <v>29</v>
      </c>
      <c r="D2" t="s">
        <v>38</v>
      </c>
      <c r="E2" t="s">
        <v>23</v>
      </c>
      <c r="F2">
        <v>1000000</v>
      </c>
      <c r="G2" s="1">
        <v>44972</v>
      </c>
      <c r="H2" s="1">
        <v>45445</v>
      </c>
      <c r="I2">
        <v>565456</v>
      </c>
      <c r="J2" s="1">
        <v>43963</v>
      </c>
      <c r="K2" s="13">
        <v>1000000</v>
      </c>
      <c r="L2" s="13">
        <v>500000</v>
      </c>
      <c r="M2" s="13">
        <f>L2*0.01</f>
        <v>5000</v>
      </c>
      <c r="N2" s="13">
        <f>M2 + M2*0.025</f>
        <v>5125</v>
      </c>
      <c r="O2" s="13">
        <f>N2*0.01</f>
        <v>51.25</v>
      </c>
      <c r="P2" s="13">
        <f>N2-O2</f>
        <v>5073.75</v>
      </c>
      <c r="Q2" t="s">
        <v>31</v>
      </c>
      <c r="R2" t="s">
        <v>25</v>
      </c>
      <c r="S2" t="s">
        <v>26</v>
      </c>
      <c r="T2">
        <v>9874563211</v>
      </c>
      <c r="U2">
        <v>123456789</v>
      </c>
      <c r="AV2" s="8" t="s">
        <v>74</v>
      </c>
      <c r="AX2" s="8" t="s">
        <v>27</v>
      </c>
      <c r="AZ2" s="8" t="s">
        <v>4</v>
      </c>
      <c r="BB2" s="8" t="s">
        <v>13</v>
      </c>
      <c r="BD2" s="8" t="s">
        <v>99</v>
      </c>
    </row>
    <row r="3" spans="1:56" x14ac:dyDescent="0.3">
      <c r="A3">
        <v>2</v>
      </c>
      <c r="B3" t="s">
        <v>28</v>
      </c>
      <c r="C3" t="s">
        <v>75</v>
      </c>
      <c r="D3" t="s">
        <v>64</v>
      </c>
      <c r="E3" t="s">
        <v>81</v>
      </c>
      <c r="F3">
        <v>500000</v>
      </c>
      <c r="G3" s="1">
        <v>44067</v>
      </c>
      <c r="H3" s="1">
        <v>45503</v>
      </c>
      <c r="I3">
        <v>232654</v>
      </c>
      <c r="J3" s="1">
        <v>44423</v>
      </c>
      <c r="K3" s="13">
        <v>500000</v>
      </c>
      <c r="L3" s="13">
        <v>40000</v>
      </c>
      <c r="M3" s="13">
        <f t="shared" ref="M3:M11" si="0">L3*0.01</f>
        <v>400</v>
      </c>
      <c r="N3" s="13">
        <f t="shared" ref="N3:N11" si="1">M3 + M3*0.025</f>
        <v>410</v>
      </c>
      <c r="O3" s="13">
        <f t="shared" ref="O3:O11" si="2">N3*0.01</f>
        <v>4.0999999999999996</v>
      </c>
      <c r="P3" s="13">
        <f t="shared" ref="P3:P11" si="3">N3-O3</f>
        <v>405.9</v>
      </c>
      <c r="Q3" t="s">
        <v>24</v>
      </c>
      <c r="R3" t="s">
        <v>32</v>
      </c>
      <c r="S3" t="s">
        <v>33</v>
      </c>
      <c r="T3">
        <v>1234568970</v>
      </c>
      <c r="U3">
        <v>555656565</v>
      </c>
      <c r="AV3" s="9" t="s">
        <v>72</v>
      </c>
      <c r="AX3" s="9" t="s">
        <v>34</v>
      </c>
      <c r="AZ3" s="9" t="s">
        <v>76</v>
      </c>
      <c r="BB3" s="9" t="s">
        <v>35</v>
      </c>
      <c r="BD3" s="11" t="s">
        <v>100</v>
      </c>
    </row>
    <row r="4" spans="1:56" x14ac:dyDescent="0.3">
      <c r="A4">
        <v>3</v>
      </c>
      <c r="B4" t="s">
        <v>36</v>
      </c>
      <c r="C4" t="s">
        <v>29</v>
      </c>
      <c r="D4" t="s">
        <v>71</v>
      </c>
      <c r="E4" t="s">
        <v>82</v>
      </c>
      <c r="F4">
        <v>4500000</v>
      </c>
      <c r="G4" s="1">
        <v>44068</v>
      </c>
      <c r="H4" s="1">
        <v>45561</v>
      </c>
      <c r="I4">
        <v>856923</v>
      </c>
      <c r="J4" s="1">
        <v>43583</v>
      </c>
      <c r="K4" s="13">
        <v>3000000</v>
      </c>
      <c r="L4" s="13">
        <v>2500000</v>
      </c>
      <c r="M4" s="13">
        <f t="shared" si="0"/>
        <v>25000</v>
      </c>
      <c r="N4" s="13">
        <f t="shared" si="1"/>
        <v>25625</v>
      </c>
      <c r="O4" s="13">
        <f t="shared" si="2"/>
        <v>256.25</v>
      </c>
      <c r="P4" s="13">
        <f t="shared" si="3"/>
        <v>25368.75</v>
      </c>
      <c r="Q4" t="s">
        <v>24</v>
      </c>
      <c r="R4" t="s">
        <v>39</v>
      </c>
      <c r="S4" t="s">
        <v>40</v>
      </c>
      <c r="T4">
        <v>8523697410</v>
      </c>
      <c r="U4">
        <v>562315478</v>
      </c>
      <c r="AV4" s="9" t="s">
        <v>75</v>
      </c>
      <c r="AX4" s="9" t="s">
        <v>41</v>
      </c>
      <c r="AZ4" s="9" t="s">
        <v>77</v>
      </c>
      <c r="BB4" s="9" t="s">
        <v>24</v>
      </c>
      <c r="BD4" s="9" t="s">
        <v>101</v>
      </c>
    </row>
    <row r="5" spans="1:56" x14ac:dyDescent="0.3">
      <c r="A5">
        <v>4</v>
      </c>
      <c r="B5" t="s">
        <v>42</v>
      </c>
      <c r="C5" t="s">
        <v>37</v>
      </c>
      <c r="D5" t="s">
        <v>69</v>
      </c>
      <c r="E5" t="s">
        <v>78</v>
      </c>
      <c r="F5">
        <v>900000</v>
      </c>
      <c r="G5" s="1">
        <v>44069</v>
      </c>
      <c r="H5" s="1">
        <v>45619</v>
      </c>
      <c r="I5">
        <v>582946</v>
      </c>
      <c r="J5" s="1">
        <v>43963</v>
      </c>
      <c r="K5" s="13">
        <v>900000</v>
      </c>
      <c r="L5" s="13">
        <v>700000</v>
      </c>
      <c r="M5" s="13">
        <f t="shared" si="0"/>
        <v>7000</v>
      </c>
      <c r="N5" s="13">
        <f t="shared" si="1"/>
        <v>7175</v>
      </c>
      <c r="O5" s="13">
        <f t="shared" si="2"/>
        <v>71.75</v>
      </c>
      <c r="P5" s="13">
        <f t="shared" si="3"/>
        <v>7103.25</v>
      </c>
      <c r="Q5" t="s">
        <v>24</v>
      </c>
      <c r="R5" t="s">
        <v>43</v>
      </c>
      <c r="S5" t="s">
        <v>44</v>
      </c>
      <c r="T5">
        <v>2310564798</v>
      </c>
      <c r="U5">
        <v>562315478</v>
      </c>
      <c r="AV5" s="9" t="s">
        <v>29</v>
      </c>
      <c r="AX5" s="9" t="s">
        <v>45</v>
      </c>
      <c r="AZ5" s="9" t="s">
        <v>78</v>
      </c>
      <c r="BB5" s="9" t="s">
        <v>31</v>
      </c>
      <c r="BD5" s="9" t="s">
        <v>102</v>
      </c>
    </row>
    <row r="6" spans="1:56" x14ac:dyDescent="0.3">
      <c r="A6">
        <v>5</v>
      </c>
      <c r="B6" t="s">
        <v>46</v>
      </c>
      <c r="C6" t="s">
        <v>72</v>
      </c>
      <c r="D6" t="s">
        <v>22</v>
      </c>
      <c r="E6" t="s">
        <v>80</v>
      </c>
      <c r="F6">
        <v>1700000</v>
      </c>
      <c r="G6" s="1">
        <v>44070</v>
      </c>
      <c r="H6" s="1">
        <v>45677</v>
      </c>
      <c r="I6">
        <v>456789</v>
      </c>
      <c r="J6" s="1">
        <v>44423</v>
      </c>
      <c r="K6" s="13">
        <v>1700000</v>
      </c>
      <c r="L6" s="13">
        <v>600000</v>
      </c>
      <c r="M6" s="13">
        <f t="shared" si="0"/>
        <v>6000</v>
      </c>
      <c r="N6" s="13">
        <f t="shared" si="1"/>
        <v>6150</v>
      </c>
      <c r="O6" s="13">
        <f t="shared" si="2"/>
        <v>61.5</v>
      </c>
      <c r="P6" s="13">
        <f t="shared" si="3"/>
        <v>6088.5</v>
      </c>
      <c r="Q6" t="s">
        <v>24</v>
      </c>
      <c r="R6" t="s">
        <v>47</v>
      </c>
      <c r="S6" t="s">
        <v>48</v>
      </c>
      <c r="T6">
        <v>6932051847</v>
      </c>
      <c r="U6">
        <v>562315478</v>
      </c>
      <c r="AV6" s="9" t="s">
        <v>37</v>
      </c>
      <c r="AX6" s="9" t="s">
        <v>49</v>
      </c>
      <c r="AZ6" s="9" t="s">
        <v>79</v>
      </c>
    </row>
    <row r="7" spans="1:56" x14ac:dyDescent="0.3">
      <c r="A7">
        <v>6</v>
      </c>
      <c r="B7" t="s">
        <v>50</v>
      </c>
      <c r="C7" t="s">
        <v>29</v>
      </c>
      <c r="D7" t="s">
        <v>70</v>
      </c>
      <c r="E7" t="s">
        <v>83</v>
      </c>
      <c r="F7">
        <v>4500000</v>
      </c>
      <c r="G7" s="1">
        <v>44071</v>
      </c>
      <c r="H7" s="1">
        <v>45735</v>
      </c>
      <c r="I7">
        <v>261548</v>
      </c>
      <c r="J7" s="1">
        <v>43583</v>
      </c>
      <c r="K7" s="13">
        <v>400000</v>
      </c>
      <c r="L7" s="13">
        <v>400000</v>
      </c>
      <c r="M7" s="13">
        <f t="shared" si="0"/>
        <v>4000</v>
      </c>
      <c r="N7" s="13">
        <f t="shared" si="1"/>
        <v>4100</v>
      </c>
      <c r="O7" s="13">
        <f t="shared" si="2"/>
        <v>41</v>
      </c>
      <c r="P7" s="13">
        <f t="shared" si="3"/>
        <v>4059</v>
      </c>
      <c r="Q7" t="s">
        <v>24</v>
      </c>
      <c r="R7" t="s">
        <v>52</v>
      </c>
      <c r="S7" t="s">
        <v>53</v>
      </c>
      <c r="T7">
        <v>4895126370</v>
      </c>
      <c r="U7">
        <v>562315478</v>
      </c>
      <c r="AV7" s="9" t="s">
        <v>73</v>
      </c>
      <c r="AX7" s="9" t="s">
        <v>54</v>
      </c>
      <c r="AZ7" s="9" t="s">
        <v>80</v>
      </c>
    </row>
    <row r="8" spans="1:56" x14ac:dyDescent="0.3">
      <c r="A8">
        <v>7</v>
      </c>
      <c r="B8" t="s">
        <v>55</v>
      </c>
      <c r="C8" t="s">
        <v>75</v>
      </c>
      <c r="D8" t="s">
        <v>22</v>
      </c>
      <c r="E8" t="s">
        <v>85</v>
      </c>
      <c r="F8">
        <v>600000</v>
      </c>
      <c r="G8" s="1">
        <v>44072</v>
      </c>
      <c r="H8" s="1">
        <v>45793</v>
      </c>
      <c r="I8">
        <v>986325</v>
      </c>
      <c r="J8" s="1">
        <v>43963</v>
      </c>
      <c r="K8" s="13">
        <v>600000</v>
      </c>
      <c r="L8" s="13">
        <v>300000</v>
      </c>
      <c r="M8" s="13">
        <f t="shared" si="0"/>
        <v>3000</v>
      </c>
      <c r="N8" s="13">
        <f t="shared" si="1"/>
        <v>3075</v>
      </c>
      <c r="O8" s="13">
        <f t="shared" si="2"/>
        <v>30.75</v>
      </c>
      <c r="P8" s="13">
        <f t="shared" si="3"/>
        <v>3044.25</v>
      </c>
      <c r="Q8" t="s">
        <v>24</v>
      </c>
      <c r="R8" t="s">
        <v>56</v>
      </c>
      <c r="S8" t="s">
        <v>57</v>
      </c>
      <c r="T8">
        <v>7534210869</v>
      </c>
      <c r="U8">
        <v>562315478</v>
      </c>
      <c r="AX8" s="9" t="s">
        <v>58</v>
      </c>
      <c r="AZ8" s="9" t="s">
        <v>81</v>
      </c>
    </row>
    <row r="9" spans="1:56" x14ac:dyDescent="0.3">
      <c r="A9">
        <v>8</v>
      </c>
      <c r="B9" t="s">
        <v>59</v>
      </c>
      <c r="C9" t="s">
        <v>73</v>
      </c>
      <c r="D9" t="s">
        <v>30</v>
      </c>
      <c r="E9" t="s">
        <v>97</v>
      </c>
      <c r="F9">
        <v>550000</v>
      </c>
      <c r="G9" s="1">
        <v>44073</v>
      </c>
      <c r="H9" s="1">
        <v>45851</v>
      </c>
      <c r="I9">
        <v>458963</v>
      </c>
      <c r="J9" s="1">
        <v>44423</v>
      </c>
      <c r="K9" s="13">
        <v>550000</v>
      </c>
      <c r="L9" s="13">
        <v>150000</v>
      </c>
      <c r="M9" s="13">
        <f t="shared" si="0"/>
        <v>1500</v>
      </c>
      <c r="N9" s="13">
        <f t="shared" si="1"/>
        <v>1537.5</v>
      </c>
      <c r="O9" s="13">
        <f t="shared" si="2"/>
        <v>15.375</v>
      </c>
      <c r="P9" s="13">
        <f t="shared" si="3"/>
        <v>1522.125</v>
      </c>
      <c r="Q9" t="s">
        <v>24</v>
      </c>
      <c r="R9" t="s">
        <v>60</v>
      </c>
      <c r="S9" t="s">
        <v>61</v>
      </c>
      <c r="T9">
        <v>8695742310</v>
      </c>
      <c r="U9">
        <v>562315478</v>
      </c>
      <c r="AX9" s="9" t="s">
        <v>62</v>
      </c>
      <c r="AZ9" s="9" t="s">
        <v>82</v>
      </c>
    </row>
    <row r="10" spans="1:56" x14ac:dyDescent="0.3">
      <c r="A10">
        <v>9</v>
      </c>
      <c r="B10" t="s">
        <v>63</v>
      </c>
      <c r="C10" t="s">
        <v>75</v>
      </c>
      <c r="D10" t="s">
        <v>51</v>
      </c>
      <c r="E10" t="s">
        <v>95</v>
      </c>
      <c r="F10">
        <v>600000</v>
      </c>
      <c r="G10" s="1">
        <v>44074</v>
      </c>
      <c r="H10" s="1">
        <v>45909</v>
      </c>
      <c r="I10">
        <v>142756</v>
      </c>
      <c r="J10" s="1">
        <v>43583</v>
      </c>
      <c r="K10" s="13">
        <v>600000</v>
      </c>
      <c r="L10" s="13">
        <v>250000</v>
      </c>
      <c r="M10" s="13">
        <f t="shared" si="0"/>
        <v>2500</v>
      </c>
      <c r="N10" s="13">
        <f t="shared" si="1"/>
        <v>2562.5</v>
      </c>
      <c r="O10" s="13">
        <f t="shared" si="2"/>
        <v>25.625</v>
      </c>
      <c r="P10" s="13">
        <f t="shared" si="3"/>
        <v>2536.875</v>
      </c>
      <c r="Q10" t="s">
        <v>24</v>
      </c>
      <c r="R10" t="s">
        <v>65</v>
      </c>
      <c r="S10" t="s">
        <v>66</v>
      </c>
      <c r="T10">
        <v>2630154897</v>
      </c>
      <c r="U10">
        <v>562315478</v>
      </c>
      <c r="AX10" s="9" t="s">
        <v>67</v>
      </c>
      <c r="AZ10" s="9" t="s">
        <v>83</v>
      </c>
    </row>
    <row r="11" spans="1:56" x14ac:dyDescent="0.3">
      <c r="A11">
        <v>10</v>
      </c>
      <c r="B11" t="s">
        <v>36</v>
      </c>
      <c r="C11" t="s">
        <v>37</v>
      </c>
      <c r="D11" t="s">
        <v>22</v>
      </c>
      <c r="E11" t="s">
        <v>96</v>
      </c>
      <c r="F11">
        <v>4500000</v>
      </c>
      <c r="G11" s="1">
        <v>44068</v>
      </c>
      <c r="H11" s="1">
        <v>45561</v>
      </c>
      <c r="I11">
        <v>582966</v>
      </c>
      <c r="J11" s="1">
        <v>43583</v>
      </c>
      <c r="K11" s="13">
        <v>1500000</v>
      </c>
      <c r="L11" s="13">
        <v>700000</v>
      </c>
      <c r="M11" s="13">
        <f t="shared" si="0"/>
        <v>7000</v>
      </c>
      <c r="N11" s="13">
        <f t="shared" si="1"/>
        <v>7175</v>
      </c>
      <c r="O11" s="13">
        <f t="shared" si="2"/>
        <v>71.75</v>
      </c>
      <c r="P11" s="13">
        <f t="shared" si="3"/>
        <v>7103.25</v>
      </c>
      <c r="Q11" t="s">
        <v>31</v>
      </c>
      <c r="R11" t="s">
        <v>103</v>
      </c>
      <c r="S11" s="14" t="s">
        <v>104</v>
      </c>
      <c r="T11">
        <v>5689457826</v>
      </c>
      <c r="U11">
        <v>895647125</v>
      </c>
      <c r="AX11" s="9" t="s">
        <v>68</v>
      </c>
      <c r="AZ11" s="9" t="s">
        <v>84</v>
      </c>
    </row>
    <row r="12" spans="1:56" x14ac:dyDescent="0.3">
      <c r="AX12" s="9" t="s">
        <v>64</v>
      </c>
      <c r="AZ12" s="9" t="s">
        <v>85</v>
      </c>
    </row>
    <row r="13" spans="1:56" x14ac:dyDescent="0.3">
      <c r="AX13" s="9" t="s">
        <v>38</v>
      </c>
      <c r="AZ13" s="9" t="s">
        <v>86</v>
      </c>
    </row>
    <row r="14" spans="1:56" x14ac:dyDescent="0.3">
      <c r="AX14" s="9" t="s">
        <v>69</v>
      </c>
      <c r="AZ14" s="9" t="s">
        <v>87</v>
      </c>
    </row>
    <row r="15" spans="1:56" x14ac:dyDescent="0.3">
      <c r="AX15" s="9" t="s">
        <v>70</v>
      </c>
      <c r="AZ15" s="9" t="s">
        <v>94</v>
      </c>
    </row>
    <row r="16" spans="1:56" x14ac:dyDescent="0.3">
      <c r="AX16" s="9" t="s">
        <v>71</v>
      </c>
      <c r="AZ16" s="9" t="s">
        <v>95</v>
      </c>
    </row>
    <row r="17" spans="50:52" x14ac:dyDescent="0.3">
      <c r="AX17" s="9" t="s">
        <v>30</v>
      </c>
      <c r="AZ17" s="9" t="s">
        <v>96</v>
      </c>
    </row>
    <row r="18" spans="50:52" x14ac:dyDescent="0.3">
      <c r="AX18" s="9" t="s">
        <v>51</v>
      </c>
      <c r="AZ18" s="9" t="s">
        <v>97</v>
      </c>
    </row>
    <row r="19" spans="50:52" x14ac:dyDescent="0.3">
      <c r="AX19" s="9" t="s">
        <v>22</v>
      </c>
      <c r="AZ19" s="9" t="s">
        <v>98</v>
      </c>
    </row>
    <row r="20" spans="50:52" x14ac:dyDescent="0.3">
      <c r="AZ20" s="9" t="s">
        <v>88</v>
      </c>
    </row>
    <row r="21" spans="50:52" x14ac:dyDescent="0.3">
      <c r="AZ21" s="9" t="s">
        <v>89</v>
      </c>
    </row>
    <row r="22" spans="50:52" x14ac:dyDescent="0.3">
      <c r="AZ22" s="9" t="s">
        <v>90</v>
      </c>
    </row>
    <row r="23" spans="50:52" x14ac:dyDescent="0.3">
      <c r="AZ23" s="9" t="s">
        <v>91</v>
      </c>
    </row>
    <row r="24" spans="50:52" x14ac:dyDescent="0.3">
      <c r="AZ24" s="9" t="s">
        <v>92</v>
      </c>
    </row>
    <row r="25" spans="50:52" x14ac:dyDescent="0.3">
      <c r="AZ25" s="9" t="s">
        <v>93</v>
      </c>
    </row>
  </sheetData>
  <phoneticPr fontId="19" type="noConversion"/>
  <dataValidations count="4">
    <dataValidation type="list" allowBlank="1" showInputMessage="1" showErrorMessage="1" sqref="Q2:Q11" xr:uid="{CB8AD955-AEDC-4234-AA95-2952CD351B4E}">
      <formula1>$BB$3:$BB$5</formula1>
    </dataValidation>
    <dataValidation type="list" allowBlank="1" showInputMessage="1" showErrorMessage="1" sqref="C2:C11" xr:uid="{A72CCEA3-6938-4F0D-A746-133A2A60755E}">
      <formula1>$AV$3:$AV$7</formula1>
    </dataValidation>
    <dataValidation type="list" allowBlank="1" showInputMessage="1" showErrorMessage="1" sqref="D2:D11" xr:uid="{36280DA3-5366-4F55-B429-3D429A0E956B}">
      <formula1>$AX$3:$AX$19</formula1>
    </dataValidation>
    <dataValidation type="list" allowBlank="1" showInputMessage="1" showErrorMessage="1" sqref="E2:E11" xr:uid="{9011A626-E28A-46C9-B385-6288C2699B29}">
      <formula1>$AZ$3:$AZ$25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projects-invoices-cess-template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Atpadkar</dc:creator>
  <cp:lastModifiedBy>babasaheb151990@outlook.com</cp:lastModifiedBy>
  <dcterms:created xsi:type="dcterms:W3CDTF">2025-08-12T05:26:45Z</dcterms:created>
  <dcterms:modified xsi:type="dcterms:W3CDTF">2025-08-18T12:34:26Z</dcterms:modified>
</cp:coreProperties>
</file>