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pple/Desktop/dashboard-Tab 2/Data/"/>
    </mc:Choice>
  </mc:AlternateContent>
  <xr:revisionPtr revIDLastSave="0" documentId="13_ncr:1_{F2F5D009-D0C7-3044-BE50-A4E186BD890A}" xr6:coauthVersionLast="47" xr6:coauthVersionMax="47" xr10:uidLastSave="{00000000-0000-0000-0000-000000000000}"/>
  <bookViews>
    <workbookView xWindow="0" yWindow="500" windowWidth="28800" windowHeight="17500" xr2:uid="{B05A63E6-C309-4076-9668-FB61EB65F5D4}"/>
  </bookViews>
  <sheets>
    <sheet name="invoice_80509144598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F2" i="1"/>
  <c r="A3" i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</calcChain>
</file>

<file path=xl/sharedStrings.xml><?xml version="1.0" encoding="utf-8"?>
<sst xmlns="http://schemas.openxmlformats.org/spreadsheetml/2006/main" count="495" uniqueCount="103">
  <si>
    <t>Policy</t>
  </si>
  <si>
    <t>Plan</t>
  </si>
  <si>
    <t>Customer Defined Sort</t>
  </si>
  <si>
    <t>Subscriber Name</t>
  </si>
  <si>
    <t>Coverage Dates</t>
  </si>
  <si>
    <t>ID</t>
  </si>
  <si>
    <t>Status</t>
  </si>
  <si>
    <t>Volume (000's)</t>
  </si>
  <si>
    <t>Charge Amount</t>
  </si>
  <si>
    <t>Adj Code</t>
  </si>
  <si>
    <t>Coverage Type</t>
  </si>
  <si>
    <t>Benefit Group 1</t>
  </si>
  <si>
    <t>Benefit Group 2</t>
  </si>
  <si>
    <t>Benefit Group 3</t>
  </si>
  <si>
    <t>EI 2019 CH+ PS1 1968A MOD-BUYUP100-3000</t>
  </si>
  <si>
    <t>ADDALA, SUBRAHMANYAM</t>
  </si>
  <si>
    <t>12/01/2024-12/31/2024</t>
  </si>
  <si>
    <t>A</t>
  </si>
  <si>
    <t>EE + Family</t>
  </si>
  <si>
    <t>EI BUY UP (100-3000) - ACTIVE</t>
  </si>
  <si>
    <t>AKULA, JAGADEESH NARAYANA RAO</t>
  </si>
  <si>
    <t>ALAPARTHI, SATYENDRA</t>
  </si>
  <si>
    <t>CHADALAWADA, VENKATA PRADEEP</t>
  </si>
  <si>
    <t>CHAITANYA LAKSHMIPUR, KRISHNA</t>
  </si>
  <si>
    <t>CHALLA, VENKATA KRISHN</t>
  </si>
  <si>
    <t>CHANDRAN, SRIRAMPANDIAN</t>
  </si>
  <si>
    <t>CHEDURI, RUPESH KUMAR</t>
  </si>
  <si>
    <t>DESAI, BAPUSAHEB</t>
  </si>
  <si>
    <t>DHAR, ASHISH</t>
  </si>
  <si>
    <t>DHAVALA, SATYAM</t>
  </si>
  <si>
    <t>GAJARLA, RAVI CHANDER REDDY</t>
  </si>
  <si>
    <t>GUNTUR, NARESH</t>
  </si>
  <si>
    <t>HUNDEKARI, SHRISHAIL</t>
  </si>
  <si>
    <t>JENA, SANTOSH KUMAR</t>
  </si>
  <si>
    <t>KADIYAM, RAMESH BABU</t>
  </si>
  <si>
    <t>KAVURU, RAHUL</t>
  </si>
  <si>
    <t>11/01/2024-11/30/2024</t>
  </si>
  <si>
    <t>TRM</t>
  </si>
  <si>
    <t>KUNADHARAJU, SIVA</t>
  </si>
  <si>
    <t>MUTYALA, RAMESH</t>
  </si>
  <si>
    <t>NAGOTHI, NAGARJUN</t>
  </si>
  <si>
    <t>NARAHARISETTI, VEERA VENKATA</t>
  </si>
  <si>
    <t>NARAHARISETTI, VENKATA KIRAN</t>
  </si>
  <si>
    <t>NARAYANASWAMY, HARSHAVARDHAN</t>
  </si>
  <si>
    <t>PAGOLU, UDAYKUMAR</t>
  </si>
  <si>
    <t>PULIPAKA, KRISHNA KISHORE</t>
  </si>
  <si>
    <t>SINHA, AMIT</t>
  </si>
  <si>
    <t>SOMA, RAMYA</t>
  </si>
  <si>
    <t>SOMICHETTY RAMAIAH, SANTHOSH KUMAR</t>
  </si>
  <si>
    <t>VADLAMUDI, UMA MAHESH</t>
  </si>
  <si>
    <t>VANGA, SUBRAHMANYAM</t>
  </si>
  <si>
    <t>VARANASI, SHIV</t>
  </si>
  <si>
    <t>VEGI, VIJAYA KUMAR</t>
  </si>
  <si>
    <t>YAKKANTI, MUDDU KRISHNA REDDY</t>
  </si>
  <si>
    <t>YALLA, NAGA SANDHYADEVI</t>
  </si>
  <si>
    <t>BYADAGI, SHREYANK</t>
  </si>
  <si>
    <t>EE + Spouse</t>
  </si>
  <si>
    <t>DRAKSHAPALLY, NAYAN</t>
  </si>
  <si>
    <t>ELESWARAM, KOTESWARA RAO</t>
  </si>
  <si>
    <t>GURVANSHI, HARSH</t>
  </si>
  <si>
    <t>NANDYALA, PRASANTH SAI</t>
  </si>
  <si>
    <t>SETTY, DEVI NAGA VENKATA S</t>
  </si>
  <si>
    <t>SHARMA, SAURABH</t>
  </si>
  <si>
    <t>YERUBANDI, BALAJI</t>
  </si>
  <si>
    <t>VERMA, SANDHYA</t>
  </si>
  <si>
    <t>EE +1 or more Children</t>
  </si>
  <si>
    <t>ARETI, SAI DIVYA SREE</t>
  </si>
  <si>
    <t>Employee Only</t>
  </si>
  <si>
    <t>ARETI, SATYA GOPI KIRAN</t>
  </si>
  <si>
    <t>BHUPATHI, HIMA SURYA BIN</t>
  </si>
  <si>
    <t>BOMMIDI, HIMANKITHA</t>
  </si>
  <si>
    <t>BONTHALA, SWATHI</t>
  </si>
  <si>
    <t>CHALLA, RAYVANTH</t>
  </si>
  <si>
    <t>CHENNAREDDY, LAKSHMI SOWMYA</t>
  </si>
  <si>
    <t>DWIVEDULA, SAHITI</t>
  </si>
  <si>
    <t>JAGILANKA, YASWANTH</t>
  </si>
  <si>
    <t>KESARI, SHASHANK SWARASAROOD</t>
  </si>
  <si>
    <t>KOLAN, VENKAT</t>
  </si>
  <si>
    <t>KOPPADA, NAVYA</t>
  </si>
  <si>
    <t>KOTIPALLI, SAMRIDH</t>
  </si>
  <si>
    <t>09/01/2024-09/30/2024</t>
  </si>
  <si>
    <t>10/01/2024-10/31/2024</t>
  </si>
  <si>
    <t>KOTIPALLI, SATYA SIVASAI PRABHAKAR</t>
  </si>
  <si>
    <t>KOTTU, PAVAN KUMAR BABU</t>
  </si>
  <si>
    <t>LOKAM, NIKHIL</t>
  </si>
  <si>
    <t>MEDIDI, SURYACHARAN</t>
  </si>
  <si>
    <t>MOTUPALLI, VIJAYA KUMAR</t>
  </si>
  <si>
    <t>MUTYALA, SAI ANVESH</t>
  </si>
  <si>
    <t>NARINA, RAJESWARI</t>
  </si>
  <si>
    <t>NUNNA, RAMUDU</t>
  </si>
  <si>
    <t>OGGU, SWAROOP</t>
  </si>
  <si>
    <t>PAIDAPARTHI, VENKATA SWAMI NAIDU</t>
  </si>
  <si>
    <t>PALERU, SRI SPANDANA</t>
  </si>
  <si>
    <t>POLISETTY, HARI CHANDANA</t>
  </si>
  <si>
    <t>POLISETTY, LIKHITHA</t>
  </si>
  <si>
    <t>PULAPARTHI, RAMYASREE</t>
  </si>
  <si>
    <t>RALLABANDHI, SATEESH</t>
  </si>
  <si>
    <t>SABBARAPU, NAVEEN KUMAR</t>
  </si>
  <si>
    <t>SIRRA, SINDHU PALLAVI</t>
  </si>
  <si>
    <t>SIVAKUMAR, ARVIND NARENDRAN</t>
  </si>
  <si>
    <t>SYED MOHAMED MEERA, MOHAMED ALFATHIM</t>
  </si>
  <si>
    <t>THALLAPANENI, HEMANTH</t>
  </si>
  <si>
    <t>VEGI, NUKAMBIKA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</si>
</sst>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F1B6-9C32-4BC3-99D4-3CC4CFEA1AC7}">
  <dimension ref="A1:N80"/>
  <sheetViews>
    <sheetView tabSelected="1" workbookViewId="0">
      <selection activeCell="N1" sqref="N1:N1048576"/>
    </sheetView>
  </sheetViews>
  <sheetFormatPr baseColWidth="10" defaultColWidth="8.83203125" defaultRowHeight="15" x14ac:dyDescent="0.2"/>
  <cols>
    <col min="2" max="4" width="8.83203125" customWidth="1"/>
    <col min="6" max="6" width="8.83203125" customWidth="1"/>
    <col min="11" max="14" width="8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tr">
        <f>"0924216"</f>
        <v>0924216</v>
      </c>
      <c r="B2" t="s">
        <v>14</v>
      </c>
      <c r="D2" t="s">
        <v>15</v>
      </c>
      <c r="E2" t="s">
        <v>16</v>
      </c>
      <c r="F2" t="str">
        <f>"987392482"</f>
        <v>987392482</v>
      </c>
      <c r="G2" t="s">
        <v>17</v>
      </c>
      <c r="H2">
        <v>0</v>
      </c>
      <c r="I2">
        <v>1182.6400000000001</v>
      </c>
      <c r="K2" t="s">
        <v>18</v>
      </c>
      <c r="L2" t="s">
        <v>19</v>
      </c>
    </row>
    <row r="3" spans="1:14" x14ac:dyDescent="0.2">
      <c r="A3" t="str">
        <f>"0924216"</f>
        <v>0924216</v>
      </c>
      <c r="B3" t="s">
        <v>14</v>
      </c>
      <c r="D3" t="s">
        <v>20</v>
      </c>
      <c r="E3" t="s">
        <v>16</v>
      </c>
      <c r="F3" t="str">
        <f>"983128472"</f>
        <v>983128472</v>
      </c>
      <c r="G3" t="s">
        <v>17</v>
      </c>
      <c r="H3">
        <v>0</v>
      </c>
      <c r="I3">
        <v>1182.6400000000001</v>
      </c>
      <c r="K3" t="s">
        <v>18</v>
      </c>
      <c r="L3" t="s">
        <v>19</v>
      </c>
    </row>
    <row r="4" spans="1:14" x14ac:dyDescent="0.2">
      <c r="A4" t="str">
        <f>"0924216"</f>
        <v>0924216</v>
      </c>
      <c r="B4" t="s">
        <v>14</v>
      </c>
      <c r="D4" t="s">
        <v>21</v>
      </c>
      <c r="E4" t="s">
        <v>16</v>
      </c>
      <c r="F4" t="str">
        <f>"988025532"</f>
        <v>988025532</v>
      </c>
      <c r="G4" t="s">
        <v>17</v>
      </c>
      <c r="H4">
        <v>0</v>
      </c>
      <c r="I4">
        <v>1182.6400000000001</v>
      </c>
      <c r="K4" t="s">
        <v>18</v>
      </c>
      <c r="L4" t="s">
        <v>19</v>
      </c>
    </row>
    <row r="5" spans="1:14" x14ac:dyDescent="0.2">
      <c r="A5" t="str">
        <f>"0924216"</f>
        <v>0924216</v>
      </c>
      <c r="B5" t="s">
        <v>14</v>
      </c>
      <c r="D5" t="s">
        <v>22</v>
      </c>
      <c r="E5" t="s">
        <v>16</v>
      </c>
      <c r="F5" t="str">
        <f>"987396233"</f>
        <v>987396233</v>
      </c>
      <c r="G5" t="s">
        <v>17</v>
      </c>
      <c r="H5">
        <v>0</v>
      </c>
      <c r="I5">
        <v>1182.6400000000001</v>
      </c>
      <c r="K5" t="s">
        <v>18</v>
      </c>
      <c r="L5" t="s">
        <v>19</v>
      </c>
    </row>
    <row r="6" spans="1:14" x14ac:dyDescent="0.2">
      <c r="A6" t="str">
        <f>"0924216"</f>
        <v>0924216</v>
      </c>
      <c r="B6" t="s">
        <v>14</v>
      </c>
      <c r="D6" t="s">
        <v>23</v>
      </c>
      <c r="E6" t="s">
        <v>16</v>
      </c>
      <c r="F6" t="str">
        <f>"987623586"</f>
        <v>987623586</v>
      </c>
      <c r="G6" t="s">
        <v>17</v>
      </c>
      <c r="H6">
        <v>0</v>
      </c>
      <c r="I6">
        <v>1182.6400000000001</v>
      </c>
      <c r="K6" t="s">
        <v>18</v>
      </c>
      <c r="L6" t="s">
        <v>19</v>
      </c>
    </row>
    <row r="7" spans="1:14" x14ac:dyDescent="0.2">
      <c r="A7" t="str">
        <f>"0924216"</f>
        <v>0924216</v>
      </c>
      <c r="B7" t="s">
        <v>14</v>
      </c>
      <c r="D7" t="s">
        <v>24</v>
      </c>
      <c r="E7" t="s">
        <v>16</v>
      </c>
      <c r="F7" t="str">
        <f>"989161663"</f>
        <v>989161663</v>
      </c>
      <c r="G7" t="s">
        <v>17</v>
      </c>
      <c r="H7">
        <v>0</v>
      </c>
      <c r="I7">
        <v>1182.6400000000001</v>
      </c>
      <c r="K7" t="s">
        <v>18</v>
      </c>
      <c r="L7" t="s">
        <v>19</v>
      </c>
    </row>
    <row r="8" spans="1:14" x14ac:dyDescent="0.2">
      <c r="A8" t="str">
        <f>"0924216"</f>
        <v>0924216</v>
      </c>
      <c r="B8" t="s">
        <v>14</v>
      </c>
      <c r="D8" t="s">
        <v>25</v>
      </c>
      <c r="E8" t="s">
        <v>16</v>
      </c>
      <c r="F8" t="str">
        <f>"983630889"</f>
        <v>983630889</v>
      </c>
      <c r="G8" t="s">
        <v>17</v>
      </c>
      <c r="H8">
        <v>0</v>
      </c>
      <c r="I8">
        <v>1182.6400000000001</v>
      </c>
      <c r="K8" t="s">
        <v>18</v>
      </c>
      <c r="L8" t="s">
        <v>19</v>
      </c>
    </row>
    <row r="9" spans="1:14" x14ac:dyDescent="0.2">
      <c r="A9" t="str">
        <f>"0924216"</f>
        <v>0924216</v>
      </c>
      <c r="B9" t="s">
        <v>14</v>
      </c>
      <c r="D9" t="s">
        <v>26</v>
      </c>
      <c r="E9" t="s">
        <v>16</v>
      </c>
      <c r="F9" t="str">
        <f>"989263466"</f>
        <v>989263466</v>
      </c>
      <c r="G9" t="s">
        <v>17</v>
      </c>
      <c r="H9">
        <v>0</v>
      </c>
      <c r="I9">
        <v>1182.6400000000001</v>
      </c>
      <c r="K9" t="s">
        <v>18</v>
      </c>
      <c r="L9" t="s">
        <v>19</v>
      </c>
    </row>
    <row r="10" spans="1:14" x14ac:dyDescent="0.2">
      <c r="A10" t="str">
        <f>"0924216"</f>
        <v>0924216</v>
      </c>
      <c r="B10" t="s">
        <v>14</v>
      </c>
      <c r="D10" t="s">
        <v>27</v>
      </c>
      <c r="E10" t="s">
        <v>16</v>
      </c>
      <c r="F10" t="str">
        <f>"989459221"</f>
        <v>989459221</v>
      </c>
      <c r="G10" t="s">
        <v>17</v>
      </c>
      <c r="H10">
        <v>0</v>
      </c>
      <c r="I10">
        <v>1182.6400000000001</v>
      </c>
      <c r="K10" t="s">
        <v>18</v>
      </c>
      <c r="L10" t="s">
        <v>19</v>
      </c>
    </row>
    <row r="11" spans="1:14" x14ac:dyDescent="0.2">
      <c r="A11" t="str">
        <f>"0924216"</f>
        <v>0924216</v>
      </c>
      <c r="B11" t="s">
        <v>14</v>
      </c>
      <c r="D11" t="s">
        <v>28</v>
      </c>
      <c r="E11" t="s">
        <v>16</v>
      </c>
      <c r="F11" t="str">
        <f>"982785550"</f>
        <v>982785550</v>
      </c>
      <c r="G11" t="s">
        <v>17</v>
      </c>
      <c r="H11">
        <v>0</v>
      </c>
      <c r="I11">
        <v>1182.6400000000001</v>
      </c>
      <c r="K11" t="s">
        <v>18</v>
      </c>
      <c r="L11" t="s">
        <v>19</v>
      </c>
    </row>
    <row r="12" spans="1:14" x14ac:dyDescent="0.2">
      <c r="A12" t="str">
        <f>"0924216"</f>
        <v>0924216</v>
      </c>
      <c r="B12" t="s">
        <v>14</v>
      </c>
      <c r="D12" t="s">
        <v>29</v>
      </c>
      <c r="E12" t="s">
        <v>16</v>
      </c>
      <c r="F12" t="str">
        <f>"989046490"</f>
        <v>989046490</v>
      </c>
      <c r="G12" t="s">
        <v>17</v>
      </c>
      <c r="H12">
        <v>0</v>
      </c>
      <c r="I12">
        <v>1182.6400000000001</v>
      </c>
      <c r="K12" t="s">
        <v>18</v>
      </c>
      <c r="L12" t="s">
        <v>19</v>
      </c>
    </row>
    <row r="13" spans="1:14" x14ac:dyDescent="0.2">
      <c r="A13" t="str">
        <f>"0924216"</f>
        <v>0924216</v>
      </c>
      <c r="B13" t="s">
        <v>14</v>
      </c>
      <c r="D13" t="s">
        <v>30</v>
      </c>
      <c r="E13" t="s">
        <v>16</v>
      </c>
      <c r="F13" t="str">
        <f>"990713576"</f>
        <v>990713576</v>
      </c>
      <c r="G13" t="s">
        <v>17</v>
      </c>
      <c r="H13">
        <v>0</v>
      </c>
      <c r="I13">
        <v>1182.6400000000001</v>
      </c>
      <c r="K13" t="s">
        <v>18</v>
      </c>
      <c r="L13" t="s">
        <v>19</v>
      </c>
    </row>
    <row r="14" spans="1:14" x14ac:dyDescent="0.2">
      <c r="A14" t="str">
        <f>"0924216"</f>
        <v>0924216</v>
      </c>
      <c r="B14" t="s">
        <v>14</v>
      </c>
      <c r="D14" t="s">
        <v>31</v>
      </c>
      <c r="E14" t="s">
        <v>16</v>
      </c>
      <c r="F14" t="str">
        <f>"996375397"</f>
        <v>996375397</v>
      </c>
      <c r="G14" t="s">
        <v>17</v>
      </c>
      <c r="H14">
        <v>0</v>
      </c>
      <c r="I14">
        <v>1182.6400000000001</v>
      </c>
      <c r="K14" t="s">
        <v>18</v>
      </c>
      <c r="L14" t="s">
        <v>19</v>
      </c>
    </row>
    <row r="15" spans="1:14" x14ac:dyDescent="0.2">
      <c r="A15" t="str">
        <f>"0924216"</f>
        <v>0924216</v>
      </c>
      <c r="B15" t="s">
        <v>14</v>
      </c>
      <c r="D15" t="s">
        <v>32</v>
      </c>
      <c r="E15" t="s">
        <v>16</v>
      </c>
      <c r="F15" t="str">
        <f>"991471493"</f>
        <v>991471493</v>
      </c>
      <c r="G15" t="s">
        <v>17</v>
      </c>
      <c r="H15">
        <v>0</v>
      </c>
      <c r="I15">
        <v>1182.6400000000001</v>
      </c>
      <c r="K15" t="s">
        <v>18</v>
      </c>
      <c r="L15" t="s">
        <v>19</v>
      </c>
    </row>
    <row r="16" spans="1:14" x14ac:dyDescent="0.2">
      <c r="A16" t="str">
        <f>"0924216"</f>
        <v>0924216</v>
      </c>
      <c r="B16" t="s">
        <v>14</v>
      </c>
      <c r="D16" t="s">
        <v>33</v>
      </c>
      <c r="E16" t="s">
        <v>16</v>
      </c>
      <c r="F16" t="str">
        <f>"980612098"</f>
        <v>980612098</v>
      </c>
      <c r="G16" t="s">
        <v>17</v>
      </c>
      <c r="H16">
        <v>0</v>
      </c>
      <c r="I16">
        <v>1182.6400000000001</v>
      </c>
      <c r="K16" t="s">
        <v>18</v>
      </c>
      <c r="L16" t="s">
        <v>19</v>
      </c>
    </row>
    <row r="17" spans="1:12" x14ac:dyDescent="0.2">
      <c r="A17" t="str">
        <f>"0924216"</f>
        <v>0924216</v>
      </c>
      <c r="B17" t="s">
        <v>14</v>
      </c>
      <c r="D17" t="s">
        <v>34</v>
      </c>
      <c r="E17" t="s">
        <v>16</v>
      </c>
      <c r="F17" t="str">
        <f>"980790552"</f>
        <v>980790552</v>
      </c>
      <c r="G17" t="s">
        <v>17</v>
      </c>
      <c r="H17">
        <v>0</v>
      </c>
      <c r="I17">
        <v>1182.6400000000001</v>
      </c>
      <c r="K17" t="s">
        <v>18</v>
      </c>
      <c r="L17" t="s">
        <v>19</v>
      </c>
    </row>
    <row r="18" spans="1:12" x14ac:dyDescent="0.2">
      <c r="A18" t="str">
        <f>"0924216"</f>
        <v>0924216</v>
      </c>
      <c r="B18" t="s">
        <v>14</v>
      </c>
      <c r="D18" t="s">
        <v>35</v>
      </c>
      <c r="E18" t="s">
        <v>36</v>
      </c>
      <c r="F18" t="str">
        <f>"991746561"</f>
        <v>991746561</v>
      </c>
      <c r="G18" t="s">
        <v>17</v>
      </c>
      <c r="H18">
        <v>0</v>
      </c>
      <c r="I18">
        <v>-1182.6400000000001</v>
      </c>
      <c r="J18" t="s">
        <v>37</v>
      </c>
      <c r="K18" t="s">
        <v>18</v>
      </c>
      <c r="L18" t="s">
        <v>19</v>
      </c>
    </row>
    <row r="19" spans="1:12" x14ac:dyDescent="0.2">
      <c r="A19" t="str">
        <f>"0924216"</f>
        <v>0924216</v>
      </c>
      <c r="B19" t="s">
        <v>14</v>
      </c>
      <c r="D19" t="s">
        <v>38</v>
      </c>
      <c r="E19" t="s">
        <v>16</v>
      </c>
      <c r="F19" t="str">
        <f>"994264490"</f>
        <v>994264490</v>
      </c>
      <c r="G19" t="s">
        <v>17</v>
      </c>
      <c r="H19">
        <v>0</v>
      </c>
      <c r="I19">
        <v>1182.6400000000001</v>
      </c>
      <c r="K19" t="s">
        <v>18</v>
      </c>
      <c r="L19" t="s">
        <v>19</v>
      </c>
    </row>
    <row r="20" spans="1:12" x14ac:dyDescent="0.2">
      <c r="A20" t="str">
        <f>"0924216"</f>
        <v>0924216</v>
      </c>
      <c r="B20" t="s">
        <v>14</v>
      </c>
      <c r="D20" t="s">
        <v>39</v>
      </c>
      <c r="E20" t="s">
        <v>16</v>
      </c>
      <c r="F20" t="str">
        <f>"981678548"</f>
        <v>981678548</v>
      </c>
      <c r="G20" t="s">
        <v>17</v>
      </c>
      <c r="H20">
        <v>0</v>
      </c>
      <c r="I20">
        <v>1182.6400000000001</v>
      </c>
      <c r="K20" t="s">
        <v>18</v>
      </c>
      <c r="L20" t="s">
        <v>19</v>
      </c>
    </row>
    <row r="21" spans="1:12" x14ac:dyDescent="0.2">
      <c r="A21" t="str">
        <f>"0924216"</f>
        <v>0924216</v>
      </c>
      <c r="B21" t="s">
        <v>14</v>
      </c>
      <c r="D21" t="s">
        <v>40</v>
      </c>
      <c r="E21" t="s">
        <v>16</v>
      </c>
      <c r="F21" t="str">
        <f>"994666939"</f>
        <v>994666939</v>
      </c>
      <c r="G21" t="s">
        <v>17</v>
      </c>
      <c r="H21">
        <v>0</v>
      </c>
      <c r="I21">
        <v>1182.6400000000001</v>
      </c>
      <c r="K21" t="s">
        <v>18</v>
      </c>
      <c r="L21" t="s">
        <v>19</v>
      </c>
    </row>
    <row r="22" spans="1:12" x14ac:dyDescent="0.2">
      <c r="A22" t="str">
        <f>"0924216"</f>
        <v>0924216</v>
      </c>
      <c r="B22" t="s">
        <v>14</v>
      </c>
      <c r="D22" t="s">
        <v>41</v>
      </c>
      <c r="E22" t="s">
        <v>16</v>
      </c>
      <c r="F22" t="str">
        <f>"987373969"</f>
        <v>987373969</v>
      </c>
      <c r="G22" t="s">
        <v>17</v>
      </c>
      <c r="H22">
        <v>0</v>
      </c>
      <c r="I22">
        <v>1182.6400000000001</v>
      </c>
      <c r="K22" t="s">
        <v>18</v>
      </c>
      <c r="L22" t="s">
        <v>19</v>
      </c>
    </row>
    <row r="23" spans="1:12" x14ac:dyDescent="0.2">
      <c r="A23" t="str">
        <f>"0924216"</f>
        <v>0924216</v>
      </c>
      <c r="B23" t="s">
        <v>14</v>
      </c>
      <c r="D23" t="s">
        <v>42</v>
      </c>
      <c r="E23" t="s">
        <v>16</v>
      </c>
      <c r="F23" t="str">
        <f>"985149464"</f>
        <v>985149464</v>
      </c>
      <c r="G23" t="s">
        <v>17</v>
      </c>
      <c r="H23">
        <v>0</v>
      </c>
      <c r="I23">
        <v>1182.6400000000001</v>
      </c>
      <c r="K23" t="s">
        <v>18</v>
      </c>
      <c r="L23" t="s">
        <v>19</v>
      </c>
    </row>
    <row r="24" spans="1:12" x14ac:dyDescent="0.2">
      <c r="A24" t="str">
        <f>"0924216"</f>
        <v>0924216</v>
      </c>
      <c r="B24" t="s">
        <v>14</v>
      </c>
      <c r="D24" t="s">
        <v>43</v>
      </c>
      <c r="E24" t="s">
        <v>16</v>
      </c>
      <c r="F24" t="str">
        <f>"997780343"</f>
        <v>997780343</v>
      </c>
      <c r="G24" t="s">
        <v>17</v>
      </c>
      <c r="H24">
        <v>0</v>
      </c>
      <c r="I24">
        <v>1182.6400000000001</v>
      </c>
      <c r="K24" t="s">
        <v>18</v>
      </c>
      <c r="L24" t="s">
        <v>19</v>
      </c>
    </row>
    <row r="25" spans="1:12" x14ac:dyDescent="0.2">
      <c r="A25" t="str">
        <f>"0924216"</f>
        <v>0924216</v>
      </c>
      <c r="B25" t="s">
        <v>14</v>
      </c>
      <c r="D25" t="s">
        <v>44</v>
      </c>
      <c r="E25" t="s">
        <v>36</v>
      </c>
      <c r="F25" t="str">
        <f>"989705875"</f>
        <v>989705875</v>
      </c>
      <c r="G25" t="s">
        <v>17</v>
      </c>
      <c r="H25">
        <v>0</v>
      </c>
      <c r="I25">
        <v>-1182.6400000000001</v>
      </c>
      <c r="J25" t="s">
        <v>37</v>
      </c>
      <c r="K25" t="s">
        <v>18</v>
      </c>
      <c r="L25" t="s">
        <v>19</v>
      </c>
    </row>
    <row r="26" spans="1:12" x14ac:dyDescent="0.2">
      <c r="A26" t="str">
        <f>"0924216"</f>
        <v>0924216</v>
      </c>
      <c r="B26" t="s">
        <v>14</v>
      </c>
      <c r="D26" t="s">
        <v>45</v>
      </c>
      <c r="E26" t="s">
        <v>16</v>
      </c>
      <c r="F26" t="str">
        <f>"984844964"</f>
        <v>984844964</v>
      </c>
      <c r="G26" t="s">
        <v>17</v>
      </c>
      <c r="H26">
        <v>0</v>
      </c>
      <c r="I26">
        <v>1182.6400000000001</v>
      </c>
      <c r="K26" t="s">
        <v>18</v>
      </c>
      <c r="L26" t="s">
        <v>19</v>
      </c>
    </row>
    <row r="27" spans="1:12" x14ac:dyDescent="0.2">
      <c r="A27" t="str">
        <f>"0924216"</f>
        <v>0924216</v>
      </c>
      <c r="B27" t="s">
        <v>14</v>
      </c>
      <c r="D27" t="s">
        <v>46</v>
      </c>
      <c r="E27" t="s">
        <v>16</v>
      </c>
      <c r="F27" t="str">
        <f>"992279290"</f>
        <v>992279290</v>
      </c>
      <c r="G27" t="s">
        <v>17</v>
      </c>
      <c r="H27">
        <v>0</v>
      </c>
      <c r="I27">
        <v>1182.6400000000001</v>
      </c>
      <c r="K27" t="s">
        <v>18</v>
      </c>
      <c r="L27" t="s">
        <v>19</v>
      </c>
    </row>
    <row r="28" spans="1:12" x14ac:dyDescent="0.2">
      <c r="A28" t="str">
        <f>"0924216"</f>
        <v>0924216</v>
      </c>
      <c r="B28" t="s">
        <v>14</v>
      </c>
      <c r="D28" t="s">
        <v>47</v>
      </c>
      <c r="E28" t="s">
        <v>16</v>
      </c>
      <c r="F28" t="str">
        <f>"983440683"</f>
        <v>983440683</v>
      </c>
      <c r="G28" t="s">
        <v>17</v>
      </c>
      <c r="H28">
        <v>0</v>
      </c>
      <c r="I28">
        <v>1182.6400000000001</v>
      </c>
      <c r="K28" t="s">
        <v>18</v>
      </c>
      <c r="L28" t="s">
        <v>19</v>
      </c>
    </row>
    <row r="29" spans="1:12" x14ac:dyDescent="0.2">
      <c r="A29" t="str">
        <f>"0924216"</f>
        <v>0924216</v>
      </c>
      <c r="B29" t="s">
        <v>14</v>
      </c>
      <c r="D29" t="s">
        <v>48</v>
      </c>
      <c r="E29" t="s">
        <v>16</v>
      </c>
      <c r="F29" t="str">
        <f>"994325699"</f>
        <v>994325699</v>
      </c>
      <c r="G29" t="s">
        <v>17</v>
      </c>
      <c r="H29">
        <v>0</v>
      </c>
      <c r="I29">
        <v>1182.6400000000001</v>
      </c>
      <c r="K29" t="s">
        <v>18</v>
      </c>
      <c r="L29" t="s">
        <v>19</v>
      </c>
    </row>
    <row r="30" spans="1:12" x14ac:dyDescent="0.2">
      <c r="A30" t="str">
        <f>"0924216"</f>
        <v>0924216</v>
      </c>
      <c r="B30" t="s">
        <v>14</v>
      </c>
      <c r="D30" t="s">
        <v>49</v>
      </c>
      <c r="E30" t="s">
        <v>16</v>
      </c>
      <c r="F30" t="str">
        <f>"982019354"</f>
        <v>982019354</v>
      </c>
      <c r="G30" t="s">
        <v>17</v>
      </c>
      <c r="H30">
        <v>0</v>
      </c>
      <c r="I30">
        <v>1182.6400000000001</v>
      </c>
      <c r="K30" t="s">
        <v>18</v>
      </c>
      <c r="L30" t="s">
        <v>19</v>
      </c>
    </row>
    <row r="31" spans="1:12" x14ac:dyDescent="0.2">
      <c r="A31" t="str">
        <f>"0924216"</f>
        <v>0924216</v>
      </c>
      <c r="B31" t="s">
        <v>14</v>
      </c>
      <c r="D31" t="s">
        <v>50</v>
      </c>
      <c r="E31" t="s">
        <v>16</v>
      </c>
      <c r="F31" t="str">
        <f>"991970284"</f>
        <v>991970284</v>
      </c>
      <c r="G31" t="s">
        <v>17</v>
      </c>
      <c r="H31">
        <v>0</v>
      </c>
      <c r="I31">
        <v>1182.6400000000001</v>
      </c>
      <c r="K31" t="s">
        <v>18</v>
      </c>
      <c r="L31" t="s">
        <v>19</v>
      </c>
    </row>
    <row r="32" spans="1:12" x14ac:dyDescent="0.2">
      <c r="A32" t="str">
        <f>"0924216"</f>
        <v>0924216</v>
      </c>
      <c r="B32" t="s">
        <v>14</v>
      </c>
      <c r="D32" t="s">
        <v>51</v>
      </c>
      <c r="E32" t="s">
        <v>16</v>
      </c>
      <c r="F32" t="str">
        <f>"990624144"</f>
        <v>990624144</v>
      </c>
      <c r="G32" t="s">
        <v>17</v>
      </c>
      <c r="H32">
        <v>0</v>
      </c>
      <c r="I32">
        <v>1182.6400000000001</v>
      </c>
      <c r="K32" t="s">
        <v>18</v>
      </c>
      <c r="L32" t="s">
        <v>19</v>
      </c>
    </row>
    <row r="33" spans="1:12" x14ac:dyDescent="0.2">
      <c r="A33" t="str">
        <f>"0924216"</f>
        <v>0924216</v>
      </c>
      <c r="B33" t="s">
        <v>14</v>
      </c>
      <c r="D33" t="s">
        <v>52</v>
      </c>
      <c r="E33" t="s">
        <v>16</v>
      </c>
      <c r="F33" t="str">
        <f>"996222852"</f>
        <v>996222852</v>
      </c>
      <c r="G33" t="s">
        <v>17</v>
      </c>
      <c r="H33">
        <v>0</v>
      </c>
      <c r="I33">
        <v>1182.6400000000001</v>
      </c>
      <c r="K33" t="s">
        <v>18</v>
      </c>
      <c r="L33" t="s">
        <v>19</v>
      </c>
    </row>
    <row r="34" spans="1:12" x14ac:dyDescent="0.2">
      <c r="A34" t="str">
        <f>"0924216"</f>
        <v>0924216</v>
      </c>
      <c r="B34" t="s">
        <v>14</v>
      </c>
      <c r="D34" t="s">
        <v>53</v>
      </c>
      <c r="E34" t="s">
        <v>16</v>
      </c>
      <c r="F34" t="str">
        <f>"991384049"</f>
        <v>991384049</v>
      </c>
      <c r="G34" t="s">
        <v>17</v>
      </c>
      <c r="H34">
        <v>0</v>
      </c>
      <c r="I34">
        <v>1182.6400000000001</v>
      </c>
      <c r="K34" t="s">
        <v>18</v>
      </c>
      <c r="L34" t="s">
        <v>19</v>
      </c>
    </row>
    <row r="35" spans="1:12" x14ac:dyDescent="0.2">
      <c r="A35" t="str">
        <f>"0924216"</f>
        <v>0924216</v>
      </c>
      <c r="B35" t="s">
        <v>14</v>
      </c>
      <c r="D35" t="s">
        <v>54</v>
      </c>
      <c r="E35" t="s">
        <v>16</v>
      </c>
      <c r="F35" t="str">
        <f>"994437874"</f>
        <v>994437874</v>
      </c>
      <c r="G35" t="s">
        <v>17</v>
      </c>
      <c r="H35">
        <v>0</v>
      </c>
      <c r="I35">
        <v>1182.6400000000001</v>
      </c>
      <c r="K35" t="s">
        <v>18</v>
      </c>
      <c r="L35" t="s">
        <v>19</v>
      </c>
    </row>
    <row r="36" spans="1:12" x14ac:dyDescent="0.2">
      <c r="A36" t="str">
        <f>"0924216"</f>
        <v>0924216</v>
      </c>
      <c r="B36" t="s">
        <v>14</v>
      </c>
      <c r="D36" t="s">
        <v>55</v>
      </c>
      <c r="E36" t="s">
        <v>16</v>
      </c>
      <c r="F36" t="str">
        <f>"988797433"</f>
        <v>988797433</v>
      </c>
      <c r="G36" t="s">
        <v>17</v>
      </c>
      <c r="H36">
        <v>0</v>
      </c>
      <c r="I36">
        <v>839.3</v>
      </c>
      <c r="K36" t="s">
        <v>56</v>
      </c>
      <c r="L36" t="s">
        <v>19</v>
      </c>
    </row>
    <row r="37" spans="1:12" x14ac:dyDescent="0.2">
      <c r="A37" t="str">
        <f>"0924216"</f>
        <v>0924216</v>
      </c>
      <c r="B37" t="s">
        <v>14</v>
      </c>
      <c r="D37" t="s">
        <v>57</v>
      </c>
      <c r="E37" t="s">
        <v>16</v>
      </c>
      <c r="F37" t="str">
        <f>"997976626"</f>
        <v>997976626</v>
      </c>
      <c r="G37" t="s">
        <v>17</v>
      </c>
      <c r="H37">
        <v>0</v>
      </c>
      <c r="I37">
        <v>839.3</v>
      </c>
      <c r="K37" t="s">
        <v>56</v>
      </c>
      <c r="L37" t="s">
        <v>19</v>
      </c>
    </row>
    <row r="38" spans="1:12" x14ac:dyDescent="0.2">
      <c r="A38" t="str">
        <f>"0924216"</f>
        <v>0924216</v>
      </c>
      <c r="B38" t="s">
        <v>14</v>
      </c>
      <c r="D38" t="s">
        <v>58</v>
      </c>
      <c r="E38" t="s">
        <v>16</v>
      </c>
      <c r="F38" t="str">
        <f>"980366265"</f>
        <v>980366265</v>
      </c>
      <c r="G38" t="s">
        <v>17</v>
      </c>
      <c r="H38">
        <v>0</v>
      </c>
      <c r="I38">
        <v>839.3</v>
      </c>
      <c r="K38" t="s">
        <v>56</v>
      </c>
      <c r="L38" t="s">
        <v>19</v>
      </c>
    </row>
    <row r="39" spans="1:12" x14ac:dyDescent="0.2">
      <c r="A39" t="str">
        <f>"0924216"</f>
        <v>0924216</v>
      </c>
      <c r="B39" t="s">
        <v>14</v>
      </c>
      <c r="D39" t="s">
        <v>59</v>
      </c>
      <c r="E39" t="s">
        <v>16</v>
      </c>
      <c r="F39" t="str">
        <f>"983686757"</f>
        <v>983686757</v>
      </c>
      <c r="G39" t="s">
        <v>17</v>
      </c>
      <c r="H39">
        <v>0</v>
      </c>
      <c r="I39">
        <v>839.3</v>
      </c>
      <c r="K39" t="s">
        <v>56</v>
      </c>
      <c r="L39" t="s">
        <v>19</v>
      </c>
    </row>
    <row r="40" spans="1:12" x14ac:dyDescent="0.2">
      <c r="A40" t="str">
        <f>"0924216"</f>
        <v>0924216</v>
      </c>
      <c r="B40" t="s">
        <v>14</v>
      </c>
      <c r="D40" t="s">
        <v>60</v>
      </c>
      <c r="E40" t="s">
        <v>16</v>
      </c>
      <c r="F40" t="str">
        <f>"994496019"</f>
        <v>994496019</v>
      </c>
      <c r="G40" t="s">
        <v>17</v>
      </c>
      <c r="H40">
        <v>0</v>
      </c>
      <c r="I40">
        <v>839.3</v>
      </c>
      <c r="K40" t="s">
        <v>56</v>
      </c>
      <c r="L40" t="s">
        <v>19</v>
      </c>
    </row>
    <row r="41" spans="1:12" x14ac:dyDescent="0.2">
      <c r="A41" t="str">
        <f>"0924216"</f>
        <v>0924216</v>
      </c>
      <c r="B41" t="s">
        <v>14</v>
      </c>
      <c r="D41" t="s">
        <v>61</v>
      </c>
      <c r="E41" t="s">
        <v>36</v>
      </c>
      <c r="F41" t="str">
        <f>"989924430"</f>
        <v>989924430</v>
      </c>
      <c r="G41" t="s">
        <v>17</v>
      </c>
      <c r="H41">
        <v>0</v>
      </c>
      <c r="I41">
        <v>-839.3</v>
      </c>
      <c r="J41" t="s">
        <v>37</v>
      </c>
      <c r="K41" t="s">
        <v>56</v>
      </c>
      <c r="L41" t="s">
        <v>19</v>
      </c>
    </row>
    <row r="42" spans="1:12" x14ac:dyDescent="0.2">
      <c r="A42" t="str">
        <f>"0924216"</f>
        <v>0924216</v>
      </c>
      <c r="B42" t="s">
        <v>14</v>
      </c>
      <c r="D42" t="s">
        <v>62</v>
      </c>
      <c r="E42" t="s">
        <v>16</v>
      </c>
      <c r="F42" t="str">
        <f>"991689627"</f>
        <v>991689627</v>
      </c>
      <c r="G42" t="s">
        <v>17</v>
      </c>
      <c r="H42">
        <v>0</v>
      </c>
      <c r="I42">
        <v>839.3</v>
      </c>
      <c r="K42" t="s">
        <v>56</v>
      </c>
      <c r="L42" t="s">
        <v>19</v>
      </c>
    </row>
    <row r="43" spans="1:12" x14ac:dyDescent="0.2">
      <c r="A43" t="str">
        <f>"0924216"</f>
        <v>0924216</v>
      </c>
      <c r="B43" t="s">
        <v>14</v>
      </c>
      <c r="D43" t="s">
        <v>63</v>
      </c>
      <c r="E43" t="s">
        <v>16</v>
      </c>
      <c r="F43" t="str">
        <f>"983447090"</f>
        <v>983447090</v>
      </c>
      <c r="G43" t="s">
        <v>17</v>
      </c>
      <c r="H43">
        <v>0</v>
      </c>
      <c r="I43">
        <v>839.3</v>
      </c>
      <c r="K43" t="s">
        <v>56</v>
      </c>
      <c r="L43" t="s">
        <v>19</v>
      </c>
    </row>
    <row r="44" spans="1:12" x14ac:dyDescent="0.2">
      <c r="A44" t="str">
        <f>"0924216"</f>
        <v>0924216</v>
      </c>
      <c r="B44" t="s">
        <v>14</v>
      </c>
      <c r="D44" t="s">
        <v>64</v>
      </c>
      <c r="E44" t="s">
        <v>16</v>
      </c>
      <c r="F44" t="str">
        <f>"991061693"</f>
        <v>991061693</v>
      </c>
      <c r="G44" t="s">
        <v>17</v>
      </c>
      <c r="H44">
        <v>0</v>
      </c>
      <c r="I44">
        <v>724.85</v>
      </c>
      <c r="K44" t="s">
        <v>65</v>
      </c>
      <c r="L44" t="s">
        <v>19</v>
      </c>
    </row>
    <row r="45" spans="1:12" x14ac:dyDescent="0.2">
      <c r="A45" t="str">
        <f>"0924216"</f>
        <v>0924216</v>
      </c>
      <c r="B45" t="s">
        <v>14</v>
      </c>
      <c r="D45" t="s">
        <v>66</v>
      </c>
      <c r="E45" t="s">
        <v>16</v>
      </c>
      <c r="F45" t="str">
        <f>"992123153"</f>
        <v>992123153</v>
      </c>
      <c r="G45" t="s">
        <v>17</v>
      </c>
      <c r="H45">
        <v>0</v>
      </c>
      <c r="I45">
        <v>381.5</v>
      </c>
      <c r="K45" t="s">
        <v>67</v>
      </c>
      <c r="L45" t="s">
        <v>19</v>
      </c>
    </row>
    <row r="46" spans="1:12" x14ac:dyDescent="0.2">
      <c r="A46" t="str">
        <f>"0924216"</f>
        <v>0924216</v>
      </c>
      <c r="B46" t="s">
        <v>14</v>
      </c>
      <c r="D46" t="s">
        <v>68</v>
      </c>
      <c r="E46" t="s">
        <v>16</v>
      </c>
      <c r="F46" t="str">
        <f>"980342859"</f>
        <v>980342859</v>
      </c>
      <c r="G46" t="s">
        <v>17</v>
      </c>
      <c r="H46">
        <v>0</v>
      </c>
      <c r="I46">
        <v>381.5</v>
      </c>
      <c r="K46" t="s">
        <v>67</v>
      </c>
      <c r="L46" t="s">
        <v>19</v>
      </c>
    </row>
    <row r="47" spans="1:12" x14ac:dyDescent="0.2">
      <c r="A47" t="str">
        <f>"0924216"</f>
        <v>0924216</v>
      </c>
      <c r="B47" t="s">
        <v>14</v>
      </c>
      <c r="D47" t="s">
        <v>69</v>
      </c>
      <c r="E47" t="s">
        <v>16</v>
      </c>
      <c r="F47" t="str">
        <f>"985662949"</f>
        <v>985662949</v>
      </c>
      <c r="G47" t="s">
        <v>17</v>
      </c>
      <c r="H47">
        <v>0</v>
      </c>
      <c r="I47">
        <v>381.5</v>
      </c>
      <c r="K47" t="s">
        <v>67</v>
      </c>
      <c r="L47" t="s">
        <v>19</v>
      </c>
    </row>
    <row r="48" spans="1:12" x14ac:dyDescent="0.2">
      <c r="A48" t="str">
        <f>"0924216"</f>
        <v>0924216</v>
      </c>
      <c r="B48" t="s">
        <v>14</v>
      </c>
      <c r="D48" t="s">
        <v>70</v>
      </c>
      <c r="E48" t="s">
        <v>16</v>
      </c>
      <c r="F48" t="str">
        <f>"984449341"</f>
        <v>984449341</v>
      </c>
      <c r="G48" t="s">
        <v>17</v>
      </c>
      <c r="H48">
        <v>0</v>
      </c>
      <c r="I48">
        <v>381.5</v>
      </c>
      <c r="K48" t="s">
        <v>67</v>
      </c>
      <c r="L48" t="s">
        <v>19</v>
      </c>
    </row>
    <row r="49" spans="1:12" x14ac:dyDescent="0.2">
      <c r="A49" t="str">
        <f>"0924216"</f>
        <v>0924216</v>
      </c>
      <c r="B49" t="s">
        <v>14</v>
      </c>
      <c r="D49" t="s">
        <v>71</v>
      </c>
      <c r="E49" t="s">
        <v>16</v>
      </c>
      <c r="F49" t="str">
        <f>"995760739"</f>
        <v>995760739</v>
      </c>
      <c r="G49" t="s">
        <v>17</v>
      </c>
      <c r="H49">
        <v>0</v>
      </c>
      <c r="I49">
        <v>381.5</v>
      </c>
      <c r="K49" t="s">
        <v>67</v>
      </c>
      <c r="L49" t="s">
        <v>19</v>
      </c>
    </row>
    <row r="50" spans="1:12" x14ac:dyDescent="0.2">
      <c r="A50" t="str">
        <f>"0924216"</f>
        <v>0924216</v>
      </c>
      <c r="B50" t="s">
        <v>14</v>
      </c>
      <c r="D50" t="s">
        <v>72</v>
      </c>
      <c r="E50" t="s">
        <v>16</v>
      </c>
      <c r="F50" t="str">
        <f>"984108096"</f>
        <v>984108096</v>
      </c>
      <c r="G50" t="s">
        <v>17</v>
      </c>
      <c r="H50">
        <v>0</v>
      </c>
      <c r="I50">
        <v>381.5</v>
      </c>
      <c r="K50" t="s">
        <v>67</v>
      </c>
      <c r="L50" t="s">
        <v>19</v>
      </c>
    </row>
    <row r="51" spans="1:12" x14ac:dyDescent="0.2">
      <c r="A51" t="str">
        <f>"0924216"</f>
        <v>0924216</v>
      </c>
      <c r="B51" t="s">
        <v>14</v>
      </c>
      <c r="D51" t="s">
        <v>73</v>
      </c>
      <c r="E51" t="s">
        <v>36</v>
      </c>
      <c r="F51" t="str">
        <f>"987370175"</f>
        <v>987370175</v>
      </c>
      <c r="G51" t="s">
        <v>17</v>
      </c>
      <c r="H51">
        <v>0</v>
      </c>
      <c r="I51">
        <v>-381.5</v>
      </c>
      <c r="J51" t="s">
        <v>37</v>
      </c>
      <c r="K51" t="s">
        <v>67</v>
      </c>
      <c r="L51" t="s">
        <v>19</v>
      </c>
    </row>
    <row r="52" spans="1:12" x14ac:dyDescent="0.2">
      <c r="A52" t="str">
        <f>"0924216"</f>
        <v>0924216</v>
      </c>
      <c r="B52" t="s">
        <v>14</v>
      </c>
      <c r="D52" t="s">
        <v>74</v>
      </c>
      <c r="E52" t="s">
        <v>16</v>
      </c>
      <c r="F52" t="str">
        <f>"993737394"</f>
        <v>993737394</v>
      </c>
      <c r="G52" t="s">
        <v>17</v>
      </c>
      <c r="H52">
        <v>0</v>
      </c>
      <c r="I52">
        <v>381.5</v>
      </c>
      <c r="K52" t="s">
        <v>67</v>
      </c>
      <c r="L52" t="s">
        <v>19</v>
      </c>
    </row>
    <row r="53" spans="1:12" x14ac:dyDescent="0.2">
      <c r="A53" t="str">
        <f>"0924216"</f>
        <v>0924216</v>
      </c>
      <c r="B53" t="s">
        <v>14</v>
      </c>
      <c r="D53" t="s">
        <v>75</v>
      </c>
      <c r="E53" t="s">
        <v>16</v>
      </c>
      <c r="F53" t="str">
        <f>"981331288"</f>
        <v>981331288</v>
      </c>
      <c r="G53" t="s">
        <v>17</v>
      </c>
      <c r="H53">
        <v>0</v>
      </c>
      <c r="I53">
        <v>381.5</v>
      </c>
      <c r="K53" t="s">
        <v>67</v>
      </c>
      <c r="L53" t="s">
        <v>19</v>
      </c>
    </row>
    <row r="54" spans="1:12" x14ac:dyDescent="0.2">
      <c r="A54" t="str">
        <f>"0924216"</f>
        <v>0924216</v>
      </c>
      <c r="B54" t="s">
        <v>14</v>
      </c>
      <c r="D54" t="s">
        <v>76</v>
      </c>
      <c r="E54" t="s">
        <v>16</v>
      </c>
      <c r="F54" t="str">
        <f>"993251250"</f>
        <v>993251250</v>
      </c>
      <c r="G54" t="s">
        <v>17</v>
      </c>
      <c r="H54">
        <v>0</v>
      </c>
      <c r="I54">
        <v>381.5</v>
      </c>
      <c r="K54" t="s">
        <v>67</v>
      </c>
      <c r="L54" t="s">
        <v>19</v>
      </c>
    </row>
    <row r="55" spans="1:12" x14ac:dyDescent="0.2">
      <c r="A55" t="str">
        <f>"0924216"</f>
        <v>0924216</v>
      </c>
      <c r="B55" t="s">
        <v>14</v>
      </c>
      <c r="D55" t="s">
        <v>77</v>
      </c>
      <c r="E55" t="s">
        <v>16</v>
      </c>
      <c r="F55" t="str">
        <f>"995311598"</f>
        <v>995311598</v>
      </c>
      <c r="G55" t="s">
        <v>17</v>
      </c>
      <c r="H55">
        <v>0</v>
      </c>
      <c r="I55">
        <v>381.5</v>
      </c>
      <c r="K55" t="s">
        <v>67</v>
      </c>
      <c r="L55" t="s">
        <v>19</v>
      </c>
    </row>
    <row r="56" spans="1:12" x14ac:dyDescent="0.2">
      <c r="A56" t="str">
        <f>"0924216"</f>
        <v>0924216</v>
      </c>
      <c r="B56" t="s">
        <v>14</v>
      </c>
      <c r="D56" t="s">
        <v>78</v>
      </c>
      <c r="E56" t="s">
        <v>16</v>
      </c>
      <c r="F56" t="str">
        <f>"992151024"</f>
        <v>992151024</v>
      </c>
      <c r="G56" t="s">
        <v>17</v>
      </c>
      <c r="H56">
        <v>0</v>
      </c>
      <c r="I56">
        <v>381.5</v>
      </c>
      <c r="K56" t="s">
        <v>67</v>
      </c>
      <c r="L56" t="s">
        <v>19</v>
      </c>
    </row>
    <row r="57" spans="1:12" x14ac:dyDescent="0.2">
      <c r="A57" t="str">
        <f>"0924216"</f>
        <v>0924216</v>
      </c>
      <c r="B57" t="s">
        <v>14</v>
      </c>
      <c r="D57" t="s">
        <v>79</v>
      </c>
      <c r="E57" t="s">
        <v>80</v>
      </c>
      <c r="F57" t="str">
        <f>"987641838"</f>
        <v>987641838</v>
      </c>
      <c r="G57" t="s">
        <v>17</v>
      </c>
      <c r="H57">
        <v>0</v>
      </c>
      <c r="I57">
        <v>-381.5</v>
      </c>
      <c r="J57" t="s">
        <v>37</v>
      </c>
      <c r="K57" t="s">
        <v>67</v>
      </c>
      <c r="L57" t="s">
        <v>19</v>
      </c>
    </row>
    <row r="58" spans="1:12" x14ac:dyDescent="0.2">
      <c r="A58" t="str">
        <f>"0924216"</f>
        <v>0924216</v>
      </c>
      <c r="B58" t="s">
        <v>14</v>
      </c>
      <c r="D58" t="s">
        <v>79</v>
      </c>
      <c r="E58" t="s">
        <v>81</v>
      </c>
      <c r="F58" t="str">
        <f>"987641838"</f>
        <v>987641838</v>
      </c>
      <c r="G58" t="s">
        <v>17</v>
      </c>
      <c r="H58">
        <v>0</v>
      </c>
      <c r="I58">
        <v>-381.5</v>
      </c>
      <c r="J58" t="s">
        <v>37</v>
      </c>
      <c r="K58" t="s">
        <v>67</v>
      </c>
      <c r="L58" t="s">
        <v>19</v>
      </c>
    </row>
    <row r="59" spans="1:12" x14ac:dyDescent="0.2">
      <c r="A59" t="str">
        <f>"0924216"</f>
        <v>0924216</v>
      </c>
      <c r="B59" t="s">
        <v>14</v>
      </c>
      <c r="D59" t="s">
        <v>79</v>
      </c>
      <c r="E59" t="s">
        <v>36</v>
      </c>
      <c r="F59" t="str">
        <f>"987641838"</f>
        <v>987641838</v>
      </c>
      <c r="G59" t="s">
        <v>17</v>
      </c>
      <c r="H59">
        <v>0</v>
      </c>
      <c r="I59">
        <v>-381.5</v>
      </c>
      <c r="J59" t="s">
        <v>37</v>
      </c>
      <c r="K59" t="s">
        <v>67</v>
      </c>
      <c r="L59" t="s">
        <v>19</v>
      </c>
    </row>
    <row r="60" spans="1:12" x14ac:dyDescent="0.2">
      <c r="A60" t="str">
        <f>"0924216"</f>
        <v>0924216</v>
      </c>
      <c r="B60" t="s">
        <v>14</v>
      </c>
      <c r="D60" t="s">
        <v>82</v>
      </c>
      <c r="E60" t="s">
        <v>16</v>
      </c>
      <c r="F60" t="str">
        <f>"985489196"</f>
        <v>985489196</v>
      </c>
      <c r="G60" t="s">
        <v>17</v>
      </c>
      <c r="H60">
        <v>0</v>
      </c>
      <c r="I60">
        <v>381.5</v>
      </c>
      <c r="K60" t="s">
        <v>67</v>
      </c>
      <c r="L60" t="s">
        <v>19</v>
      </c>
    </row>
    <row r="61" spans="1:12" x14ac:dyDescent="0.2">
      <c r="A61" t="str">
        <f>"0924216"</f>
        <v>0924216</v>
      </c>
      <c r="B61" t="s">
        <v>14</v>
      </c>
      <c r="D61" t="s">
        <v>83</v>
      </c>
      <c r="E61" t="s">
        <v>16</v>
      </c>
      <c r="F61" t="str">
        <f>"991757150"</f>
        <v>991757150</v>
      </c>
      <c r="G61" t="s">
        <v>17</v>
      </c>
      <c r="H61">
        <v>0</v>
      </c>
      <c r="I61">
        <v>381.5</v>
      </c>
      <c r="K61" t="s">
        <v>67</v>
      </c>
      <c r="L61" t="s">
        <v>19</v>
      </c>
    </row>
    <row r="62" spans="1:12" x14ac:dyDescent="0.2">
      <c r="A62" t="str">
        <f>"0924216"</f>
        <v>0924216</v>
      </c>
      <c r="B62" t="s">
        <v>14</v>
      </c>
      <c r="D62" t="s">
        <v>84</v>
      </c>
      <c r="E62" t="s">
        <v>16</v>
      </c>
      <c r="F62" t="str">
        <f>"993427002"</f>
        <v>993427002</v>
      </c>
      <c r="G62" t="s">
        <v>17</v>
      </c>
      <c r="H62">
        <v>0</v>
      </c>
      <c r="I62">
        <v>381.5</v>
      </c>
      <c r="K62" t="s">
        <v>67</v>
      </c>
      <c r="L62" t="s">
        <v>19</v>
      </c>
    </row>
    <row r="63" spans="1:12" x14ac:dyDescent="0.2">
      <c r="A63" t="str">
        <f>"0924216"</f>
        <v>0924216</v>
      </c>
      <c r="B63" t="s">
        <v>14</v>
      </c>
      <c r="D63" t="s">
        <v>85</v>
      </c>
      <c r="E63" t="s">
        <v>16</v>
      </c>
      <c r="F63" t="str">
        <f>"992640293"</f>
        <v>992640293</v>
      </c>
      <c r="G63" t="s">
        <v>17</v>
      </c>
      <c r="H63">
        <v>0</v>
      </c>
      <c r="I63">
        <v>381.5</v>
      </c>
      <c r="K63" t="s">
        <v>67</v>
      </c>
      <c r="L63" t="s">
        <v>19</v>
      </c>
    </row>
    <row r="64" spans="1:12" x14ac:dyDescent="0.2">
      <c r="A64" t="str">
        <f>"0924216"</f>
        <v>0924216</v>
      </c>
      <c r="B64" t="s">
        <v>14</v>
      </c>
      <c r="D64" t="s">
        <v>86</v>
      </c>
      <c r="E64" t="s">
        <v>16</v>
      </c>
      <c r="F64" t="str">
        <f>"994275465"</f>
        <v>994275465</v>
      </c>
      <c r="G64" t="s">
        <v>17</v>
      </c>
      <c r="H64">
        <v>0</v>
      </c>
      <c r="I64">
        <v>381.5</v>
      </c>
      <c r="K64" t="s">
        <v>67</v>
      </c>
      <c r="L64" t="s">
        <v>19</v>
      </c>
    </row>
    <row r="65" spans="1:12" x14ac:dyDescent="0.2">
      <c r="A65" t="str">
        <f>"0924216"</f>
        <v>0924216</v>
      </c>
      <c r="B65" t="s">
        <v>14</v>
      </c>
      <c r="D65" t="s">
        <v>87</v>
      </c>
      <c r="E65" t="s">
        <v>16</v>
      </c>
      <c r="F65" t="str">
        <f>"986254748"</f>
        <v>986254748</v>
      </c>
      <c r="G65" t="s">
        <v>17</v>
      </c>
      <c r="H65">
        <v>0</v>
      </c>
      <c r="I65">
        <v>381.5</v>
      </c>
      <c r="K65" t="s">
        <v>67</v>
      </c>
      <c r="L65" t="s">
        <v>19</v>
      </c>
    </row>
    <row r="66" spans="1:12" x14ac:dyDescent="0.2">
      <c r="A66" t="str">
        <f>"0924216"</f>
        <v>0924216</v>
      </c>
      <c r="B66" t="s">
        <v>14</v>
      </c>
      <c r="D66" t="s">
        <v>88</v>
      </c>
      <c r="E66" t="s">
        <v>16</v>
      </c>
      <c r="F66" t="str">
        <f>"992154137"</f>
        <v>992154137</v>
      </c>
      <c r="G66" t="s">
        <v>17</v>
      </c>
      <c r="H66">
        <v>0</v>
      </c>
      <c r="I66">
        <v>381.5</v>
      </c>
      <c r="K66" t="s">
        <v>67</v>
      </c>
      <c r="L66" t="s">
        <v>19</v>
      </c>
    </row>
    <row r="67" spans="1:12" x14ac:dyDescent="0.2">
      <c r="A67" t="str">
        <f>"0924216"</f>
        <v>0924216</v>
      </c>
      <c r="B67" t="s">
        <v>14</v>
      </c>
      <c r="D67" t="s">
        <v>89</v>
      </c>
      <c r="E67" t="s">
        <v>16</v>
      </c>
      <c r="F67" t="str">
        <f>"997696581"</f>
        <v>997696581</v>
      </c>
      <c r="G67" t="s">
        <v>17</v>
      </c>
      <c r="H67">
        <v>0</v>
      </c>
      <c r="I67">
        <v>381.5</v>
      </c>
      <c r="K67" t="s">
        <v>67</v>
      </c>
      <c r="L67" t="s">
        <v>19</v>
      </c>
    </row>
    <row r="68" spans="1:12" x14ac:dyDescent="0.2">
      <c r="A68" t="str">
        <f>"0924216"</f>
        <v>0924216</v>
      </c>
      <c r="B68" t="s">
        <v>14</v>
      </c>
      <c r="D68" t="s">
        <v>90</v>
      </c>
      <c r="E68" t="s">
        <v>16</v>
      </c>
      <c r="F68" t="str">
        <f>"992510075"</f>
        <v>992510075</v>
      </c>
      <c r="G68" t="s">
        <v>17</v>
      </c>
      <c r="H68">
        <v>0</v>
      </c>
      <c r="I68">
        <v>381.5</v>
      </c>
      <c r="K68" t="s">
        <v>67</v>
      </c>
      <c r="L68" t="s">
        <v>19</v>
      </c>
    </row>
    <row r="69" spans="1:12" x14ac:dyDescent="0.2">
      <c r="A69" t="str">
        <f>"0924216"</f>
        <v>0924216</v>
      </c>
      <c r="B69" t="s">
        <v>14</v>
      </c>
      <c r="D69" t="s">
        <v>91</v>
      </c>
      <c r="E69" t="s">
        <v>16</v>
      </c>
      <c r="F69" t="str">
        <f>"992182744"</f>
        <v>992182744</v>
      </c>
      <c r="G69" t="s">
        <v>17</v>
      </c>
      <c r="H69">
        <v>0</v>
      </c>
      <c r="I69">
        <v>381.5</v>
      </c>
      <c r="K69" t="s">
        <v>67</v>
      </c>
      <c r="L69" t="s">
        <v>19</v>
      </c>
    </row>
    <row r="70" spans="1:12" x14ac:dyDescent="0.2">
      <c r="A70" t="str">
        <f>"0924216"</f>
        <v>0924216</v>
      </c>
      <c r="B70" t="s">
        <v>14</v>
      </c>
      <c r="D70" t="s">
        <v>92</v>
      </c>
      <c r="E70" t="s">
        <v>16</v>
      </c>
      <c r="F70" t="str">
        <f>"986709961"</f>
        <v>986709961</v>
      </c>
      <c r="G70" t="s">
        <v>17</v>
      </c>
      <c r="H70">
        <v>0</v>
      </c>
      <c r="I70">
        <v>381.5</v>
      </c>
      <c r="K70" t="s">
        <v>67</v>
      </c>
      <c r="L70" t="s">
        <v>19</v>
      </c>
    </row>
    <row r="71" spans="1:12" x14ac:dyDescent="0.2">
      <c r="A71" t="str">
        <f>"0924216"</f>
        <v>0924216</v>
      </c>
      <c r="B71" t="s">
        <v>14</v>
      </c>
      <c r="D71" t="s">
        <v>93</v>
      </c>
      <c r="E71" t="s">
        <v>16</v>
      </c>
      <c r="F71" t="str">
        <f>"989944767"</f>
        <v>989944767</v>
      </c>
      <c r="G71" t="s">
        <v>17</v>
      </c>
      <c r="H71">
        <v>0</v>
      </c>
      <c r="I71">
        <v>381.5</v>
      </c>
      <c r="K71" t="s">
        <v>67</v>
      </c>
      <c r="L71" t="s">
        <v>19</v>
      </c>
    </row>
    <row r="72" spans="1:12" x14ac:dyDescent="0.2">
      <c r="A72" t="str">
        <f>"0924216"</f>
        <v>0924216</v>
      </c>
      <c r="B72" t="s">
        <v>14</v>
      </c>
      <c r="D72" t="s">
        <v>94</v>
      </c>
      <c r="E72" t="s">
        <v>16</v>
      </c>
      <c r="F72" t="str">
        <f>"994190536"</f>
        <v>994190536</v>
      </c>
      <c r="G72" t="s">
        <v>17</v>
      </c>
      <c r="H72">
        <v>0</v>
      </c>
      <c r="I72">
        <v>381.5</v>
      </c>
      <c r="K72" t="s">
        <v>67</v>
      </c>
      <c r="L72" t="s">
        <v>19</v>
      </c>
    </row>
    <row r="73" spans="1:12" x14ac:dyDescent="0.2">
      <c r="A73" t="str">
        <f>"0924216"</f>
        <v>0924216</v>
      </c>
      <c r="B73" t="s">
        <v>14</v>
      </c>
      <c r="D73" t="s">
        <v>95</v>
      </c>
      <c r="E73" t="s">
        <v>16</v>
      </c>
      <c r="F73" t="str">
        <f>"996753048"</f>
        <v>996753048</v>
      </c>
      <c r="G73" t="s">
        <v>17</v>
      </c>
      <c r="H73">
        <v>0</v>
      </c>
      <c r="I73">
        <v>381.5</v>
      </c>
      <c r="K73" t="s">
        <v>67</v>
      </c>
      <c r="L73" t="s">
        <v>19</v>
      </c>
    </row>
    <row r="74" spans="1:12" x14ac:dyDescent="0.2">
      <c r="A74" t="str">
        <f>"0924216"</f>
        <v>0924216</v>
      </c>
      <c r="B74" t="s">
        <v>14</v>
      </c>
      <c r="D74" t="s">
        <v>96</v>
      </c>
      <c r="E74" t="s">
        <v>16</v>
      </c>
      <c r="F74" t="str">
        <f>"996946517"</f>
        <v>996946517</v>
      </c>
      <c r="G74" t="s">
        <v>17</v>
      </c>
      <c r="H74">
        <v>0</v>
      </c>
      <c r="I74">
        <v>381.5</v>
      </c>
      <c r="K74" t="s">
        <v>67</v>
      </c>
      <c r="L74" t="s">
        <v>19</v>
      </c>
    </row>
    <row r="75" spans="1:12" x14ac:dyDescent="0.2">
      <c r="A75" t="str">
        <f>"0924216"</f>
        <v>0924216</v>
      </c>
      <c r="B75" t="s">
        <v>14</v>
      </c>
      <c r="D75" t="s">
        <v>97</v>
      </c>
      <c r="E75" t="s">
        <v>16</v>
      </c>
      <c r="F75" t="str">
        <f>"992505863"</f>
        <v>992505863</v>
      </c>
      <c r="G75" t="s">
        <v>17</v>
      </c>
      <c r="H75">
        <v>0</v>
      </c>
      <c r="I75">
        <v>381.5</v>
      </c>
      <c r="K75" t="s">
        <v>67</v>
      </c>
      <c r="L75" t="s">
        <v>19</v>
      </c>
    </row>
    <row r="76" spans="1:12" x14ac:dyDescent="0.2">
      <c r="A76" t="str">
        <f>"0924216"</f>
        <v>0924216</v>
      </c>
      <c r="B76" t="s">
        <v>14</v>
      </c>
      <c r="D76" t="s">
        <v>98</v>
      </c>
      <c r="E76" t="s">
        <v>16</v>
      </c>
      <c r="F76" t="str">
        <f>"993090180"</f>
        <v>993090180</v>
      </c>
      <c r="G76" t="s">
        <v>17</v>
      </c>
      <c r="H76">
        <v>0</v>
      </c>
      <c r="I76">
        <v>381.5</v>
      </c>
      <c r="K76" t="s">
        <v>67</v>
      </c>
      <c r="L76" t="s">
        <v>19</v>
      </c>
    </row>
    <row r="77" spans="1:12" x14ac:dyDescent="0.2">
      <c r="A77" t="str">
        <f>"0924216"</f>
        <v>0924216</v>
      </c>
      <c r="B77" t="s">
        <v>14</v>
      </c>
      <c r="D77" t="s">
        <v>99</v>
      </c>
      <c r="E77" t="s">
        <v>16</v>
      </c>
      <c r="F77" t="str">
        <f>"991649785"</f>
        <v>991649785</v>
      </c>
      <c r="G77" t="s">
        <v>17</v>
      </c>
      <c r="H77">
        <v>0</v>
      </c>
      <c r="I77">
        <v>381.5</v>
      </c>
      <c r="K77" t="s">
        <v>67</v>
      </c>
      <c r="L77" t="s">
        <v>19</v>
      </c>
    </row>
    <row r="78" spans="1:12" x14ac:dyDescent="0.2">
      <c r="A78" t="str">
        <f>"0924216"</f>
        <v>0924216</v>
      </c>
      <c r="B78" t="s">
        <v>14</v>
      </c>
      <c r="D78" t="s">
        <v>100</v>
      </c>
      <c r="E78" t="s">
        <v>16</v>
      </c>
      <c r="F78" t="str">
        <f>"993620517"</f>
        <v>993620517</v>
      </c>
      <c r="G78" t="s">
        <v>17</v>
      </c>
      <c r="H78">
        <v>0</v>
      </c>
      <c r="I78">
        <v>381.5</v>
      </c>
      <c r="K78" t="s">
        <v>67</v>
      </c>
      <c r="L78" t="s">
        <v>19</v>
      </c>
    </row>
    <row r="79" spans="1:12" x14ac:dyDescent="0.2">
      <c r="A79" t="str">
        <f>"0924216"</f>
        <v>0924216</v>
      </c>
      <c r="B79" t="s">
        <v>14</v>
      </c>
      <c r="D79" t="s">
        <v>101</v>
      </c>
      <c r="E79" t="s">
        <v>16</v>
      </c>
      <c r="F79" t="str">
        <f>"983154607"</f>
        <v>983154607</v>
      </c>
      <c r="G79" t="s">
        <v>17</v>
      </c>
      <c r="H79">
        <v>0</v>
      </c>
      <c r="I79">
        <v>381.5</v>
      </c>
      <c r="K79" t="s">
        <v>67</v>
      </c>
      <c r="L79" t="s">
        <v>19</v>
      </c>
    </row>
    <row r="80" spans="1:12" x14ac:dyDescent="0.2">
      <c r="A80" t="str">
        <f>"0924216"</f>
        <v>0924216</v>
      </c>
      <c r="B80" t="s">
        <v>14</v>
      </c>
      <c r="D80" t="s">
        <v>102</v>
      </c>
      <c r="E80" t="s">
        <v>16</v>
      </c>
      <c r="F80" t="str">
        <f>"993482691"</f>
        <v>993482691</v>
      </c>
      <c r="G80" t="s">
        <v>17</v>
      </c>
      <c r="H80">
        <v>0</v>
      </c>
      <c r="I80">
        <v>381.5</v>
      </c>
      <c r="K80" t="s">
        <v>67</v>
      </c>
      <c r="L8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invoice_805091445987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Geethanjali Jawaharlal</dc:creator>
  <cp:keywords/>
  <dc:description/>
  <cp:lastModifiedBy>Mallesh's MacBook</cp:lastModifiedBy>
  <cp:revision/>
  <dcterms:created xsi:type="dcterms:W3CDTF">2024-11-18T13:36:20Z</dcterms:created>
  <dcterms:modified xsi:type="dcterms:W3CDTF">2025-02-04T14:25:45Z</dcterms:modified>
  <cp:category/>
  <cp:contentStatus/>
</cp:coreProperties>
</file>