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受験者用_Excel3級模擬試験3_2016_v3.3.0.0_00000_201132［yyakm］\実技用\"/>
    </mc:Choice>
  </mc:AlternateContent>
  <bookViews>
    <workbookView xWindow="0" yWindow="0" windowWidth="28800" windowHeight="12120"/>
  </bookViews>
  <sheets>
    <sheet name="内訳" sheetId="1" r:id="rId1"/>
    <sheet name="抽出" sheetId="2" r:id="rId2"/>
  </sheets>
  <definedNames>
    <definedName name="_xlnm._FilterDatabase" localSheetId="1" hidden="1">抽出!$B$4:$F$12</definedName>
    <definedName name="_xlnm.Print_Area" localSheetId="0">内訳!$A$3:$J$32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10" i="2"/>
  <c r="F8" i="2"/>
  <c r="F9" i="2"/>
  <c r="F12" i="2"/>
  <c r="F11" i="2"/>
  <c r="F5" i="2"/>
  <c r="F6" i="2"/>
  <c r="I8" i="1"/>
  <c r="I9" i="1"/>
  <c r="I10" i="1"/>
  <c r="I11" i="1"/>
  <c r="I12" i="1"/>
  <c r="I13" i="1"/>
  <c r="I14" i="1"/>
  <c r="I7" i="1"/>
  <c r="G8" i="1"/>
  <c r="G9" i="1"/>
  <c r="G10" i="1"/>
  <c r="G11" i="1"/>
  <c r="G12" i="1"/>
  <c r="G13" i="1"/>
  <c r="G14" i="1"/>
  <c r="G7" i="1"/>
  <c r="F8" i="1"/>
  <c r="F9" i="1"/>
  <c r="F10" i="1"/>
  <c r="F11" i="1"/>
  <c r="F12" i="1"/>
  <c r="F13" i="1"/>
  <c r="F14" i="1"/>
  <c r="F15" i="1"/>
  <c r="H7" i="1" s="1"/>
  <c r="F7" i="1"/>
  <c r="D15" i="1"/>
  <c r="E15" i="1"/>
  <c r="C15" i="1"/>
  <c r="G15" i="1" s="1"/>
  <c r="H12" i="1" l="1"/>
  <c r="H11" i="1"/>
  <c r="H9" i="1"/>
  <c r="H14" i="1"/>
  <c r="H13" i="1"/>
  <c r="H10" i="1"/>
  <c r="H8" i="1"/>
</calcChain>
</file>

<file path=xl/sharedStrings.xml><?xml version="1.0" encoding="utf-8"?>
<sst xmlns="http://schemas.openxmlformats.org/spreadsheetml/2006/main" count="34" uniqueCount="21">
  <si>
    <t>受験番号</t>
    <rPh sb="0" eb="2">
      <t>ジュケン</t>
    </rPh>
    <rPh sb="2" eb="4">
      <t>バンゴウ</t>
    </rPh>
    <phoneticPr fontId="2"/>
  </si>
  <si>
    <t>受験者氏名</t>
    <rPh sb="0" eb="3">
      <t>ジュケンシャ</t>
    </rPh>
    <rPh sb="3" eb="5">
      <t>シメイ</t>
    </rPh>
    <phoneticPr fontId="2"/>
  </si>
  <si>
    <t>経費科目</t>
    <rPh sb="0" eb="2">
      <t>ケイヒ</t>
    </rPh>
    <rPh sb="2" eb="4">
      <t>カモク</t>
    </rPh>
    <phoneticPr fontId="2"/>
  </si>
  <si>
    <t>4月</t>
    <rPh sb="1" eb="2">
      <t>ガツ</t>
    </rPh>
    <phoneticPr fontId="2"/>
  </si>
  <si>
    <t>5月</t>
  </si>
  <si>
    <t>6月</t>
  </si>
  <si>
    <t>交通費</t>
    <rPh sb="0" eb="3">
      <t>コウツウヒ</t>
    </rPh>
    <phoneticPr fontId="2"/>
  </si>
  <si>
    <t>備品費</t>
    <rPh sb="0" eb="2">
      <t>ビヒン</t>
    </rPh>
    <rPh sb="2" eb="3">
      <t>ヒ</t>
    </rPh>
    <phoneticPr fontId="2"/>
  </si>
  <si>
    <t>消耗品費</t>
    <rPh sb="0" eb="2">
      <t>ショウモウ</t>
    </rPh>
    <rPh sb="2" eb="3">
      <t>ヒン</t>
    </rPh>
    <rPh sb="3" eb="4">
      <t>ヒ</t>
    </rPh>
    <phoneticPr fontId="2"/>
  </si>
  <si>
    <t>事務用品費</t>
    <rPh sb="0" eb="2">
      <t>ジム</t>
    </rPh>
    <rPh sb="2" eb="4">
      <t>ヨウヒン</t>
    </rPh>
    <rPh sb="4" eb="5">
      <t>ヒ</t>
    </rPh>
    <phoneticPr fontId="1"/>
  </si>
  <si>
    <t>通信費</t>
    <rPh sb="0" eb="3">
      <t>ツウシンヒ</t>
    </rPh>
    <phoneticPr fontId="2"/>
  </si>
  <si>
    <t>福利厚生費</t>
    <rPh sb="0" eb="2">
      <t>フクリ</t>
    </rPh>
    <rPh sb="2" eb="5">
      <t>コウセイヒ</t>
    </rPh>
    <phoneticPr fontId="1"/>
  </si>
  <si>
    <t>大浦　弥公都</t>
    <rPh sb="0" eb="2">
      <t>オオウラ</t>
    </rPh>
    <rPh sb="5" eb="6">
      <t>ミヤコ</t>
    </rPh>
    <phoneticPr fontId="1"/>
  </si>
  <si>
    <t>第1四半期合計</t>
    <rPh sb="0" eb="1">
      <t>ダイ</t>
    </rPh>
    <rPh sb="2" eb="5">
      <t>シハンキ</t>
    </rPh>
    <rPh sb="5" eb="7">
      <t>ゴウケイ</t>
    </rPh>
    <phoneticPr fontId="1"/>
  </si>
  <si>
    <t>平均</t>
    <rPh sb="0" eb="2">
      <t>ヘイキン</t>
    </rPh>
    <phoneticPr fontId="1"/>
  </si>
  <si>
    <t>割合</t>
    <rPh sb="0" eb="2">
      <t>ワリアイ</t>
    </rPh>
    <phoneticPr fontId="1"/>
  </si>
  <si>
    <t>順位</t>
    <rPh sb="0" eb="2">
      <t>ジュンイ</t>
    </rPh>
    <phoneticPr fontId="1"/>
  </si>
  <si>
    <t>構成比較</t>
    <rPh sb="0" eb="4">
      <t>コウセイヒカク</t>
    </rPh>
    <phoneticPr fontId="1"/>
  </si>
  <si>
    <t>車両費</t>
    <rPh sb="0" eb="3">
      <t>シャリョウヒ</t>
    </rPh>
    <phoneticPr fontId="1"/>
  </si>
  <si>
    <t>接待費</t>
    <rPh sb="0" eb="3">
      <t>セッタイヒ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</si>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</sst>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176" fontId="0" fillId="0" borderId="5" xfId="0" applyNumberFormat="1" applyBorder="1">
      <alignment vertical="center"/>
    </xf>
    <xf numFmtId="177" fontId="0" fillId="0" borderId="5" xfId="2" applyNumberFormat="1" applyFont="1" applyBorder="1">
      <alignment vertical="center"/>
    </xf>
    <xf numFmtId="38" fontId="0" fillId="0" borderId="5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>
      <alignment vertical="center"/>
    </xf>
    <xf numFmtId="176" fontId="0" fillId="0" borderId="4" xfId="0" applyNumberFormat="1" applyBorder="1">
      <alignment vertical="center"/>
    </xf>
    <xf numFmtId="177" fontId="0" fillId="0" borderId="4" xfId="2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sz="1400"/>
              <a:t>月別経費増減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内訳!$B$7</c:f>
              <c:strCache>
                <c:ptCount val="1"/>
                <c:pt idx="0">
                  <c:v>交通費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内訳!$C$6:$E$6</c:f>
              <c:strCache>
                <c:ptCount val="3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</c:strCache>
            </c:strRef>
          </c:cat>
          <c:val>
            <c:numRef>
              <c:f>内訳!$C$7:$E$7</c:f>
              <c:numCache>
                <c:formatCode>#,##0_);[Red]\(#,##0\)</c:formatCode>
                <c:ptCount val="3"/>
                <c:pt idx="0">
                  <c:v>25400</c:v>
                </c:pt>
                <c:pt idx="1">
                  <c:v>25300</c:v>
                </c:pt>
                <c:pt idx="2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B-4FA2-8583-DDCBFBC9399C}"/>
            </c:ext>
          </c:extLst>
        </c:ser>
        <c:ser>
          <c:idx val="1"/>
          <c:order val="1"/>
          <c:tx>
            <c:strRef>
              <c:f>内訳!$B$8</c:f>
              <c:strCache>
                <c:ptCount val="1"/>
                <c:pt idx="0">
                  <c:v>備品費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内訳!$C$6:$E$6</c:f>
              <c:strCache>
                <c:ptCount val="3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</c:strCache>
            </c:strRef>
          </c:cat>
          <c:val>
            <c:numRef>
              <c:f>内訳!$C$8:$E$8</c:f>
              <c:numCache>
                <c:formatCode>#,##0_);[Red]\(#,##0\)</c:formatCode>
                <c:ptCount val="3"/>
                <c:pt idx="0">
                  <c:v>28700</c:v>
                </c:pt>
                <c:pt idx="1">
                  <c:v>19800</c:v>
                </c:pt>
                <c:pt idx="2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B-4FA2-8583-DDCBFBC9399C}"/>
            </c:ext>
          </c:extLst>
        </c:ser>
        <c:ser>
          <c:idx val="2"/>
          <c:order val="2"/>
          <c:tx>
            <c:strRef>
              <c:f>内訳!$B$9</c:f>
              <c:strCache>
                <c:ptCount val="1"/>
                <c:pt idx="0">
                  <c:v>消耗品費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内訳!$C$6:$E$6</c:f>
              <c:strCache>
                <c:ptCount val="3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</c:strCache>
            </c:strRef>
          </c:cat>
          <c:val>
            <c:numRef>
              <c:f>内訳!$C$9:$E$9</c:f>
              <c:numCache>
                <c:formatCode>#,##0_);[Red]\(#,##0\)</c:formatCode>
                <c:ptCount val="3"/>
                <c:pt idx="0">
                  <c:v>5200</c:v>
                </c:pt>
                <c:pt idx="1">
                  <c:v>3250</c:v>
                </c:pt>
                <c:pt idx="2">
                  <c:v>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B-4FA2-8583-DDCBFBC9399C}"/>
            </c:ext>
          </c:extLst>
        </c:ser>
        <c:ser>
          <c:idx val="3"/>
          <c:order val="3"/>
          <c:tx>
            <c:strRef>
              <c:f>内訳!$B$10</c:f>
              <c:strCache>
                <c:ptCount val="1"/>
                <c:pt idx="0">
                  <c:v>事務用品費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内訳!$C$6:$E$6</c:f>
              <c:strCache>
                <c:ptCount val="3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</c:strCache>
            </c:strRef>
          </c:cat>
          <c:val>
            <c:numRef>
              <c:f>内訳!$C$10:$E$10</c:f>
              <c:numCache>
                <c:formatCode>#,##0_);[Red]\(#,##0\)</c:formatCode>
                <c:ptCount val="3"/>
                <c:pt idx="0">
                  <c:v>1800</c:v>
                </c:pt>
                <c:pt idx="1">
                  <c:v>2550</c:v>
                </c:pt>
                <c:pt idx="2">
                  <c:v>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B-4FA2-8583-DDCBFBC9399C}"/>
            </c:ext>
          </c:extLst>
        </c:ser>
        <c:ser>
          <c:idx val="4"/>
          <c:order val="4"/>
          <c:tx>
            <c:strRef>
              <c:f>内訳!$B$11</c:f>
              <c:strCache>
                <c:ptCount val="1"/>
                <c:pt idx="0">
                  <c:v>通信費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内訳!$C$6:$E$6</c:f>
              <c:strCache>
                <c:ptCount val="3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</c:strCache>
            </c:strRef>
          </c:cat>
          <c:val>
            <c:numRef>
              <c:f>内訳!$C$11:$E$11</c:f>
              <c:numCache>
                <c:formatCode>#,##0_);[Red]\(#,##0\)</c:formatCode>
                <c:ptCount val="3"/>
                <c:pt idx="0">
                  <c:v>12500</c:v>
                </c:pt>
                <c:pt idx="1">
                  <c:v>15200</c:v>
                </c:pt>
                <c:pt idx="2">
                  <c:v>10080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B-4FA2-8583-DDCBFBC9399C}"/>
            </c:ext>
          </c:extLst>
        </c:ser>
        <c:ser>
          <c:idx val="5"/>
          <c:order val="5"/>
          <c:tx>
            <c:strRef>
              <c:f>内訳!$B$12</c:f>
              <c:strCache>
                <c:ptCount val="1"/>
                <c:pt idx="0">
                  <c:v>福利厚生費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内訳!$C$6:$E$6</c:f>
              <c:strCache>
                <c:ptCount val="3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</c:strCache>
            </c:strRef>
          </c:cat>
          <c:val>
            <c:numRef>
              <c:f>内訳!$C$12:$E$12</c:f>
              <c:numCache>
                <c:formatCode>#,##0_);[Red]\(#,##0\)</c:formatCode>
                <c:ptCount val="3"/>
                <c:pt idx="0">
                  <c:v>15000</c:v>
                </c:pt>
                <c:pt idx="1">
                  <c:v>12500</c:v>
                </c:pt>
                <c:pt idx="2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B-4FA2-8583-DDCBFBC9399C}"/>
            </c:ext>
          </c:extLst>
        </c:ser>
        <c:ser>
          <c:idx val="6"/>
          <c:order val="6"/>
          <c:tx>
            <c:strRef>
              <c:f>内訳!$B$13</c:f>
              <c:strCache>
                <c:ptCount val="1"/>
                <c:pt idx="0">
                  <c:v>車両費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内訳!$C$6:$E$6</c:f>
              <c:strCache>
                <c:ptCount val="3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</c:strCache>
            </c:strRef>
          </c:cat>
          <c:val>
            <c:numRef>
              <c:f>内訳!$C$13:$E$13</c:f>
              <c:numCache>
                <c:formatCode>#,##0_);[Red]\(#,##0\)</c:formatCode>
                <c:ptCount val="3"/>
                <c:pt idx="0">
                  <c:v>8800</c:v>
                </c:pt>
                <c:pt idx="1">
                  <c:v>8000</c:v>
                </c:pt>
                <c:pt idx="2">
                  <c:v>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8B-4FA2-8583-DDCBFBC9399C}"/>
            </c:ext>
          </c:extLst>
        </c:ser>
        <c:ser>
          <c:idx val="7"/>
          <c:order val="7"/>
          <c:tx>
            <c:strRef>
              <c:f>内訳!$B$14</c:f>
              <c:strCache>
                <c:ptCount val="1"/>
                <c:pt idx="0">
                  <c:v>接待費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内訳!$C$6:$E$6</c:f>
              <c:strCache>
                <c:ptCount val="3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</c:strCache>
            </c:strRef>
          </c:cat>
          <c:val>
            <c:numRef>
              <c:f>内訳!$C$14:$E$14</c:f>
              <c:numCache>
                <c:formatCode>#,##0_);[Red]\(#,##0\)</c:formatCode>
                <c:ptCount val="3"/>
                <c:pt idx="0">
                  <c:v>33600</c:v>
                </c:pt>
                <c:pt idx="1">
                  <c:v>5760</c:v>
                </c:pt>
                <c:pt idx="2">
                  <c:v>17800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8B-4FA2-8583-DDCBFBC9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75584"/>
        <c:axId val="560080576"/>
      </c:lineChart>
      <c:catAx>
        <c:axId val="5600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80576"/>
        <c:crosses val="autoZero"/>
        <c:auto val="1"/>
        <c:lblAlgn val="ctr"/>
        <c:lblOffset val="100"/>
        <c:noMultiLvlLbl val="0"/>
      </c:catAx>
      <c:valAx>
        <c:axId val="560080576"/>
        <c:scaling>
          <c:orientation val="minMax"/>
          <c:max val="50000"/>
        </c:scaling>
        <c:delete val="0"/>
        <c:axPos val="l"/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075584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3"/>
      <a:srcRect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180975</xdr:rowOff>
    </xdr:from>
    <xdr:to>
      <xdr:col>4</xdr:col>
      <xdr:colOff>63525</xdr:colOff>
      <xdr:row>4</xdr:row>
      <xdr:rowOff>28725</xdr:rowOff>
    </xdr:to>
    <xdr:sp macro="" textlink="">
      <xdr:nvSpPr>
        <xdr:cNvPr id="2" name="対角する 2 つの角を丸めた四角形 1"/>
        <xdr:cNvSpPr/>
      </xdr:nvSpPr>
      <xdr:spPr>
        <a:xfrm>
          <a:off x="352425" y="657225"/>
          <a:ext cx="2340000" cy="324000"/>
        </a:xfrm>
        <a:prstGeom prst="round2DiagRect">
          <a:avLst/>
        </a:prstGeom>
        <a:solidFill>
          <a:schemeClr val="accent2">
            <a:lumMod val="40000"/>
            <a:lumOff val="60000"/>
          </a:schemeClr>
        </a:solidFill>
        <a:ln w="38100" cmpd="dbl"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開発部経費内訳表</a:t>
          </a:r>
        </a:p>
      </xdr:txBody>
    </xdr:sp>
    <xdr:clientData/>
  </xdr:twoCellAnchor>
  <xdr:twoCellAnchor>
    <xdr:from>
      <xdr:col>1</xdr:col>
      <xdr:colOff>114300</xdr:colOff>
      <xdr:row>15</xdr:row>
      <xdr:rowOff>47624</xdr:rowOff>
    </xdr:from>
    <xdr:to>
      <xdr:col>9</xdr:col>
      <xdr:colOff>447675</xdr:colOff>
      <xdr:row>31</xdr:row>
      <xdr:rowOff>180975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tabSelected="1" topLeftCell="A4" workbookViewId="0">
      <selection activeCell="M9" sqref="M9"/>
    </sheetView>
  </sheetViews>
  <sheetFormatPr defaultRowHeight="18.75" x14ac:dyDescent="0.4"/>
  <cols>
    <col min="1" max="1" width="3.625" customWidth="1"/>
    <col min="2" max="2" width="11.625" customWidth="1"/>
    <col min="3" max="5" width="9.625" customWidth="1"/>
    <col min="6" max="6" width="14.625" customWidth="1"/>
    <col min="7" max="9" width="9.625" customWidth="1"/>
    <col min="10" max="10" width="11.625" customWidth="1"/>
  </cols>
  <sheetData>
    <row r="1" spans="1:10" x14ac:dyDescent="0.4">
      <c r="A1" s="1" t="s">
        <v>0</v>
      </c>
      <c r="B1" s="2"/>
      <c r="C1" s="3">
        <v>201132</v>
      </c>
      <c r="D1" s="2"/>
    </row>
    <row r="2" spans="1:10" x14ac:dyDescent="0.4">
      <c r="A2" s="1" t="s">
        <v>1</v>
      </c>
      <c r="B2" s="2"/>
      <c r="C2" s="1" t="s">
        <v>12</v>
      </c>
      <c r="D2" s="2"/>
    </row>
    <row r="6" spans="1:10" ht="19.5" thickBot="1" x14ac:dyDescent="0.45">
      <c r="B6" s="6" t="s">
        <v>2</v>
      </c>
      <c r="C6" s="6" t="s">
        <v>3</v>
      </c>
      <c r="D6" s="6" t="s">
        <v>4</v>
      </c>
      <c r="E6" s="6" t="s">
        <v>5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</row>
    <row r="7" spans="1:10" ht="19.5" thickTop="1" x14ac:dyDescent="0.4">
      <c r="B7" s="7" t="s">
        <v>6</v>
      </c>
      <c r="C7" s="13">
        <v>25400</v>
      </c>
      <c r="D7" s="13">
        <v>25300</v>
      </c>
      <c r="E7" s="13">
        <v>15200</v>
      </c>
      <c r="F7" s="13">
        <f>SUM(C7:E7)</f>
        <v>65900</v>
      </c>
      <c r="G7" s="11">
        <f>AVERAGE(C7:E7)</f>
        <v>21966.666666666668</v>
      </c>
      <c r="H7" s="12">
        <f>ROUNDUP(F7/$F$15,3)</f>
        <v>0.192</v>
      </c>
      <c r="I7" s="4">
        <f>_xlfn.RANK.EQ(H7,$H$7:$H$14,0)</f>
        <v>2</v>
      </c>
      <c r="J7" s="4"/>
    </row>
    <row r="8" spans="1:10" x14ac:dyDescent="0.4">
      <c r="B8" s="8" t="s">
        <v>7</v>
      </c>
      <c r="C8" s="14">
        <v>28700</v>
      </c>
      <c r="D8" s="14">
        <v>19800</v>
      </c>
      <c r="E8" s="14">
        <v>42000</v>
      </c>
      <c r="F8" s="13">
        <f t="shared" ref="F8:F15" si="0">SUM(C8:E8)</f>
        <v>90500</v>
      </c>
      <c r="G8" s="11">
        <f t="shared" ref="G8:G15" si="1">AVERAGE(C8:E8)</f>
        <v>30166.666666666668</v>
      </c>
      <c r="H8" s="12">
        <f t="shared" ref="H8:H14" si="2">ROUNDUP(F8/$F$15,3)</f>
        <v>0.26300000000000001</v>
      </c>
      <c r="I8" s="4">
        <f t="shared" ref="I8:I14" si="3">_xlfn.RANK.EQ(H8,$H$7:$H$14,0)</f>
        <v>1</v>
      </c>
      <c r="J8" s="4"/>
    </row>
    <row r="9" spans="1:10" x14ac:dyDescent="0.4">
      <c r="B9" s="8" t="s">
        <v>8</v>
      </c>
      <c r="C9" s="14">
        <v>5200</v>
      </c>
      <c r="D9" s="14">
        <v>3250</v>
      </c>
      <c r="E9" s="14">
        <v>6700</v>
      </c>
      <c r="F9" s="13">
        <f t="shared" si="0"/>
        <v>15150</v>
      </c>
      <c r="G9" s="11">
        <f t="shared" si="1"/>
        <v>5050</v>
      </c>
      <c r="H9" s="12">
        <f t="shared" si="2"/>
        <v>4.3999999999999997E-2</v>
      </c>
      <c r="I9" s="4">
        <f t="shared" si="3"/>
        <v>7</v>
      </c>
      <c r="J9" s="4"/>
    </row>
    <row r="10" spans="1:10" x14ac:dyDescent="0.4">
      <c r="B10" s="8" t="s">
        <v>9</v>
      </c>
      <c r="C10" s="14">
        <v>1800</v>
      </c>
      <c r="D10" s="14">
        <v>2550</v>
      </c>
      <c r="E10" s="14">
        <v>2350</v>
      </c>
      <c r="F10" s="13">
        <f t="shared" si="0"/>
        <v>6700</v>
      </c>
      <c r="G10" s="11">
        <f t="shared" si="1"/>
        <v>2233.3333333333335</v>
      </c>
      <c r="H10" s="12">
        <f t="shared" si="2"/>
        <v>0.02</v>
      </c>
      <c r="I10" s="4">
        <f t="shared" si="3"/>
        <v>8</v>
      </c>
      <c r="J10" s="4"/>
    </row>
    <row r="11" spans="1:10" x14ac:dyDescent="0.4">
      <c r="B11" s="8" t="s">
        <v>10</v>
      </c>
      <c r="C11" s="14">
        <v>12500</v>
      </c>
      <c r="D11" s="14">
        <v>15200</v>
      </c>
      <c r="E11" s="14">
        <v>10080</v>
      </c>
      <c r="F11" s="13">
        <f t="shared" si="0"/>
        <v>37780</v>
      </c>
      <c r="G11" s="11">
        <f t="shared" si="1"/>
        <v>12593.333333333334</v>
      </c>
      <c r="H11" s="12">
        <f t="shared" si="2"/>
        <v>0.11</v>
      </c>
      <c r="I11" s="4">
        <f t="shared" si="3"/>
        <v>5</v>
      </c>
      <c r="J11" s="4"/>
    </row>
    <row r="12" spans="1:10" x14ac:dyDescent="0.4">
      <c r="B12" s="8" t="s">
        <v>11</v>
      </c>
      <c r="C12" s="14">
        <v>15000</v>
      </c>
      <c r="D12" s="14">
        <v>12500</v>
      </c>
      <c r="E12" s="14">
        <v>18000</v>
      </c>
      <c r="F12" s="13">
        <f t="shared" si="0"/>
        <v>45500</v>
      </c>
      <c r="G12" s="11">
        <f t="shared" si="1"/>
        <v>15166.666666666666</v>
      </c>
      <c r="H12" s="12">
        <f t="shared" si="2"/>
        <v>0.13300000000000001</v>
      </c>
      <c r="I12" s="4">
        <f t="shared" si="3"/>
        <v>4</v>
      </c>
      <c r="J12" s="4"/>
    </row>
    <row r="13" spans="1:10" x14ac:dyDescent="0.4">
      <c r="B13" s="8" t="s">
        <v>18</v>
      </c>
      <c r="C13" s="14">
        <v>8800</v>
      </c>
      <c r="D13" s="14">
        <v>8000</v>
      </c>
      <c r="E13" s="14">
        <v>8900</v>
      </c>
      <c r="F13" s="13">
        <f t="shared" si="0"/>
        <v>25700</v>
      </c>
      <c r="G13" s="11">
        <f t="shared" si="1"/>
        <v>8566.6666666666661</v>
      </c>
      <c r="H13" s="12">
        <f t="shared" si="2"/>
        <v>7.4999999999999997E-2</v>
      </c>
      <c r="I13" s="4">
        <f t="shared" si="3"/>
        <v>6</v>
      </c>
      <c r="J13" s="4"/>
    </row>
    <row r="14" spans="1:10" ht="19.5" thickBot="1" x14ac:dyDescent="0.45">
      <c r="B14" s="9" t="s">
        <v>19</v>
      </c>
      <c r="C14" s="15">
        <v>33600</v>
      </c>
      <c r="D14" s="15">
        <v>5760</v>
      </c>
      <c r="E14" s="15">
        <v>17800</v>
      </c>
      <c r="F14" s="15">
        <f t="shared" si="0"/>
        <v>57160</v>
      </c>
      <c r="G14" s="16">
        <f t="shared" si="1"/>
        <v>19053.333333333332</v>
      </c>
      <c r="H14" s="17">
        <f t="shared" si="2"/>
        <v>0.16600000000000001</v>
      </c>
      <c r="I14" s="5">
        <f t="shared" si="3"/>
        <v>3</v>
      </c>
      <c r="J14" s="5"/>
    </row>
    <row r="15" spans="1:10" ht="19.5" thickTop="1" x14ac:dyDescent="0.4">
      <c r="B15" s="10" t="s">
        <v>20</v>
      </c>
      <c r="C15" s="13">
        <f>SUM(C7:C14)</f>
        <v>131000</v>
      </c>
      <c r="D15" s="13">
        <f t="shared" ref="D15:E15" si="4">SUM(D7:D14)</f>
        <v>92360</v>
      </c>
      <c r="E15" s="13">
        <f t="shared" si="4"/>
        <v>121030</v>
      </c>
      <c r="F15" s="13">
        <f t="shared" si="0"/>
        <v>344390</v>
      </c>
      <c r="G15" s="11">
        <f t="shared" si="1"/>
        <v>114796.66666666667</v>
      </c>
      <c r="H15" s="12"/>
      <c r="I15" s="4"/>
      <c r="J15" s="4"/>
    </row>
  </sheetData>
  <phoneticPr fontId="1"/>
  <pageMargins left="0.7" right="0.7" top="0.75" bottom="0.75" header="0.3" footer="0.3"/>
  <pageSetup paperSize="9" scale="85" orientation="landscape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theme="4" tint="0.39997558519241921"/>
          <x14:colorNegative theme="0" tint="-0.499984740745262"/>
          <x14:colorAxis rgb="FF000000"/>
          <x14:colorMarkers theme="4" tint="0.79998168889431442"/>
          <x14:colorFirst theme="4" tint="-0.249977111117893"/>
          <x14:colorLast theme="4" tint="-0.249977111117893"/>
          <x14:colorHigh theme="4" tint="-0.499984740745262"/>
          <x14:colorLow theme="4" tint="-0.499984740745262"/>
          <x14:sparklines>
            <x14:sparkline>
              <xm:f>内訳!C7:E7</xm:f>
              <xm:sqref>J7</xm:sqref>
            </x14:sparkline>
            <x14:sparkline>
              <xm:f>内訳!C8:E8</xm:f>
              <xm:sqref>J8</xm:sqref>
            </x14:sparkline>
            <x14:sparkline>
              <xm:f>内訳!C9:E9</xm:f>
              <xm:sqref>J9</xm:sqref>
            </x14:sparkline>
            <x14:sparkline>
              <xm:f>内訳!C10:E10</xm:f>
              <xm:sqref>J10</xm:sqref>
            </x14:sparkline>
            <x14:sparkline>
              <xm:f>内訳!C11:E11</xm:f>
              <xm:sqref>J11</xm:sqref>
            </x14:sparkline>
            <x14:sparkline>
              <xm:f>内訳!C12:E12</xm:f>
              <xm:sqref>J12</xm:sqref>
            </x14:sparkline>
            <x14:sparkline>
              <xm:f>内訳!C13:E13</xm:f>
              <xm:sqref>J13</xm:sqref>
            </x14:sparkline>
            <x14:sparkline>
              <xm:f>内訳!C14:E14</xm:f>
              <xm:sqref>J14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4:F13"/>
  <sheetViews>
    <sheetView showGridLines="0" workbookViewId="0">
      <selection activeCell="H8" sqref="H8"/>
    </sheetView>
  </sheetViews>
  <sheetFormatPr defaultRowHeight="18.75" x14ac:dyDescent="0.4"/>
  <cols>
    <col min="1" max="1" width="3.625" customWidth="1"/>
    <col min="2" max="2" width="11.625" customWidth="1"/>
    <col min="3" max="5" width="9.625" customWidth="1"/>
    <col min="6" max="6" width="14.625" customWidth="1"/>
  </cols>
  <sheetData>
    <row r="4" spans="2:6" ht="19.5" thickBot="1" x14ac:dyDescent="0.45">
      <c r="B4" s="6" t="s">
        <v>2</v>
      </c>
      <c r="C4" s="6" t="s">
        <v>3</v>
      </c>
      <c r="D4" s="6" t="s">
        <v>4</v>
      </c>
      <c r="E4" s="6" t="s">
        <v>5</v>
      </c>
      <c r="F4" s="6" t="s">
        <v>13</v>
      </c>
    </row>
    <row r="5" spans="2:6" ht="19.5" thickTop="1" x14ac:dyDescent="0.4">
      <c r="B5" s="7" t="s">
        <v>7</v>
      </c>
      <c r="C5" s="13">
        <v>28700</v>
      </c>
      <c r="D5" s="13">
        <v>19800</v>
      </c>
      <c r="E5" s="13">
        <v>42000</v>
      </c>
      <c r="F5" s="13">
        <f t="shared" ref="F5:F12" si="0">SUM(C5:E5)</f>
        <v>90500</v>
      </c>
    </row>
    <row r="6" spans="2:6" x14ac:dyDescent="0.4">
      <c r="B6" s="8" t="s">
        <v>6</v>
      </c>
      <c r="C6" s="14">
        <v>25400</v>
      </c>
      <c r="D6" s="14">
        <v>25300</v>
      </c>
      <c r="E6" s="14">
        <v>15200</v>
      </c>
      <c r="F6" s="13">
        <f t="shared" si="0"/>
        <v>65900</v>
      </c>
    </row>
    <row r="7" spans="2:6" x14ac:dyDescent="0.4">
      <c r="B7" s="8" t="s">
        <v>19</v>
      </c>
      <c r="C7" s="14">
        <v>33600</v>
      </c>
      <c r="D7" s="14">
        <v>5760</v>
      </c>
      <c r="E7" s="14">
        <v>17800</v>
      </c>
      <c r="F7" s="13">
        <f t="shared" si="0"/>
        <v>57160</v>
      </c>
    </row>
    <row r="8" spans="2:6" hidden="1" x14ac:dyDescent="0.4">
      <c r="B8" s="8" t="s">
        <v>11</v>
      </c>
      <c r="C8" s="14">
        <v>15000</v>
      </c>
      <c r="D8" s="14">
        <v>12500</v>
      </c>
      <c r="E8" s="14">
        <v>18000</v>
      </c>
      <c r="F8" s="13">
        <f t="shared" si="0"/>
        <v>45500</v>
      </c>
    </row>
    <row r="9" spans="2:6" hidden="1" x14ac:dyDescent="0.4">
      <c r="B9" s="8" t="s">
        <v>10</v>
      </c>
      <c r="C9" s="14">
        <v>12500</v>
      </c>
      <c r="D9" s="14">
        <v>15200</v>
      </c>
      <c r="E9" s="14">
        <v>10080</v>
      </c>
      <c r="F9" s="13">
        <f t="shared" si="0"/>
        <v>37780</v>
      </c>
    </row>
    <row r="10" spans="2:6" hidden="1" x14ac:dyDescent="0.4">
      <c r="B10" s="8" t="s">
        <v>18</v>
      </c>
      <c r="C10" s="14">
        <v>8800</v>
      </c>
      <c r="D10" s="14">
        <v>8000</v>
      </c>
      <c r="E10" s="14">
        <v>8900</v>
      </c>
      <c r="F10" s="13">
        <f t="shared" si="0"/>
        <v>25700</v>
      </c>
    </row>
    <row r="11" spans="2:6" x14ac:dyDescent="0.4">
      <c r="B11" s="8" t="s">
        <v>8</v>
      </c>
      <c r="C11" s="14">
        <v>5200</v>
      </c>
      <c r="D11" s="14">
        <v>3250</v>
      </c>
      <c r="E11" s="14">
        <v>6700</v>
      </c>
      <c r="F11" s="13">
        <f t="shared" si="0"/>
        <v>15150</v>
      </c>
    </row>
    <row r="12" spans="2:6" ht="19.5" thickBot="1" x14ac:dyDescent="0.45">
      <c r="B12" s="9" t="s">
        <v>9</v>
      </c>
      <c r="C12" s="15">
        <v>1800</v>
      </c>
      <c r="D12" s="15">
        <v>2550</v>
      </c>
      <c r="E12" s="15">
        <v>2350</v>
      </c>
      <c r="F12" s="15">
        <f t="shared" si="0"/>
        <v>6700</v>
      </c>
    </row>
    <row r="13" spans="2:6" ht="19.5" thickTop="1" x14ac:dyDescent="0.4"/>
  </sheetData>
  <autoFilter ref="B4:F12">
    <filterColumn colId="4">
      <customFilters>
        <customFilter operator="greaterThanOrEqual" val="50000"/>
        <customFilter operator="lessThanOrEqual" val="20000"/>
      </customFilters>
    </filterColumn>
  </autoFilter>
  <sortState ref="B5:F12">
    <sortCondition descending="1" ref="F5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内訳</vt:lpstr>
      <vt:lpstr>抽出</vt:lpstr>
      <vt:lpstr>内訳!Print_Area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Certify</dc:creator>
  <cp:lastModifiedBy>student</cp:lastModifiedBy>
  <cp:lastPrinted>2021-01-28T01:35:16Z</cp:lastPrinted>
  <dcterms:created xsi:type="dcterms:W3CDTF">2016-02-26T02:27:21Z</dcterms:created>
  <dcterms:modified xsi:type="dcterms:W3CDTF">2021-01-29T06:29:55Z</dcterms:modified>
</cp:coreProperties>
</file>