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63d9160b6e2931e/Desktop/Excel assinments/"/>
    </mc:Choice>
  </mc:AlternateContent>
  <xr:revisionPtr revIDLastSave="5" documentId="13_ncr:1_{B2B4C5D9-2B9F-44E0-8DF7-F3F900507030}" xr6:coauthVersionLast="47" xr6:coauthVersionMax="47" xr10:uidLastSave="{32E75710-2654-4218-859B-B59A9FE3743A}"/>
  <bookViews>
    <workbookView xWindow="-110" yWindow="-110" windowWidth="19420" windowHeight="10300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0" i="1" l="1"/>
  <c r="N11" i="1"/>
  <c r="O11" i="1"/>
  <c r="N10" i="1"/>
  <c r="L6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5" i="1"/>
</calcChain>
</file>

<file path=xl/sharedStrings.xml><?xml version="1.0" encoding="utf-8"?>
<sst xmlns="http://schemas.openxmlformats.org/spreadsheetml/2006/main" count="482" uniqueCount="106">
  <si>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</si>
  <si>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</si>
  <si>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</si>
  <si>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</si>
  <si>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</si>
  <si>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</si>
  <si>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</si>
  <si>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</si>
  <si>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</si>
  <si>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</si>
  <si>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</si>
  <si>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</si>
  <si>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</si>
  <si>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</si>
  <si>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</si>
  <si>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</si>
  <si>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</si>
  <si>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</si>
  <si>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</si>
  <si>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</si>
  <si>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</si>
  <si>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</si>
  <si>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</si>
  <si>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</si>
  <si>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</si>
  <si>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</si>
  <si>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</si>
  <si>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</si>
  <si>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</si>
  <si>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</si>
  <si>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</si>
  <si>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</si>
  <si>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</si>
  <si>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</si>
  <si>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</si>
  <si>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</si>
  <si>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</si>
  <si>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</si>
  <si>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</si>
  <si>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</si>
  <si>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</si>
  <si>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</si>
  <si>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</si>
  <si>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</si>
  <si>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</si>
  <si>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</si>
  <si>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</si>
  <si>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</si>
  <si>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</si>
  <si>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</si>
  <si>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</si>
  <si>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</si>
  <si>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</si>
  <si>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</si>
  <si>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</si>
  <si>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</si>
  <si>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</si>
  <si>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</si>
  <si>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</si>
  <si>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</si>
  <si>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</si>
  <si>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</si>
  <si>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</si>
  <si>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</si>
  <si>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</si>
  <si>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</si>
  <si>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</si>
  <si>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</si>
  <si>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</si>
  <si>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</si>
  <si>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</si>
  <si>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</si>
  <si>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</si>
  <si>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</si>
  <si>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</si>
  <si>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</si>
  <si>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</si>
  <si>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</si>
  <si>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</si>
  <si>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</si>
  <si>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</si>
  <si>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</si>
  <si>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</si>
  <si>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</si>
  <si>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</si>
  <si>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</si>
  <si>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</si>
  <si>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</si>
  <si>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</si>
  <si>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</si>
  <si>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</si>
  <si>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</si>
  <si>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</si>
  <si>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</si>
  <si>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</si>
  <si>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</si>
  <si>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</si>
  <si>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</si>
  <si>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</si>
  <si>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</si>
  <si>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</si>
  <si>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</si>
  <si>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</si>
  <si>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</si>
  <si>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Full name</t>
  </si>
  <si>
    <t>150834+C5:L31C5:L42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</si>
</sst>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1" fillId="2" borderId="5" xfId="0" applyFont="1" applyFill="1" applyBorder="1"/>
    <xf numFmtId="0" fontId="4" fillId="0" borderId="0" xfId="0" applyFont="1"/>
    <xf numFmtId="0" fontId="5" fillId="3" borderId="3" xfId="0" applyFont="1" applyFill="1" applyBorder="1" applyAlignment="1">
      <alignment horizontal="left"/>
    </xf>
    <xf numFmtId="0" fontId="6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abSelected="1" zoomScale="31" workbookViewId="0">
      <selection activeCell="N29" sqref="N29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22.7265625" bestFit="1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6" ht="14.25" customHeight="1" x14ac:dyDescent="0.35"/>
    <row r="2" spans="3:16" ht="14.25" customHeight="1" x14ac:dyDescent="0.35"/>
    <row r="3" spans="3:16" ht="14.25" customHeight="1" x14ac:dyDescent="0.35"/>
    <row r="4" spans="3:16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0" t="s">
        <v>104</v>
      </c>
    </row>
    <row r="5" spans="3:16" ht="14.25" customHeight="1" x14ac:dyDescent="0.35">
      <c r="C5" s="2" t="s">
        <v>105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  <c r="L5" t="str">
        <f>D5&amp;" "&amp;E5</f>
        <v>Ram Ambradkar</v>
      </c>
    </row>
    <row r="6" spans="3:16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  <c r="L6" t="str">
        <f>D6&amp;" "&amp;E6</f>
        <v>Sachin Bangera</v>
      </c>
    </row>
    <row r="7" spans="3:16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L7" t="str">
        <f t="shared" ref="L7:L42" si="0">D7&amp;" "&amp;E7</f>
        <v>Rajesh Bohra</v>
      </c>
      <c r="M7" s="7" t="s">
        <v>21</v>
      </c>
    </row>
    <row r="8" spans="3:16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  <c r="L8" t="str">
        <f t="shared" si="0"/>
        <v>Rajeesh C</v>
      </c>
    </row>
    <row r="9" spans="3:16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L9" t="str">
        <f t="shared" si="0"/>
        <v>Melwyn Crasto</v>
      </c>
      <c r="M9" s="12" t="s">
        <v>30</v>
      </c>
      <c r="N9" s="13"/>
      <c r="O9" s="8" t="s">
        <v>31</v>
      </c>
      <c r="P9" s="11"/>
    </row>
    <row r="10" spans="3:16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L10" t="str">
        <f t="shared" si="0"/>
        <v>Rajesh Dedhia</v>
      </c>
      <c r="M10" s="8" t="s">
        <v>34</v>
      </c>
      <c r="N10">
        <f>MAX(K5:K42)</f>
        <v>92000</v>
      </c>
      <c r="O10" s="6" t="str">
        <f>INDEX(D5:D42,MATCH(N10,K5:K42,0))</f>
        <v>Dinesh</v>
      </c>
    </row>
    <row r="11" spans="3:16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L11" t="str">
        <f t="shared" si="0"/>
        <v>Dattatray Desai</v>
      </c>
      <c r="M11" s="8" t="s">
        <v>39</v>
      </c>
      <c r="N11" s="8">
        <f>MIN(K5:K42)</f>
        <v>9000</v>
      </c>
      <c r="O11" s="6" t="str">
        <f>INDEX(D5:D42,MATCH(N11,K5:K42,))</f>
        <v>Ruffina</v>
      </c>
    </row>
    <row r="12" spans="3:16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L12" t="str">
        <f t="shared" si="0"/>
        <v>Vishnu Desai</v>
      </c>
    </row>
    <row r="13" spans="3:16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L13" t="str">
        <f t="shared" si="0"/>
        <v>Dinesh Dhanuka</v>
      </c>
    </row>
    <row r="14" spans="3:16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L14" t="str">
        <f t="shared" si="0"/>
        <v>Heena Dongre</v>
      </c>
    </row>
    <row r="15" spans="3:16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L15" t="str">
        <f t="shared" si="0"/>
        <v>Dhiren Haria</v>
      </c>
    </row>
    <row r="16" spans="3:16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  <c r="L16" t="str">
        <f t="shared" si="0"/>
        <v>Gururaj Joshi</v>
      </c>
    </row>
    <row r="17" spans="3:12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</v>
      </c>
      <c r="L17" t="str">
        <f t="shared" si="0"/>
        <v>Ruffina Joshi</v>
      </c>
    </row>
    <row r="18" spans="3:12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9000</v>
      </c>
      <c r="L18" t="str">
        <f t="shared" si="0"/>
        <v>Jagjit Kahlon</v>
      </c>
    </row>
    <row r="19" spans="3:12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L19" t="str">
        <f t="shared" si="0"/>
        <v>Piyush Kamdar</v>
      </c>
    </row>
    <row r="20" spans="3:12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L20" t="str">
        <f t="shared" si="0"/>
        <v>D Kulkarni</v>
      </c>
    </row>
    <row r="21" spans="3:12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  <c r="L21" t="str">
        <f t="shared" si="0"/>
        <v>Raju Manek</v>
      </c>
    </row>
    <row r="22" spans="3:12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L22" t="str">
        <f t="shared" si="0"/>
        <v>Yogesh Mansharamani</v>
      </c>
    </row>
    <row r="23" spans="3:12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L23" t="str">
        <f t="shared" si="0"/>
        <v>Satish Pasari</v>
      </c>
    </row>
    <row r="24" spans="3:12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L24" t="str">
        <f t="shared" si="0"/>
        <v>Nitin Patki</v>
      </c>
    </row>
    <row r="25" spans="3:12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L25" t="str">
        <f t="shared" si="0"/>
        <v>Prem Pherwani</v>
      </c>
    </row>
    <row r="26" spans="3:12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  <c r="L26" t="str">
        <f t="shared" si="0"/>
        <v>Sudesh Pillai</v>
      </c>
    </row>
    <row r="27" spans="3:12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L27" t="str">
        <f t="shared" si="0"/>
        <v>Boneca Rego</v>
      </c>
    </row>
    <row r="28" spans="3:12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  <c r="L28" t="str">
        <f t="shared" si="0"/>
        <v>Sharadchandra Riswadkar</v>
      </c>
    </row>
    <row r="29" spans="3:12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  <c r="L29" t="str">
        <f t="shared" si="0"/>
        <v>Simon Rodrigues</v>
      </c>
    </row>
    <row r="30" spans="3:12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  <c r="L30" t="str">
        <f t="shared" si="0"/>
        <v>Ashok Samtaney</v>
      </c>
    </row>
    <row r="31" spans="3:12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  <c r="L31" t="str">
        <f t="shared" si="0"/>
        <v>Praful Savla</v>
      </c>
    </row>
    <row r="32" spans="3:12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  <c r="L32" t="str">
        <f t="shared" si="0"/>
        <v>Stan Serrao</v>
      </c>
    </row>
    <row r="33" spans="3:12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  <c r="L33" t="str">
        <f t="shared" si="0"/>
        <v>Piyush Shah</v>
      </c>
    </row>
    <row r="34" spans="3:12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  <c r="L34" t="str">
        <f t="shared" si="0"/>
        <v>Dhiren Sheth</v>
      </c>
    </row>
    <row r="35" spans="3:12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  <c r="L35" t="str">
        <f t="shared" si="0"/>
        <v>Shankar Shetty</v>
      </c>
    </row>
    <row r="36" spans="3:12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  <c r="L36" t="str">
        <f t="shared" si="0"/>
        <v>Kawdoor Shetty</v>
      </c>
    </row>
    <row r="37" spans="3:12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  <c r="L37" t="str">
        <f t="shared" si="0"/>
        <v>Venitha Shetty</v>
      </c>
    </row>
    <row r="38" spans="3:12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  <c r="L38" t="str">
        <f t="shared" si="0"/>
        <v>Tulsidas Shetty</v>
      </c>
    </row>
    <row r="39" spans="3:12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  <c r="L39" t="str">
        <f t="shared" si="0"/>
        <v>Rajeev Singh</v>
      </c>
    </row>
    <row r="40" spans="3:12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  <c r="L40" t="str">
        <f t="shared" si="0"/>
        <v>Bobby Tanna</v>
      </c>
    </row>
    <row r="41" spans="3:12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  <c r="L41" t="str">
        <f t="shared" si="0"/>
        <v>Jitendra Thacker</v>
      </c>
    </row>
    <row r="42" spans="3:12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  <c r="L42" t="str">
        <f t="shared" si="0"/>
        <v>Yashraj Vaidya</v>
      </c>
    </row>
    <row r="43" spans="3:12" ht="14.25" customHeight="1" x14ac:dyDescent="0.35"/>
    <row r="44" spans="3:12" ht="14.25" customHeight="1" x14ac:dyDescent="0.35"/>
    <row r="45" spans="3:12" ht="14.25" customHeight="1" x14ac:dyDescent="0.35"/>
    <row r="46" spans="3:12" ht="14.25" customHeight="1" x14ac:dyDescent="0.35"/>
    <row r="47" spans="3:12" ht="14.25" customHeight="1" x14ac:dyDescent="0.35"/>
    <row r="48" spans="3:1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D23" workbookViewId="0">
      <selection activeCell="K7" sqref="K7:K44"/>
    </sheetView>
  </sheetViews>
  <sheetFormatPr defaultColWidth="14.453125" defaultRowHeight="15" customHeight="1" x14ac:dyDescent="0.35"/>
  <cols>
    <col min="1" max="3" width="8.7265625" customWidth="1"/>
    <col min="4" max="4" width="64.7265625" customWidth="1"/>
    <col min="5" max="5" width="8.7265625" customWidth="1"/>
    <col min="6" max="6" width="9.81640625" customWidth="1"/>
    <col min="7" max="9" width="8.7265625" customWidth="1"/>
    <col min="10" max="10" width="21.6328125" bestFit="1" customWidth="1"/>
    <col min="11" max="11" width="11.453125" customWidth="1"/>
    <col min="12" max="26" width="8.7265625" customWidth="1"/>
  </cols>
  <sheetData>
    <row r="1" spans="3:11" ht="14.25" customHeight="1" x14ac:dyDescent="0.35"/>
    <row r="2" spans="3:11" ht="14.25" customHeight="1" x14ac:dyDescent="0.35">
      <c r="D2" s="9" t="s">
        <v>101</v>
      </c>
    </row>
    <row r="3" spans="3:11" ht="14.25" customHeight="1" x14ac:dyDescent="0.35">
      <c r="D3" s="9" t="s">
        <v>102</v>
      </c>
    </row>
    <row r="4" spans="3:11" ht="14.25" customHeight="1" x14ac:dyDescent="0.35">
      <c r="D4" s="9" t="s">
        <v>103</v>
      </c>
    </row>
    <row r="5" spans="3:11" ht="14.25" customHeight="1" x14ac:dyDescent="0.35"/>
    <row r="6" spans="3:11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IFERROR(VLOOKUP(C7,Source!$C$6:$F$40,3,0),"Retired")</f>
        <v>North</v>
      </c>
      <c r="J7" s="6" t="str">
        <f>IFERROR(VLOOKUP(C7,Source!$C$6:$F$40,2,0),"Retired")</f>
        <v>FLM</v>
      </c>
      <c r="K7" s="6">
        <f>IFERROR(VLOOKUP(C7,Source!$C$6:$F$40,4,0),"Retired")</f>
        <v>48000</v>
      </c>
    </row>
    <row r="8" spans="3:11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IFERROR(VLOOKUP(C8,Source!$C$6:$F$40,3,0),"Retired")</f>
        <v>North</v>
      </c>
      <c r="J8" s="6" t="str">
        <f>IFERROR(VLOOKUP(C8,Source!$C$6:$F$40,2,0),"Retired")</f>
        <v>Digital Marketing</v>
      </c>
      <c r="K8" s="6">
        <f>IFERROR(VLOOKUP(C8,Source!$C$6:$F$40,4,0),"Retired")</f>
        <v>35000</v>
      </c>
    </row>
    <row r="9" spans="3:11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IFERROR(VLOOKUP(C9,Source!$C$6:$F$40,3,0),"Retired")</f>
        <v>North</v>
      </c>
      <c r="J9" s="6" t="str">
        <f>IFERROR(VLOOKUP(C9,Source!$C$6:$F$40,2,0),"Retired")</f>
        <v>Digital Marketing</v>
      </c>
      <c r="K9" s="6">
        <f>IFERROR(VLOOKUP(C9,Source!$C$6:$F$40,4,0),"Retired")</f>
        <v>67000</v>
      </c>
    </row>
    <row r="10" spans="3:11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12</v>
      </c>
      <c r="I10" s="6" t="str">
        <f>IFERROR(VLOOKUP(C10,Source!$C$6:$F$40,3,0),"Retired")</f>
        <v>South</v>
      </c>
      <c r="J10" s="6" t="str">
        <f>IFERROR(VLOOKUP(C10,Source!$C$6:$F$40,2,0),"Retired")</f>
        <v>Inside Sales</v>
      </c>
      <c r="K10" s="6">
        <f>IFERROR(VLOOKUP(C10,Source!$C$6:$F$40,4,0),"Retired")</f>
        <v>87000</v>
      </c>
    </row>
    <row r="11" spans="3:11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IFERROR(VLOOKUP(C11,Source!$C$6:$F$40,3,0),"Retired")</f>
        <v>North</v>
      </c>
      <c r="J11" s="6" t="str">
        <f>IFERROR(VLOOKUP(C11,Source!$C$6:$F$40,2,0),"Retired")</f>
        <v>Marketing</v>
      </c>
      <c r="K11" s="6">
        <f>IFERROR(VLOOKUP(C11,Source!$C$6:$F$40,4,0),"Retired")</f>
        <v>22000</v>
      </c>
    </row>
    <row r="12" spans="3:11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IFERROR(VLOOKUP(C12,Source!$C$6:$F$40,3,0),"Retired")</f>
        <v>North</v>
      </c>
      <c r="J12" s="6" t="str">
        <f>IFERROR(VLOOKUP(C12,Source!$C$6:$F$40,2,0),"Retired")</f>
        <v>Director</v>
      </c>
      <c r="K12" s="6">
        <f>IFERROR(VLOOKUP(C12,Source!$C$6:$F$40,4,0),"Retired")</f>
        <v>91000</v>
      </c>
    </row>
    <row r="13" spans="3:11" ht="14.25" customHeight="1" x14ac:dyDescent="0.3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IFERROR(VLOOKUP(C13,Source!$C$6:$F$40,3,0),"Retired")</f>
        <v>Mid West</v>
      </c>
      <c r="J13" s="6" t="str">
        <f>IFERROR(VLOOKUP(C13,Source!$C$6:$F$40,2,0),"Retired")</f>
        <v>Learning &amp; Development</v>
      </c>
      <c r="K13" s="6">
        <f>IFERROR(VLOOKUP(C13,Source!$C$6:$F$40,4,0),"Retired")</f>
        <v>77000</v>
      </c>
    </row>
    <row r="14" spans="3:11" ht="14.25" customHeight="1" x14ac:dyDescent="0.3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IFERROR(VLOOKUP(C14,Source!$C$6:$F$40,3,0),"Retired")</f>
        <v>Mid West</v>
      </c>
      <c r="J14" s="6" t="str">
        <f>IFERROR(VLOOKUP(C14,Source!$C$6:$F$40,2,0),"Retired")</f>
        <v>Digital Marketing</v>
      </c>
      <c r="K14" s="6">
        <f>IFERROR(VLOOKUP(C14,Source!$C$6:$F$40,4,0),"Retired")</f>
        <v>45000</v>
      </c>
    </row>
    <row r="15" spans="3:11" ht="14.25" customHeight="1" x14ac:dyDescent="0.3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IFERROR(VLOOKUP(C15,Source!$C$6:$F$40,3,0),"Retired")</f>
        <v>East</v>
      </c>
      <c r="J15" s="6" t="str">
        <f>IFERROR(VLOOKUP(C15,Source!$C$6:$F$40,2,0),"Retired")</f>
        <v>Digital Marketing</v>
      </c>
      <c r="K15" s="6">
        <f>IFERROR(VLOOKUP(C15,Source!$C$6:$F$40,4,0),"Retired")</f>
        <v>92000</v>
      </c>
    </row>
    <row r="16" spans="3:11" ht="14.25" customHeight="1" x14ac:dyDescent="0.3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IFERROR(VLOOKUP(C16,Source!$C$6:$F$40,3,0),"Retired")</f>
        <v>North</v>
      </c>
      <c r="J16" s="6" t="str">
        <f>IFERROR(VLOOKUP(C16,Source!$C$6:$F$40,2,0),"Retired")</f>
        <v>Inside Sales</v>
      </c>
      <c r="K16" s="6">
        <f>IFERROR(VLOOKUP(C16,Source!$C$6:$F$40,4,0),"Retired")</f>
        <v>50000</v>
      </c>
    </row>
    <row r="17" spans="3:11" ht="14.25" customHeight="1" x14ac:dyDescent="0.3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IFERROR(VLOOKUP(C17,Source!$C$6:$F$40,3,0),"Retired")</f>
        <v>South</v>
      </c>
      <c r="J17" s="6" t="str">
        <f>IFERROR(VLOOKUP(C17,Source!$C$6:$F$40,2,0),"Retired")</f>
        <v>Learning &amp; Development</v>
      </c>
      <c r="K17" s="6">
        <f>IFERROR(VLOOKUP(C17,Source!$C$6:$F$40,4,0),"Retired")</f>
        <v>37000</v>
      </c>
    </row>
    <row r="18" spans="3:11" ht="14.25" customHeight="1" x14ac:dyDescent="0.3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IFERROR(VLOOKUP(C18,Source!$C$6:$F$40,3,0),"Retired")</f>
        <v>East</v>
      </c>
      <c r="J18" s="6" t="str">
        <f>IFERROR(VLOOKUP(C18,Source!$C$6:$F$40,2,0),"Retired")</f>
        <v>Learning &amp; Development</v>
      </c>
      <c r="K18" s="6">
        <f>IFERROR(VLOOKUP(C18,Source!$C$6:$F$40,4,0),"Retired")</f>
        <v>43000</v>
      </c>
    </row>
    <row r="19" spans="3:11" ht="14.25" customHeight="1" x14ac:dyDescent="0.3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IFERROR(VLOOKUP(C19,Source!$C$6:$F$40,3,0),"Retired")</f>
        <v>East</v>
      </c>
      <c r="J19" s="6" t="str">
        <f>IFERROR(VLOOKUP(C19,Source!$C$6:$F$40,2,0),"Retired")</f>
        <v>CEO</v>
      </c>
      <c r="K19" s="6">
        <f>IFERROR(VLOOKUP(C19,Source!$C$6:$F$40,4,0),"Retired")</f>
        <v>90000</v>
      </c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IFERROR(VLOOKUP(C20,Source!$C$6:$F$40,3,0),"Retired")</f>
        <v>Retired</v>
      </c>
      <c r="J20" s="6" t="str">
        <f>IFERROR(VLOOKUP(C20,Source!$C$6:$F$40,2,0),"Retired")</f>
        <v>Retired</v>
      </c>
      <c r="K20" s="6" t="str">
        <f>IFERROR(VLOOKUP(C20,Source!$C$6:$F$40,4,0),"Retired")</f>
        <v>Retired</v>
      </c>
    </row>
    <row r="21" spans="3:11" ht="14.25" customHeight="1" x14ac:dyDescent="0.3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IFERROR(VLOOKUP(C21,Source!$C$6:$F$40,3,0),"Retired")</f>
        <v>South</v>
      </c>
      <c r="J21" s="6" t="str">
        <f>IFERROR(VLOOKUP(C21,Source!$C$6:$F$40,2,0),"Retired")</f>
        <v>Digital Marketing</v>
      </c>
      <c r="K21" s="6">
        <f>IFERROR(VLOOKUP(C21,Source!$C$6:$F$40,4,0),"Retired")</f>
        <v>82000</v>
      </c>
    </row>
    <row r="22" spans="3:11" ht="14.25" customHeight="1" x14ac:dyDescent="0.3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IFERROR(VLOOKUP(C22,Source!$C$6:$F$40,3,0),"Retired")</f>
        <v>South</v>
      </c>
      <c r="J22" s="6" t="str">
        <f>IFERROR(VLOOKUP(C22,Source!$C$6:$F$40,2,0),"Retired")</f>
        <v>Inside Sales</v>
      </c>
      <c r="K22" s="6">
        <f>IFERROR(VLOOKUP(C22,Source!$C$6:$F$40,4,0),"Retired")</f>
        <v>67000</v>
      </c>
    </row>
    <row r="23" spans="3:11" ht="14.25" customHeight="1" x14ac:dyDescent="0.3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IFERROR(VLOOKUP(C23,Source!$C$6:$F$40,3,0),"Retired")</f>
        <v>South</v>
      </c>
      <c r="J23" s="6" t="str">
        <f>IFERROR(VLOOKUP(C23,Source!$C$6:$F$40,2,0),"Retired")</f>
        <v>CCD</v>
      </c>
      <c r="K23" s="6">
        <f>IFERROR(VLOOKUP(C23,Source!$C$6:$F$40,4,0),"Retired")</f>
        <v>85000</v>
      </c>
    </row>
    <row r="24" spans="3:11" ht="14.25" customHeight="1" x14ac:dyDescent="0.3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IFERROR(VLOOKUP(C24,Source!$C$6:$F$40,3,0),"Retired")</f>
        <v>South</v>
      </c>
      <c r="J24" s="6" t="str">
        <f>IFERROR(VLOOKUP(C24,Source!$C$6:$F$40,2,0),"Retired")</f>
        <v>FLM</v>
      </c>
      <c r="K24" s="6">
        <f>IFERROR(VLOOKUP(C24,Source!$C$6:$F$40,4,0),"Retired")</f>
        <v>62000</v>
      </c>
    </row>
    <row r="25" spans="3:11" ht="14.25" customHeight="1" x14ac:dyDescent="0.3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IFERROR(VLOOKUP(C25,Source!$C$6:$F$40,3,0),"Retired")</f>
        <v>Mid West</v>
      </c>
      <c r="J25" s="6" t="str">
        <f>IFERROR(VLOOKUP(C25,Source!$C$6:$F$40,2,0),"Retired")</f>
        <v>Inside Sales</v>
      </c>
      <c r="K25" s="6">
        <f>IFERROR(VLOOKUP(C25,Source!$C$6:$F$40,4,0),"Retired")</f>
        <v>15000</v>
      </c>
    </row>
    <row r="26" spans="3:11" ht="14.25" customHeight="1" x14ac:dyDescent="0.3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IFERROR(VLOOKUP(C26,Source!$C$6:$F$40,3,0),"Retired")</f>
        <v>South</v>
      </c>
      <c r="J26" s="6" t="str">
        <f>IFERROR(VLOOKUP(C26,Source!$C$6:$F$40,2,0),"Retired")</f>
        <v>Operations</v>
      </c>
      <c r="K26" s="6">
        <f>IFERROR(VLOOKUP(C26,Source!$C$6:$F$40,4,0),"Retired")</f>
        <v>81000</v>
      </c>
    </row>
    <row r="27" spans="3:11" ht="14.25" customHeight="1" x14ac:dyDescent="0.3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IFERROR(VLOOKUP(C27,Source!$C$6:$F$40,3,0),"Retired")</f>
        <v>South</v>
      </c>
      <c r="J27" s="6" t="str">
        <f>IFERROR(VLOOKUP(C27,Source!$C$6:$F$40,2,0),"Retired")</f>
        <v>Finance</v>
      </c>
      <c r="K27" s="6">
        <f>IFERROR(VLOOKUP(C27,Source!$C$6:$F$40,4,0),"Retired")</f>
        <v>19000</v>
      </c>
    </row>
    <row r="28" spans="3:11" ht="14.25" customHeight="1" x14ac:dyDescent="0.3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IFERROR(VLOOKUP(C28,Source!$C$6:$F$40,3,0),"Retired")</f>
        <v>East</v>
      </c>
      <c r="J28" s="6" t="str">
        <f>IFERROR(VLOOKUP(C28,Source!$C$6:$F$40,2,0),"Retired")</f>
        <v>Inside Sales</v>
      </c>
      <c r="K28" s="6">
        <f>IFERROR(VLOOKUP(C28,Source!$C$6:$F$40,4,0),"Retired")</f>
        <v>75000</v>
      </c>
    </row>
    <row r="29" spans="3:11" ht="14.25" customHeight="1" x14ac:dyDescent="0.3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IFERROR(VLOOKUP(C29,Source!$C$6:$F$40,3,0),"Retired")</f>
        <v>East</v>
      </c>
      <c r="J29" s="6" t="str">
        <f>IFERROR(VLOOKUP(C29,Source!$C$6:$F$40,2,0),"Retired")</f>
        <v>Finance</v>
      </c>
      <c r="K29" s="6">
        <f>IFERROR(VLOOKUP(C29,Source!$C$6:$F$40,4,0),"Retired")</f>
        <v>49000</v>
      </c>
    </row>
    <row r="30" spans="3:11" ht="14.25" customHeight="1" x14ac:dyDescent="0.3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IFERROR(VLOOKUP(C30,Source!$C$6:$F$40,3,0),"Retired")</f>
        <v>Retired</v>
      </c>
      <c r="J30" s="6" t="str">
        <f>IFERROR(VLOOKUP(C30,Source!$C$6:$F$40,2,0),"Retired")</f>
        <v>Retired</v>
      </c>
      <c r="K30" s="6" t="str">
        <f>IFERROR(VLOOKUP(C30,Source!$C$6:$F$40,4,0),"Retired")</f>
        <v>Retired</v>
      </c>
    </row>
    <row r="31" spans="3:11" ht="14.25" customHeight="1" x14ac:dyDescent="0.3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IFERROR(VLOOKUP(C31,Source!$C$6:$F$40,3,0),"Retired")</f>
        <v>Mid West</v>
      </c>
      <c r="J31" s="6" t="str">
        <f>IFERROR(VLOOKUP(C31,Source!$C$6:$F$40,2,0),"Retired")</f>
        <v>Finance</v>
      </c>
      <c r="K31" s="6">
        <f>IFERROR(VLOOKUP(C31,Source!$C$6:$F$40,4,0),"Retired")</f>
        <v>83000</v>
      </c>
    </row>
    <row r="32" spans="3:11" ht="14.25" customHeight="1" x14ac:dyDescent="0.3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IFERROR(VLOOKUP(C32,Source!$C$6:$F$40,3,0),"Retired")</f>
        <v>South</v>
      </c>
      <c r="J32" s="6" t="str">
        <f>IFERROR(VLOOKUP(C32,Source!$C$6:$F$40,2,0),"Retired")</f>
        <v>Sales</v>
      </c>
      <c r="K32" s="6">
        <f>IFERROR(VLOOKUP(C32,Source!$C$6:$F$40,4,0),"Retired")</f>
        <v>53000</v>
      </c>
    </row>
    <row r="33" spans="3:11" ht="14.25" customHeight="1" x14ac:dyDescent="0.3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IFERROR(VLOOKUP(C33,Source!$C$6:$F$40,3,0),"Retired")</f>
        <v>South</v>
      </c>
      <c r="J33" s="6" t="str">
        <f>IFERROR(VLOOKUP(C33,Source!$C$6:$F$40,2,0),"Retired")</f>
        <v>Operations</v>
      </c>
      <c r="K33" s="6">
        <f>IFERROR(VLOOKUP(C33,Source!$C$6:$F$40,4,0),"Retired")</f>
        <v>65000</v>
      </c>
    </row>
    <row r="34" spans="3:11" ht="14.25" customHeight="1" x14ac:dyDescent="0.3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IFERROR(VLOOKUP(C34,Source!$C$6:$F$40,3,0),"Retired")</f>
        <v>North</v>
      </c>
      <c r="J34" s="6" t="str">
        <f>IFERROR(VLOOKUP(C34,Source!$C$6:$F$40,2,0),"Retired")</f>
        <v>Finance</v>
      </c>
      <c r="K34" s="6">
        <f>IFERROR(VLOOKUP(C34,Source!$C$6:$F$40,4,0),"Retired")</f>
        <v>85000</v>
      </c>
    </row>
    <row r="35" spans="3:11" ht="14.25" customHeight="1" x14ac:dyDescent="0.3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IFERROR(VLOOKUP(C35,Source!$C$6:$F$40,3,0),"Retired")</f>
        <v>East</v>
      </c>
      <c r="J35" s="6" t="str">
        <f>IFERROR(VLOOKUP(C35,Source!$C$6:$F$40,2,0),"Retired")</f>
        <v>Inside Sales</v>
      </c>
      <c r="K35" s="6">
        <f>IFERROR(VLOOKUP(C35,Source!$C$6:$F$40,4,0),"Retired")</f>
        <v>20000</v>
      </c>
    </row>
    <row r="36" spans="3:11" ht="14.25" customHeight="1" x14ac:dyDescent="0.3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IFERROR(VLOOKUP(C36,Source!$C$6:$F$40,3,0),"Retired")</f>
        <v>East</v>
      </c>
      <c r="J36" s="6" t="str">
        <f>IFERROR(VLOOKUP(C36,Source!$C$6:$F$40,2,0),"Retired")</f>
        <v>CCD</v>
      </c>
      <c r="K36" s="6">
        <f>IFERROR(VLOOKUP(C36,Source!$C$6:$F$40,4,0),"Retired")</f>
        <v>47000</v>
      </c>
    </row>
    <row r="37" spans="3:11" ht="14.25" customHeight="1" x14ac:dyDescent="0.3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IFERROR(VLOOKUP(C37,Source!$C$6:$F$40,3,0),"Retired")</f>
        <v>South</v>
      </c>
      <c r="J37" s="6" t="str">
        <f>IFERROR(VLOOKUP(C37,Source!$C$6:$F$40,2,0),"Retired")</f>
        <v>Director</v>
      </c>
      <c r="K37" s="6">
        <f>IFERROR(VLOOKUP(C37,Source!$C$6:$F$40,4,0),"Retired")</f>
        <v>87000</v>
      </c>
    </row>
    <row r="38" spans="3:11" ht="14.25" customHeight="1" x14ac:dyDescent="0.3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IFERROR(VLOOKUP(C38,Source!$C$6:$F$40,3,0),"Retired")</f>
        <v>Retired</v>
      </c>
      <c r="J38" s="6" t="str">
        <f>IFERROR(VLOOKUP(C38,Source!$C$6:$F$40,2,0),"Retired")</f>
        <v>Retired</v>
      </c>
      <c r="K38" s="6" t="str">
        <f>IFERROR(VLOOKUP(C38,Source!$C$6:$F$40,4,0),"Retired")</f>
        <v>Retired</v>
      </c>
    </row>
    <row r="39" spans="3:11" ht="14.25" customHeight="1" x14ac:dyDescent="0.3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IFERROR(VLOOKUP(C39,Source!$C$6:$F$40,3,0),"Retired")</f>
        <v>East</v>
      </c>
      <c r="J39" s="6" t="str">
        <f>IFERROR(VLOOKUP(C39,Source!$C$6:$F$40,2,0),"Retired")</f>
        <v>Marketing</v>
      </c>
      <c r="K39" s="6">
        <f>IFERROR(VLOOKUP(C39,Source!$C$6:$F$40,4,0),"Retired")</f>
        <v>27000</v>
      </c>
    </row>
    <row r="40" spans="3:11" ht="14.25" customHeight="1" x14ac:dyDescent="0.3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IFERROR(VLOOKUP(C40,Source!$C$6:$F$40,3,0),"Retired")</f>
        <v>North</v>
      </c>
      <c r="J40" s="6" t="str">
        <f>IFERROR(VLOOKUP(C40,Source!$C$6:$F$40,2,0),"Retired")</f>
        <v>Digital Marketing</v>
      </c>
      <c r="K40" s="6">
        <f>IFERROR(VLOOKUP(C40,Source!$C$6:$F$40,4,0),"Retired")</f>
        <v>81000</v>
      </c>
    </row>
    <row r="41" spans="3:11" ht="14.25" customHeight="1" x14ac:dyDescent="0.3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IFERROR(VLOOKUP(C41,Source!$C$6:$F$40,3,0),"Retired")</f>
        <v>North</v>
      </c>
      <c r="J41" s="6" t="str">
        <f>IFERROR(VLOOKUP(C41,Source!$C$6:$F$40,2,0),"Retired")</f>
        <v>Sales</v>
      </c>
      <c r="K41" s="6">
        <f>IFERROR(VLOOKUP(C41,Source!$C$6:$F$40,4,0),"Retired")</f>
        <v>52000</v>
      </c>
    </row>
    <row r="42" spans="3:11" ht="14.25" customHeight="1" x14ac:dyDescent="0.3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IFERROR(VLOOKUP(C42,Source!$C$6:$F$40,3,0),"Retired")</f>
        <v>South</v>
      </c>
      <c r="J42" s="6" t="str">
        <f>IFERROR(VLOOKUP(C42,Source!$C$6:$F$40,2,0),"Retired")</f>
        <v>Marketing</v>
      </c>
      <c r="K42" s="6">
        <f>IFERROR(VLOOKUP(C42,Source!$C$6:$F$40,4,0),"Retired")</f>
        <v>58000</v>
      </c>
    </row>
    <row r="43" spans="3:11" ht="14.25" customHeight="1" x14ac:dyDescent="0.3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IFERROR(VLOOKUP(C43,Source!$C$6:$F$40,3,0),"Retired")</f>
        <v>Mid West</v>
      </c>
      <c r="J43" s="6" t="str">
        <f>IFERROR(VLOOKUP(C43,Source!$C$6:$F$40,2,0),"Retired")</f>
        <v>Marketing</v>
      </c>
      <c r="K43" s="6">
        <f>IFERROR(VLOOKUP(C43,Source!$C$6:$F$40,4,0),"Retired")</f>
        <v>47000</v>
      </c>
    </row>
    <row r="44" spans="3:11" ht="14.25" customHeight="1" x14ac:dyDescent="0.3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IFERROR(VLOOKUP(C44,Source!$C$6:$F$40,3,0),"Retired")</f>
        <v>North</v>
      </c>
      <c r="J44" s="6" t="str">
        <f>IFERROR(VLOOKUP(C44,Source!$C$6:$F$40,2,0),"Retired")</f>
        <v>CCD</v>
      </c>
      <c r="K44" s="6">
        <f>IFERROR(VLOOKUP(C44,Source!$C$6:$F$40,4,0),"Retired")</f>
        <v>26000</v>
      </c>
    </row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4" workbookViewId="0">
      <selection activeCell="C6" sqref="C6:C40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upendra</cp:lastModifiedBy>
  <dcterms:created xsi:type="dcterms:W3CDTF">2022-07-27T06:45:44Z</dcterms:created>
  <dcterms:modified xsi:type="dcterms:W3CDTF">2024-12-03T10:15:14Z</dcterms:modified>
</cp:coreProperties>
</file>