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007643f025bd8/Documentos/Estadística 2/MP3/"/>
    </mc:Choice>
  </mc:AlternateContent>
  <xr:revisionPtr revIDLastSave="112" documentId="8_{DFF068A3-0C3B-46EC-AB32-E3C15E312B26}" xr6:coauthVersionLast="47" xr6:coauthVersionMax="47" xr10:uidLastSave="{630C9442-C1C4-4D24-BC99-C1089B82E609}"/>
  <bookViews>
    <workbookView xWindow="-120" yWindow="-120" windowWidth="20730" windowHeight="11040" activeTab="6" xr2:uid="{DBD946D5-316D-4593-824E-42B669F36BBE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definedNames>
    <definedName name="_xlnm._FilterDatabase" localSheetId="0" hidden="1">Hoja1!$A$1:$D$1</definedName>
    <definedName name="_xlnm._FilterDatabase" localSheetId="3" hidden="1">Hoja4!$A$1:$D$1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7" i="4"/>
  <c r="J6" i="4"/>
  <c r="J8" i="4"/>
  <c r="J5" i="4"/>
  <c r="J4" i="4"/>
  <c r="J3" i="4"/>
  <c r="J2" i="4"/>
  <c r="I2" i="4"/>
  <c r="I9" i="4"/>
  <c r="I8" i="4"/>
  <c r="I7" i="4"/>
  <c r="I6" i="4"/>
  <c r="I5" i="4"/>
  <c r="I4" i="4"/>
  <c r="I3" i="4"/>
  <c r="D19" i="4"/>
  <c r="D18" i="4"/>
  <c r="D25" i="4"/>
  <c r="D13" i="4"/>
  <c r="D15" i="4"/>
  <c r="D10" i="4"/>
  <c r="D24" i="4"/>
  <c r="D22" i="4"/>
  <c r="D7" i="4"/>
  <c r="D21" i="4"/>
  <c r="D4" i="4"/>
  <c r="D14" i="4"/>
  <c r="D23" i="4"/>
  <c r="D17" i="4"/>
  <c r="D9" i="4"/>
  <c r="D8" i="4"/>
  <c r="D6" i="4"/>
  <c r="D3" i="4"/>
  <c r="D2" i="4"/>
  <c r="D20" i="4"/>
  <c r="D12" i="4"/>
  <c r="D11" i="4"/>
  <c r="D5" i="4"/>
  <c r="E25" i="3"/>
  <c r="E24" i="3"/>
  <c r="E23" i="3"/>
  <c r="E22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2"/>
  <c r="E24" i="2"/>
  <c r="E23" i="2"/>
  <c r="E2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7" i="1"/>
  <c r="D25" i="1"/>
  <c r="D13" i="1"/>
  <c r="D22" i="1"/>
  <c r="D19" i="1"/>
  <c r="D8" i="1"/>
  <c r="D14" i="1"/>
  <c r="D12" i="1"/>
  <c r="D5" i="1"/>
  <c r="D11" i="1"/>
  <c r="D21" i="1"/>
  <c r="D4" i="1"/>
  <c r="D10" i="1"/>
  <c r="D16" i="1"/>
  <c r="D7" i="1"/>
  <c r="D23" i="1"/>
  <c r="D15" i="1"/>
  <c r="D24" i="1"/>
  <c r="D20" i="1"/>
  <c r="D3" i="1"/>
  <c r="D9" i="1"/>
  <c r="D2" i="1"/>
  <c r="D6" i="1"/>
  <c r="D18" i="1"/>
</calcChain>
</file>

<file path=xl/sharedStrings.xml><?xml version="1.0" encoding="utf-8"?>
<sst xmlns="http://schemas.openxmlformats.org/spreadsheetml/2006/main" count="75" uniqueCount="38">
  <si>
    <t>Partes</t>
  </si>
  <si>
    <t>Limon</t>
  </si>
  <si>
    <t>Azucar</t>
  </si>
  <si>
    <t>Aleatorio</t>
  </si>
  <si>
    <t>Corrida</t>
  </si>
  <si>
    <t>Parte</t>
  </si>
  <si>
    <t>Cortada</t>
  </si>
  <si>
    <t>Completa</t>
  </si>
  <si>
    <t>1 cucharadita</t>
  </si>
  <si>
    <t>2 cucharaditas</t>
  </si>
  <si>
    <t>1 cucharada</t>
  </si>
  <si>
    <t>3 cuchearaws</t>
  </si>
  <si>
    <t>Tiempo</t>
  </si>
  <si>
    <t>Medias</t>
  </si>
  <si>
    <t>Tiempos Totales</t>
  </si>
  <si>
    <t>Efectos</t>
  </si>
  <si>
    <t>Contrastes</t>
  </si>
  <si>
    <t xml:space="preserve">Sumas cuadrados </t>
  </si>
  <si>
    <t>Factor</t>
  </si>
  <si>
    <t>Efecto</t>
  </si>
  <si>
    <t>Contraste</t>
  </si>
  <si>
    <t>SC</t>
  </si>
  <si>
    <t>A</t>
  </si>
  <si>
    <t>B</t>
  </si>
  <si>
    <t>AB</t>
  </si>
  <si>
    <t>C</t>
  </si>
  <si>
    <t>AC</t>
  </si>
  <si>
    <t>BC</t>
  </si>
  <si>
    <t>ABC</t>
  </si>
  <si>
    <t>Error</t>
  </si>
  <si>
    <t>Total</t>
  </si>
  <si>
    <t>Objeto</t>
  </si>
  <si>
    <t>Cantidad</t>
  </si>
  <si>
    <t>Costo (Q,)</t>
  </si>
  <si>
    <t>Paquetes de Tabcin (12u)</t>
  </si>
  <si>
    <t>Vasos de duroport (25u)</t>
  </si>
  <si>
    <t>Cucharitas (25u)</t>
  </si>
  <si>
    <t>Limón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</si>
</sst>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06E5-D2AD-498E-A3F3-D2B7A51CB59E}">
  <dimension ref="A1:D25"/>
  <sheetViews>
    <sheetView topLeftCell="A9" workbookViewId="0">
      <selection sqref="A1:D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1</v>
      </c>
      <c r="D2">
        <f t="shared" ref="D2:D25" ca="1" si="0">RAND()</f>
        <v>0.65048933888997096</v>
      </c>
    </row>
    <row r="3" spans="1:4" x14ac:dyDescent="0.25">
      <c r="A3">
        <v>0</v>
      </c>
      <c r="B3">
        <v>1</v>
      </c>
      <c r="C3">
        <v>1</v>
      </c>
      <c r="D3">
        <f t="shared" ca="1" si="0"/>
        <v>0.66291322022759391</v>
      </c>
    </row>
    <row r="4" spans="1:4" x14ac:dyDescent="0.25">
      <c r="A4">
        <v>0</v>
      </c>
      <c r="B4">
        <v>1</v>
      </c>
      <c r="C4">
        <v>1</v>
      </c>
      <c r="D4">
        <f t="shared" ca="1" si="0"/>
        <v>0.89800421398061459</v>
      </c>
    </row>
    <row r="5" spans="1:4" x14ac:dyDescent="0.25">
      <c r="A5">
        <v>1</v>
      </c>
      <c r="B5">
        <v>1</v>
      </c>
      <c r="C5">
        <v>0</v>
      </c>
      <c r="D5">
        <f t="shared" ca="1" si="0"/>
        <v>0.70149823168534597</v>
      </c>
    </row>
    <row r="6" spans="1:4" x14ac:dyDescent="0.25">
      <c r="A6">
        <v>0</v>
      </c>
      <c r="B6">
        <v>0</v>
      </c>
      <c r="C6">
        <v>0</v>
      </c>
      <c r="D6">
        <f t="shared" ca="1" si="0"/>
        <v>7.3693256572903487E-2</v>
      </c>
    </row>
    <row r="7" spans="1:4" x14ac:dyDescent="0.25">
      <c r="A7">
        <v>0</v>
      </c>
      <c r="B7">
        <v>0</v>
      </c>
      <c r="C7">
        <v>0</v>
      </c>
      <c r="D7">
        <f t="shared" ca="1" si="0"/>
        <v>0.32003290764073355</v>
      </c>
    </row>
    <row r="8" spans="1:4" x14ac:dyDescent="0.25">
      <c r="A8">
        <v>0</v>
      </c>
      <c r="B8">
        <v>0</v>
      </c>
      <c r="C8">
        <v>1</v>
      </c>
      <c r="D8">
        <f t="shared" ca="1" si="0"/>
        <v>0.6814092710554347</v>
      </c>
    </row>
    <row r="9" spans="1:4" x14ac:dyDescent="0.25">
      <c r="A9">
        <v>0</v>
      </c>
      <c r="B9">
        <v>1</v>
      </c>
      <c r="C9">
        <v>0</v>
      </c>
      <c r="D9">
        <f t="shared" ca="1" si="0"/>
        <v>9.7400096627201282E-2</v>
      </c>
    </row>
    <row r="10" spans="1:4" x14ac:dyDescent="0.25">
      <c r="A10">
        <v>0</v>
      </c>
      <c r="B10">
        <v>1</v>
      </c>
      <c r="C10">
        <v>0</v>
      </c>
      <c r="D10">
        <f t="shared" ca="1" si="0"/>
        <v>0.900965044733681</v>
      </c>
    </row>
    <row r="11" spans="1:4" x14ac:dyDescent="0.25">
      <c r="A11">
        <v>1</v>
      </c>
      <c r="B11">
        <v>0</v>
      </c>
      <c r="C11">
        <v>1</v>
      </c>
      <c r="D11">
        <f t="shared" ca="1" si="0"/>
        <v>0.72037934265877579</v>
      </c>
    </row>
    <row r="12" spans="1:4" x14ac:dyDescent="0.25">
      <c r="A12">
        <v>1</v>
      </c>
      <c r="B12">
        <v>1</v>
      </c>
      <c r="C12">
        <v>1</v>
      </c>
      <c r="D12">
        <f t="shared" ca="1" si="0"/>
        <v>0.40273278565328408</v>
      </c>
    </row>
    <row r="13" spans="1:4" x14ac:dyDescent="0.25">
      <c r="A13">
        <v>1</v>
      </c>
      <c r="B13">
        <v>0</v>
      </c>
      <c r="C13">
        <v>0</v>
      </c>
      <c r="D13">
        <f t="shared" ca="1" si="0"/>
        <v>0.74568593072865463</v>
      </c>
    </row>
    <row r="14" spans="1:4" x14ac:dyDescent="0.25">
      <c r="A14">
        <v>0</v>
      </c>
      <c r="B14">
        <v>0</v>
      </c>
      <c r="C14">
        <v>0</v>
      </c>
      <c r="D14">
        <f t="shared" ca="1" si="0"/>
        <v>0.12214520363251868</v>
      </c>
    </row>
    <row r="15" spans="1:4" x14ac:dyDescent="0.25">
      <c r="A15">
        <v>1</v>
      </c>
      <c r="B15">
        <v>1</v>
      </c>
      <c r="C15">
        <v>0</v>
      </c>
      <c r="D15">
        <f t="shared" ca="1" si="0"/>
        <v>0.37676945975766496</v>
      </c>
    </row>
    <row r="16" spans="1:4" x14ac:dyDescent="0.25">
      <c r="A16">
        <v>0</v>
      </c>
      <c r="B16">
        <v>0</v>
      </c>
      <c r="C16">
        <v>1</v>
      </c>
      <c r="D16">
        <f t="shared" ca="1" si="0"/>
        <v>0.33545595625567559</v>
      </c>
    </row>
    <row r="17" spans="1:4" x14ac:dyDescent="0.25">
      <c r="A17">
        <v>1</v>
      </c>
      <c r="B17">
        <v>1</v>
      </c>
      <c r="C17">
        <v>0</v>
      </c>
      <c r="D17">
        <f t="shared" ca="1" si="0"/>
        <v>0.97431937841801497</v>
      </c>
    </row>
    <row r="18" spans="1:4" x14ac:dyDescent="0.25">
      <c r="A18">
        <v>1</v>
      </c>
      <c r="B18">
        <v>1</v>
      </c>
      <c r="C18">
        <v>1</v>
      </c>
      <c r="D18">
        <f t="shared" ca="1" si="0"/>
        <v>0.54766902108024929</v>
      </c>
    </row>
    <row r="19" spans="1:4" x14ac:dyDescent="0.25">
      <c r="A19">
        <v>0</v>
      </c>
      <c r="B19">
        <v>1</v>
      </c>
      <c r="C19">
        <v>0</v>
      </c>
      <c r="D19">
        <f t="shared" ca="1" si="0"/>
        <v>0.61174683949365671</v>
      </c>
    </row>
    <row r="20" spans="1:4" x14ac:dyDescent="0.25">
      <c r="A20">
        <v>1</v>
      </c>
      <c r="B20">
        <v>0</v>
      </c>
      <c r="C20">
        <v>0</v>
      </c>
      <c r="D20">
        <f t="shared" ca="1" si="0"/>
        <v>0.79622181363807154</v>
      </c>
    </row>
    <row r="21" spans="1:4" x14ac:dyDescent="0.25">
      <c r="A21">
        <v>1</v>
      </c>
      <c r="B21">
        <v>0</v>
      </c>
      <c r="C21">
        <v>0</v>
      </c>
      <c r="D21">
        <f t="shared" ca="1" si="0"/>
        <v>0.36191819251423907</v>
      </c>
    </row>
    <row r="22" spans="1:4" x14ac:dyDescent="0.25">
      <c r="A22">
        <v>0</v>
      </c>
      <c r="B22">
        <v>1</v>
      </c>
      <c r="C22">
        <v>1</v>
      </c>
      <c r="D22">
        <f t="shared" ca="1" si="0"/>
        <v>0.35187238660805842</v>
      </c>
    </row>
    <row r="23" spans="1:4" x14ac:dyDescent="0.25">
      <c r="A23">
        <v>1</v>
      </c>
      <c r="B23">
        <v>1</v>
      </c>
      <c r="C23">
        <v>1</v>
      </c>
      <c r="D23">
        <f t="shared" ca="1" si="0"/>
        <v>0.34737980857473094</v>
      </c>
    </row>
    <row r="24" spans="1:4" x14ac:dyDescent="0.25">
      <c r="A24">
        <v>1</v>
      </c>
      <c r="B24">
        <v>0</v>
      </c>
      <c r="C24">
        <v>1</v>
      </c>
      <c r="D24">
        <f t="shared" ca="1" si="0"/>
        <v>0.34533339849581379</v>
      </c>
    </row>
    <row r="25" spans="1:4" x14ac:dyDescent="0.25">
      <c r="A25">
        <v>1</v>
      </c>
      <c r="B25">
        <v>0</v>
      </c>
      <c r="C25">
        <v>1</v>
      </c>
      <c r="D25">
        <f t="shared" ca="1" si="0"/>
        <v>0.17868566640114258</v>
      </c>
    </row>
  </sheetData>
  <autoFilter ref="A1:D1" xr:uid="{FB1006E5-D2AD-498E-A3F3-D2B7A51CB59E}">
    <sortState xmlns:xlrd2="http://schemas.microsoft.com/office/spreadsheetml/2017/richdata2" ref="A2:D25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DE52-0B34-4920-A642-756C8A5453AE}">
  <dimension ref="A1:G25"/>
  <sheetViews>
    <sheetView workbookViewId="0">
      <selection sqref="A1:D25"/>
    </sheetView>
  </sheetViews>
  <sheetFormatPr baseColWidth="10" defaultRowHeight="15" x14ac:dyDescent="0.25"/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12</v>
      </c>
      <c r="F1" t="s">
        <v>5</v>
      </c>
    </row>
    <row r="2" spans="1:7" x14ac:dyDescent="0.25">
      <c r="A2">
        <v>1</v>
      </c>
      <c r="B2">
        <v>0</v>
      </c>
      <c r="C2">
        <v>0</v>
      </c>
      <c r="D2">
        <v>1</v>
      </c>
      <c r="E2">
        <f>60+25</f>
        <v>85</v>
      </c>
      <c r="F2">
        <v>0</v>
      </c>
      <c r="G2" t="s">
        <v>6</v>
      </c>
    </row>
    <row r="3" spans="1:7" x14ac:dyDescent="0.25">
      <c r="A3">
        <v>2</v>
      </c>
      <c r="B3">
        <v>0</v>
      </c>
      <c r="C3">
        <v>1</v>
      </c>
      <c r="D3">
        <v>1</v>
      </c>
      <c r="E3">
        <f>60+20</f>
        <v>80</v>
      </c>
      <c r="F3">
        <v>1</v>
      </c>
      <c r="G3" t="s">
        <v>7</v>
      </c>
    </row>
    <row r="4" spans="1:7" x14ac:dyDescent="0.25">
      <c r="A4">
        <v>3</v>
      </c>
      <c r="B4">
        <v>0</v>
      </c>
      <c r="C4">
        <v>1</v>
      </c>
      <c r="D4">
        <v>1</v>
      </c>
      <c r="E4">
        <f>60+31</f>
        <v>91</v>
      </c>
    </row>
    <row r="5" spans="1:7" x14ac:dyDescent="0.25">
      <c r="A5">
        <v>4</v>
      </c>
      <c r="B5">
        <v>1</v>
      </c>
      <c r="C5">
        <v>1</v>
      </c>
      <c r="D5">
        <v>0</v>
      </c>
      <c r="E5">
        <f>60+5</f>
        <v>65</v>
      </c>
      <c r="F5" t="s">
        <v>1</v>
      </c>
    </row>
    <row r="6" spans="1:7" x14ac:dyDescent="0.25">
      <c r="A6">
        <v>5</v>
      </c>
      <c r="B6">
        <v>0</v>
      </c>
      <c r="C6">
        <v>0</v>
      </c>
      <c r="D6">
        <v>0</v>
      </c>
      <c r="E6">
        <f>60+11</f>
        <v>71</v>
      </c>
      <c r="F6">
        <v>0</v>
      </c>
      <c r="G6" t="s">
        <v>8</v>
      </c>
    </row>
    <row r="7" spans="1:7" x14ac:dyDescent="0.25">
      <c r="A7">
        <v>6</v>
      </c>
      <c r="B7">
        <v>0</v>
      </c>
      <c r="C7">
        <v>0</v>
      </c>
      <c r="D7">
        <v>0</v>
      </c>
      <c r="E7">
        <f>60+6</f>
        <v>66</v>
      </c>
      <c r="F7">
        <v>1</v>
      </c>
      <c r="G7" t="s">
        <v>9</v>
      </c>
    </row>
    <row r="8" spans="1:7" x14ac:dyDescent="0.25">
      <c r="A8">
        <v>7</v>
      </c>
      <c r="B8">
        <v>0</v>
      </c>
      <c r="C8">
        <v>0</v>
      </c>
      <c r="D8">
        <v>1</v>
      </c>
      <c r="E8">
        <f>60+31</f>
        <v>91</v>
      </c>
    </row>
    <row r="9" spans="1:7" x14ac:dyDescent="0.25">
      <c r="A9">
        <v>8</v>
      </c>
      <c r="B9">
        <v>0</v>
      </c>
      <c r="C9">
        <v>1</v>
      </c>
      <c r="D9">
        <v>0</v>
      </c>
      <c r="E9">
        <f>60+5</f>
        <v>65</v>
      </c>
      <c r="F9" t="s">
        <v>2</v>
      </c>
    </row>
    <row r="10" spans="1:7" x14ac:dyDescent="0.25">
      <c r="A10">
        <v>9</v>
      </c>
      <c r="B10">
        <v>0</v>
      </c>
      <c r="C10">
        <v>1</v>
      </c>
      <c r="D10">
        <v>0</v>
      </c>
      <c r="E10">
        <f>60+6</f>
        <v>66</v>
      </c>
      <c r="F10">
        <v>0</v>
      </c>
      <c r="G10" t="s">
        <v>10</v>
      </c>
    </row>
    <row r="11" spans="1:7" x14ac:dyDescent="0.25">
      <c r="A11">
        <v>10</v>
      </c>
      <c r="B11">
        <v>1</v>
      </c>
      <c r="C11">
        <v>0</v>
      </c>
      <c r="D11">
        <v>1</v>
      </c>
      <c r="E11">
        <f>60+30</f>
        <v>90</v>
      </c>
      <c r="F11">
        <v>1</v>
      </c>
      <c r="G11" t="s">
        <v>11</v>
      </c>
    </row>
    <row r="12" spans="1:7" x14ac:dyDescent="0.25">
      <c r="A12">
        <v>11</v>
      </c>
      <c r="B12">
        <v>1</v>
      </c>
      <c r="C12">
        <v>1</v>
      </c>
      <c r="D12">
        <v>1</v>
      </c>
      <c r="E12">
        <f>60+25</f>
        <v>85</v>
      </c>
    </row>
    <row r="13" spans="1:7" x14ac:dyDescent="0.25">
      <c r="A13">
        <v>12</v>
      </c>
      <c r="B13">
        <v>1</v>
      </c>
      <c r="C13">
        <v>0</v>
      </c>
      <c r="D13">
        <v>0</v>
      </c>
      <c r="E13">
        <f>60+8</f>
        <v>68</v>
      </c>
    </row>
    <row r="14" spans="1:7" x14ac:dyDescent="0.25">
      <c r="A14">
        <v>13</v>
      </c>
      <c r="B14">
        <v>0</v>
      </c>
      <c r="C14">
        <v>0</v>
      </c>
      <c r="D14">
        <v>0</v>
      </c>
      <c r="E14">
        <f>60+3</f>
        <v>63</v>
      </c>
    </row>
    <row r="15" spans="1:7" x14ac:dyDescent="0.25">
      <c r="A15">
        <v>14</v>
      </c>
      <c r="B15">
        <v>1</v>
      </c>
      <c r="C15">
        <v>1</v>
      </c>
      <c r="D15">
        <v>0</v>
      </c>
      <c r="E15">
        <f>60+15</f>
        <v>75</v>
      </c>
    </row>
    <row r="16" spans="1:7" x14ac:dyDescent="0.25">
      <c r="A16">
        <v>15</v>
      </c>
      <c r="B16">
        <v>0</v>
      </c>
      <c r="C16">
        <v>0</v>
      </c>
      <c r="D16">
        <v>1</v>
      </c>
      <c r="E16">
        <f>60+27</f>
        <v>87</v>
      </c>
    </row>
    <row r="17" spans="1:5" x14ac:dyDescent="0.25">
      <c r="A17">
        <v>16</v>
      </c>
      <c r="B17">
        <v>1</v>
      </c>
      <c r="C17">
        <v>1</v>
      </c>
      <c r="D17">
        <v>0</v>
      </c>
      <c r="E17">
        <f>60+2</f>
        <v>62</v>
      </c>
    </row>
    <row r="18" spans="1:5" x14ac:dyDescent="0.25">
      <c r="A18">
        <v>17</v>
      </c>
      <c r="B18">
        <v>1</v>
      </c>
      <c r="C18">
        <v>1</v>
      </c>
      <c r="D18">
        <v>1</v>
      </c>
      <c r="E18">
        <f>60+17</f>
        <v>77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f>66</f>
        <v>66</v>
      </c>
    </row>
    <row r="20" spans="1:5" x14ac:dyDescent="0.25">
      <c r="A20">
        <v>19</v>
      </c>
      <c r="B20">
        <v>1</v>
      </c>
      <c r="C20">
        <v>0</v>
      </c>
      <c r="D20">
        <v>0</v>
      </c>
      <c r="E20">
        <f>66</f>
        <v>66</v>
      </c>
    </row>
    <row r="21" spans="1:5" x14ac:dyDescent="0.25">
      <c r="A21">
        <v>20</v>
      </c>
      <c r="B21">
        <v>1</v>
      </c>
      <c r="C21">
        <v>0</v>
      </c>
      <c r="D21">
        <v>0</v>
      </c>
      <c r="E21">
        <v>68</v>
      </c>
    </row>
    <row r="22" spans="1:5" x14ac:dyDescent="0.25">
      <c r="A22">
        <v>21</v>
      </c>
      <c r="B22">
        <v>0</v>
      </c>
      <c r="C22">
        <v>1</v>
      </c>
      <c r="D22">
        <v>1</v>
      </c>
      <c r="E22">
        <f>60+16</f>
        <v>76</v>
      </c>
    </row>
    <row r="23" spans="1:5" x14ac:dyDescent="0.25">
      <c r="A23">
        <v>22</v>
      </c>
      <c r="B23">
        <v>1</v>
      </c>
      <c r="C23">
        <v>1</v>
      </c>
      <c r="D23">
        <v>1</v>
      </c>
      <c r="E23">
        <f>60+29</f>
        <v>89</v>
      </c>
    </row>
    <row r="24" spans="1:5" x14ac:dyDescent="0.25">
      <c r="A24">
        <v>23</v>
      </c>
      <c r="B24">
        <v>1</v>
      </c>
      <c r="C24">
        <v>0</v>
      </c>
      <c r="D24">
        <v>1</v>
      </c>
      <c r="E24">
        <f>60+17</f>
        <v>77</v>
      </c>
    </row>
    <row r="25" spans="1:5" x14ac:dyDescent="0.25">
      <c r="A25">
        <v>24</v>
      </c>
      <c r="B25">
        <v>1</v>
      </c>
      <c r="C25">
        <v>0</v>
      </c>
      <c r="D25">
        <v>1</v>
      </c>
      <c r="E25">
        <f>60+12</f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D603-A509-43CF-A2B6-43ACBA1C0DF3}">
  <dimension ref="A1:E25"/>
  <sheetViews>
    <sheetView workbookViewId="0">
      <selection sqref="A1:E1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12</v>
      </c>
    </row>
    <row r="2" spans="1:5" x14ac:dyDescent="0.25">
      <c r="A2">
        <v>1</v>
      </c>
      <c r="B2">
        <v>0</v>
      </c>
      <c r="C2">
        <v>0</v>
      </c>
      <c r="D2">
        <v>1</v>
      </c>
      <c r="E2">
        <f>60+25</f>
        <v>85</v>
      </c>
    </row>
    <row r="3" spans="1:5" x14ac:dyDescent="0.25">
      <c r="A3">
        <v>2</v>
      </c>
      <c r="B3">
        <v>0</v>
      </c>
      <c r="C3">
        <v>1</v>
      </c>
      <c r="D3">
        <v>1</v>
      </c>
      <c r="E3">
        <f>60+20</f>
        <v>80</v>
      </c>
    </row>
    <row r="4" spans="1:5" x14ac:dyDescent="0.25">
      <c r="A4">
        <v>3</v>
      </c>
      <c r="B4">
        <v>0</v>
      </c>
      <c r="C4">
        <v>1</v>
      </c>
      <c r="D4">
        <v>1</v>
      </c>
      <c r="E4">
        <f>60+31</f>
        <v>91</v>
      </c>
    </row>
    <row r="5" spans="1:5" x14ac:dyDescent="0.25">
      <c r="A5">
        <v>4</v>
      </c>
      <c r="B5">
        <v>1</v>
      </c>
      <c r="C5">
        <v>1</v>
      </c>
      <c r="D5">
        <v>0</v>
      </c>
      <c r="E5">
        <f>60+5</f>
        <v>65</v>
      </c>
    </row>
    <row r="6" spans="1:5" x14ac:dyDescent="0.25">
      <c r="A6">
        <v>5</v>
      </c>
      <c r="B6">
        <v>0</v>
      </c>
      <c r="C6">
        <v>0</v>
      </c>
      <c r="D6">
        <v>0</v>
      </c>
      <c r="E6">
        <f>60+11</f>
        <v>71</v>
      </c>
    </row>
    <row r="7" spans="1:5" x14ac:dyDescent="0.25">
      <c r="A7">
        <v>6</v>
      </c>
      <c r="B7">
        <v>0</v>
      </c>
      <c r="C7">
        <v>0</v>
      </c>
      <c r="D7">
        <v>0</v>
      </c>
      <c r="E7">
        <f>60+6</f>
        <v>66</v>
      </c>
    </row>
    <row r="8" spans="1:5" x14ac:dyDescent="0.25">
      <c r="A8">
        <v>7</v>
      </c>
      <c r="B8">
        <v>0</v>
      </c>
      <c r="C8">
        <v>0</v>
      </c>
      <c r="D8">
        <v>1</v>
      </c>
      <c r="E8">
        <f>60+31</f>
        <v>91</v>
      </c>
    </row>
    <row r="9" spans="1:5" x14ac:dyDescent="0.25">
      <c r="A9">
        <v>8</v>
      </c>
      <c r="B9">
        <v>0</v>
      </c>
      <c r="C9">
        <v>1</v>
      </c>
      <c r="D9">
        <v>0</v>
      </c>
      <c r="E9">
        <f>60+5</f>
        <v>65</v>
      </c>
    </row>
    <row r="10" spans="1:5" x14ac:dyDescent="0.25">
      <c r="A10">
        <v>9</v>
      </c>
      <c r="B10">
        <v>0</v>
      </c>
      <c r="C10">
        <v>1</v>
      </c>
      <c r="D10">
        <v>0</v>
      </c>
      <c r="E10">
        <f>60+6</f>
        <v>66</v>
      </c>
    </row>
    <row r="11" spans="1:5" x14ac:dyDescent="0.25">
      <c r="A11">
        <v>10</v>
      </c>
      <c r="B11">
        <v>1</v>
      </c>
      <c r="C11">
        <v>0</v>
      </c>
      <c r="D11">
        <v>1</v>
      </c>
      <c r="E11">
        <f>60+30</f>
        <v>90</v>
      </c>
    </row>
    <row r="12" spans="1:5" x14ac:dyDescent="0.25">
      <c r="A12">
        <v>11</v>
      </c>
      <c r="B12">
        <v>1</v>
      </c>
      <c r="C12">
        <v>1</v>
      </c>
      <c r="D12">
        <v>1</v>
      </c>
      <c r="E12">
        <f>60+25</f>
        <v>85</v>
      </c>
    </row>
    <row r="13" spans="1:5" x14ac:dyDescent="0.25">
      <c r="A13">
        <v>12</v>
      </c>
      <c r="B13">
        <v>1</v>
      </c>
      <c r="C13">
        <v>0</v>
      </c>
      <c r="D13">
        <v>0</v>
      </c>
      <c r="E13">
        <f>60+8</f>
        <v>68</v>
      </c>
    </row>
    <row r="14" spans="1:5" x14ac:dyDescent="0.25">
      <c r="A14">
        <v>13</v>
      </c>
      <c r="B14">
        <v>0</v>
      </c>
      <c r="C14">
        <v>0</v>
      </c>
      <c r="D14">
        <v>0</v>
      </c>
      <c r="E14">
        <f>60+3</f>
        <v>63</v>
      </c>
    </row>
    <row r="15" spans="1:5" x14ac:dyDescent="0.25">
      <c r="A15">
        <v>14</v>
      </c>
      <c r="B15">
        <v>1</v>
      </c>
      <c r="C15">
        <v>1</v>
      </c>
      <c r="D15">
        <v>0</v>
      </c>
      <c r="E15">
        <f>60+15</f>
        <v>75</v>
      </c>
    </row>
    <row r="16" spans="1:5" x14ac:dyDescent="0.25">
      <c r="A16">
        <v>15</v>
      </c>
      <c r="B16">
        <v>0</v>
      </c>
      <c r="C16">
        <v>0</v>
      </c>
      <c r="D16">
        <v>1</v>
      </c>
      <c r="E16">
        <f>60+27</f>
        <v>87</v>
      </c>
    </row>
    <row r="17" spans="1:5" x14ac:dyDescent="0.25">
      <c r="A17">
        <v>16</v>
      </c>
      <c r="B17">
        <v>1</v>
      </c>
      <c r="C17">
        <v>1</v>
      </c>
      <c r="D17">
        <v>0</v>
      </c>
      <c r="E17">
        <f>60+2</f>
        <v>62</v>
      </c>
    </row>
    <row r="18" spans="1:5" x14ac:dyDescent="0.25">
      <c r="A18">
        <v>17</v>
      </c>
      <c r="B18">
        <v>1</v>
      </c>
      <c r="C18">
        <v>1</v>
      </c>
      <c r="D18">
        <v>1</v>
      </c>
      <c r="E18">
        <f>60+17</f>
        <v>77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f>66</f>
        <v>66</v>
      </c>
    </row>
    <row r="20" spans="1:5" x14ac:dyDescent="0.25">
      <c r="A20">
        <v>19</v>
      </c>
      <c r="B20">
        <v>1</v>
      </c>
      <c r="C20">
        <v>0</v>
      </c>
      <c r="D20">
        <v>0</v>
      </c>
      <c r="E20">
        <f>66</f>
        <v>66</v>
      </c>
    </row>
    <row r="21" spans="1:5" x14ac:dyDescent="0.25">
      <c r="A21">
        <v>20</v>
      </c>
      <c r="B21">
        <v>1</v>
      </c>
      <c r="C21">
        <v>0</v>
      </c>
      <c r="D21">
        <v>0</v>
      </c>
      <c r="E21">
        <v>68</v>
      </c>
    </row>
    <row r="22" spans="1:5" x14ac:dyDescent="0.25">
      <c r="A22">
        <v>21</v>
      </c>
      <c r="B22">
        <v>0</v>
      </c>
      <c r="C22">
        <v>1</v>
      </c>
      <c r="D22">
        <v>1</v>
      </c>
      <c r="E22">
        <f>60+16</f>
        <v>76</v>
      </c>
    </row>
    <row r="23" spans="1:5" x14ac:dyDescent="0.25">
      <c r="A23">
        <v>22</v>
      </c>
      <c r="B23">
        <v>1</v>
      </c>
      <c r="C23">
        <v>1</v>
      </c>
      <c r="D23">
        <v>1</v>
      </c>
      <c r="E23">
        <f>60+29</f>
        <v>89</v>
      </c>
    </row>
    <row r="24" spans="1:5" x14ac:dyDescent="0.25">
      <c r="A24">
        <v>23</v>
      </c>
      <c r="B24">
        <v>1</v>
      </c>
      <c r="C24">
        <v>0</v>
      </c>
      <c r="D24">
        <v>1</v>
      </c>
      <c r="E24">
        <f>60+17</f>
        <v>77</v>
      </c>
    </row>
    <row r="25" spans="1:5" x14ac:dyDescent="0.25">
      <c r="A25">
        <v>24</v>
      </c>
      <c r="B25">
        <v>1</v>
      </c>
      <c r="C25">
        <v>0</v>
      </c>
      <c r="D25">
        <v>1</v>
      </c>
      <c r="E25">
        <f>60+12</f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0BCC-D8E8-4B7C-94FE-1115C6FCA4A0}">
  <dimension ref="A1:J25"/>
  <sheetViews>
    <sheetView workbookViewId="0">
      <selection activeCell="I1" sqref="I1"/>
    </sheetView>
  </sheetViews>
  <sheetFormatPr baseColWidth="10" defaultRowHeight="15" x14ac:dyDescent="0.25"/>
  <cols>
    <col min="9" max="9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12</v>
      </c>
      <c r="F1" t="s">
        <v>0</v>
      </c>
      <c r="G1" t="s">
        <v>1</v>
      </c>
      <c r="H1" t="s">
        <v>2</v>
      </c>
      <c r="I1" t="s">
        <v>14</v>
      </c>
      <c r="J1" t="s">
        <v>13</v>
      </c>
    </row>
    <row r="2" spans="1:10" x14ac:dyDescent="0.25">
      <c r="A2">
        <v>0</v>
      </c>
      <c r="B2">
        <v>0</v>
      </c>
      <c r="C2">
        <v>0</v>
      </c>
      <c r="D2">
        <f>60+11</f>
        <v>71</v>
      </c>
      <c r="F2">
        <v>0</v>
      </c>
      <c r="G2">
        <v>0</v>
      </c>
      <c r="H2">
        <v>0</v>
      </c>
      <c r="I2">
        <f>SUM(D2:D4)</f>
        <v>200</v>
      </c>
      <c r="J2" s="1">
        <f>AVERAGE(D2:D4)</f>
        <v>66.666666666666671</v>
      </c>
    </row>
    <row r="3" spans="1:10" x14ac:dyDescent="0.25">
      <c r="A3">
        <v>0</v>
      </c>
      <c r="B3">
        <v>0</v>
      </c>
      <c r="C3">
        <v>0</v>
      </c>
      <c r="D3">
        <f>60+6</f>
        <v>66</v>
      </c>
      <c r="F3">
        <v>0</v>
      </c>
      <c r="G3">
        <v>0</v>
      </c>
      <c r="H3">
        <v>1</v>
      </c>
      <c r="I3">
        <f>SUM(D5:D7)</f>
        <v>263</v>
      </c>
      <c r="J3" s="1">
        <f>AVERAGE(D5:D7)</f>
        <v>87.666666666666671</v>
      </c>
    </row>
    <row r="4" spans="1:10" x14ac:dyDescent="0.25">
      <c r="A4">
        <v>0</v>
      </c>
      <c r="B4">
        <v>0</v>
      </c>
      <c r="C4">
        <v>0</v>
      </c>
      <c r="D4">
        <f>60+3</f>
        <v>63</v>
      </c>
      <c r="F4">
        <v>0</v>
      </c>
      <c r="G4">
        <v>1</v>
      </c>
      <c r="H4">
        <v>0</v>
      </c>
      <c r="I4">
        <f>SUM(D8:D10)</f>
        <v>197</v>
      </c>
      <c r="J4" s="1">
        <f>AVERAGE(D8:D10)</f>
        <v>65.666666666666671</v>
      </c>
    </row>
    <row r="5" spans="1:10" x14ac:dyDescent="0.25">
      <c r="A5">
        <v>0</v>
      </c>
      <c r="B5">
        <v>0</v>
      </c>
      <c r="C5">
        <v>1</v>
      </c>
      <c r="D5">
        <f>60+25</f>
        <v>85</v>
      </c>
      <c r="F5">
        <v>0</v>
      </c>
      <c r="G5">
        <v>1</v>
      </c>
      <c r="H5">
        <v>1</v>
      </c>
      <c r="I5">
        <f>SUM(D11:D13)</f>
        <v>247</v>
      </c>
      <c r="J5" s="1">
        <f>AVERAGE(D11:D13)</f>
        <v>82.333333333333329</v>
      </c>
    </row>
    <row r="6" spans="1:10" x14ac:dyDescent="0.25">
      <c r="A6">
        <v>0</v>
      </c>
      <c r="B6">
        <v>0</v>
      </c>
      <c r="C6">
        <v>1</v>
      </c>
      <c r="D6">
        <f>60+31</f>
        <v>91</v>
      </c>
      <c r="F6">
        <v>1</v>
      </c>
      <c r="G6">
        <v>0</v>
      </c>
      <c r="H6">
        <v>0</v>
      </c>
      <c r="I6">
        <f>SUM(D14:D16)</f>
        <v>202</v>
      </c>
      <c r="J6" s="1">
        <f>AVERAGE(D14:D16)</f>
        <v>67.333333333333329</v>
      </c>
    </row>
    <row r="7" spans="1:10" x14ac:dyDescent="0.25">
      <c r="A7">
        <v>0</v>
      </c>
      <c r="B7">
        <v>0</v>
      </c>
      <c r="C7">
        <v>1</v>
      </c>
      <c r="D7">
        <f>60+27</f>
        <v>87</v>
      </c>
      <c r="F7">
        <v>1</v>
      </c>
      <c r="G7">
        <v>0</v>
      </c>
      <c r="H7">
        <v>1</v>
      </c>
      <c r="I7">
        <f>SUM(D17:D19)</f>
        <v>239</v>
      </c>
      <c r="J7" s="1">
        <f>AVERAGE(D17:D19)</f>
        <v>79.666666666666671</v>
      </c>
    </row>
    <row r="8" spans="1:10" x14ac:dyDescent="0.25">
      <c r="A8">
        <v>0</v>
      </c>
      <c r="B8">
        <v>1</v>
      </c>
      <c r="C8">
        <v>0</v>
      </c>
      <c r="D8">
        <f>60+5</f>
        <v>65</v>
      </c>
      <c r="F8">
        <v>1</v>
      </c>
      <c r="G8">
        <v>1</v>
      </c>
      <c r="H8">
        <v>0</v>
      </c>
      <c r="I8">
        <f>SUM(D20:D22)</f>
        <v>202</v>
      </c>
      <c r="J8" s="1">
        <f>AVERAGE(D20:D22)</f>
        <v>67.333333333333329</v>
      </c>
    </row>
    <row r="9" spans="1:10" x14ac:dyDescent="0.25">
      <c r="A9">
        <v>0</v>
      </c>
      <c r="B9">
        <v>1</v>
      </c>
      <c r="C9">
        <v>0</v>
      </c>
      <c r="D9">
        <f>60+6</f>
        <v>66</v>
      </c>
      <c r="F9">
        <v>1</v>
      </c>
      <c r="G9">
        <v>1</v>
      </c>
      <c r="H9">
        <v>1</v>
      </c>
      <c r="I9">
        <f>SUM(D23:D25)</f>
        <v>251</v>
      </c>
      <c r="J9" s="1">
        <f>AVERAGE(D23:D25)</f>
        <v>83.666666666666671</v>
      </c>
    </row>
    <row r="10" spans="1:10" x14ac:dyDescent="0.25">
      <c r="A10">
        <v>0</v>
      </c>
      <c r="B10">
        <v>1</v>
      </c>
      <c r="C10">
        <v>0</v>
      </c>
      <c r="D10">
        <f>66</f>
        <v>66</v>
      </c>
    </row>
    <row r="11" spans="1:10" x14ac:dyDescent="0.25">
      <c r="A11">
        <v>0</v>
      </c>
      <c r="B11">
        <v>1</v>
      </c>
      <c r="C11">
        <v>1</v>
      </c>
      <c r="D11">
        <f>60+20</f>
        <v>80</v>
      </c>
    </row>
    <row r="12" spans="1:10" x14ac:dyDescent="0.25">
      <c r="A12">
        <v>0</v>
      </c>
      <c r="B12">
        <v>1</v>
      </c>
      <c r="C12">
        <v>1</v>
      </c>
      <c r="D12">
        <f>60+31</f>
        <v>91</v>
      </c>
    </row>
    <row r="13" spans="1:10" x14ac:dyDescent="0.25">
      <c r="A13">
        <v>0</v>
      </c>
      <c r="B13">
        <v>1</v>
      </c>
      <c r="C13">
        <v>1</v>
      </c>
      <c r="D13">
        <f>60+16</f>
        <v>76</v>
      </c>
    </row>
    <row r="14" spans="1:10" x14ac:dyDescent="0.25">
      <c r="A14">
        <v>1</v>
      </c>
      <c r="B14">
        <v>0</v>
      </c>
      <c r="C14">
        <v>0</v>
      </c>
      <c r="D14">
        <f>60+8</f>
        <v>68</v>
      </c>
    </row>
    <row r="15" spans="1:10" x14ac:dyDescent="0.25">
      <c r="A15">
        <v>1</v>
      </c>
      <c r="B15">
        <v>0</v>
      </c>
      <c r="C15">
        <v>0</v>
      </c>
      <c r="D15">
        <f>66</f>
        <v>66</v>
      </c>
    </row>
    <row r="16" spans="1:10" x14ac:dyDescent="0.25">
      <c r="A16">
        <v>1</v>
      </c>
      <c r="B16">
        <v>0</v>
      </c>
      <c r="C16">
        <v>0</v>
      </c>
      <c r="D16">
        <v>68</v>
      </c>
    </row>
    <row r="17" spans="1:4" x14ac:dyDescent="0.25">
      <c r="A17">
        <v>1</v>
      </c>
      <c r="B17">
        <v>0</v>
      </c>
      <c r="C17">
        <v>1</v>
      </c>
      <c r="D17">
        <f>60+30</f>
        <v>90</v>
      </c>
    </row>
    <row r="18" spans="1:4" x14ac:dyDescent="0.25">
      <c r="A18">
        <v>1</v>
      </c>
      <c r="B18">
        <v>0</v>
      </c>
      <c r="C18">
        <v>1</v>
      </c>
      <c r="D18">
        <f>60+17</f>
        <v>77</v>
      </c>
    </row>
    <row r="19" spans="1:4" x14ac:dyDescent="0.25">
      <c r="A19">
        <v>1</v>
      </c>
      <c r="B19">
        <v>0</v>
      </c>
      <c r="C19">
        <v>1</v>
      </c>
      <c r="D19">
        <f>60+12</f>
        <v>72</v>
      </c>
    </row>
    <row r="20" spans="1:4" x14ac:dyDescent="0.25">
      <c r="A20">
        <v>1</v>
      </c>
      <c r="B20">
        <v>1</v>
      </c>
      <c r="C20">
        <v>0</v>
      </c>
      <c r="D20">
        <f>60+5</f>
        <v>65</v>
      </c>
    </row>
    <row r="21" spans="1:4" x14ac:dyDescent="0.25">
      <c r="A21">
        <v>1</v>
      </c>
      <c r="B21">
        <v>1</v>
      </c>
      <c r="C21">
        <v>0</v>
      </c>
      <c r="D21">
        <f>60+15</f>
        <v>75</v>
      </c>
    </row>
    <row r="22" spans="1:4" x14ac:dyDescent="0.25">
      <c r="A22">
        <v>1</v>
      </c>
      <c r="B22">
        <v>1</v>
      </c>
      <c r="C22">
        <v>0</v>
      </c>
      <c r="D22">
        <f>60+2</f>
        <v>62</v>
      </c>
    </row>
    <row r="23" spans="1:4" x14ac:dyDescent="0.25">
      <c r="A23">
        <v>1</v>
      </c>
      <c r="B23">
        <v>1</v>
      </c>
      <c r="C23">
        <v>1</v>
      </c>
      <c r="D23">
        <f>60+25</f>
        <v>85</v>
      </c>
    </row>
    <row r="24" spans="1:4" x14ac:dyDescent="0.25">
      <c r="A24">
        <v>1</v>
      </c>
      <c r="B24">
        <v>1</v>
      </c>
      <c r="C24">
        <v>1</v>
      </c>
      <c r="D24">
        <f>60+17</f>
        <v>77</v>
      </c>
    </row>
    <row r="25" spans="1:4" x14ac:dyDescent="0.25">
      <c r="A25">
        <v>1</v>
      </c>
      <c r="B25">
        <v>1</v>
      </c>
      <c r="C25">
        <v>1</v>
      </c>
      <c r="D25">
        <f>60+29</f>
        <v>89</v>
      </c>
    </row>
  </sheetData>
  <autoFilter ref="A1:D1" xr:uid="{A4440BCC-D8E8-4B7C-94FE-1115C6FCA4A0}">
    <sortState xmlns:xlrd2="http://schemas.microsoft.com/office/spreadsheetml/2017/richdata2" ref="A2:D25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220B-22BD-4636-B6F7-8EC465E9C5CC}">
  <dimension ref="A1:D25"/>
  <sheetViews>
    <sheetView workbookViewId="0">
      <selection activeCell="F9" sqref="F9"/>
    </sheetView>
  </sheetViews>
  <sheetFormatPr baseColWidth="10" defaultRowHeight="15" x14ac:dyDescent="0.25"/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0</v>
      </c>
      <c r="D2">
        <v>1</v>
      </c>
    </row>
    <row r="3" spans="1:4" x14ac:dyDescent="0.25">
      <c r="A3">
        <v>2</v>
      </c>
      <c r="B3">
        <v>0</v>
      </c>
      <c r="C3">
        <v>1</v>
      </c>
      <c r="D3">
        <v>1</v>
      </c>
    </row>
    <row r="4" spans="1:4" x14ac:dyDescent="0.25">
      <c r="A4">
        <v>3</v>
      </c>
      <c r="B4">
        <v>0</v>
      </c>
      <c r="C4">
        <v>1</v>
      </c>
      <c r="D4">
        <v>1</v>
      </c>
    </row>
    <row r="5" spans="1:4" x14ac:dyDescent="0.25">
      <c r="A5">
        <v>4</v>
      </c>
      <c r="B5">
        <v>1</v>
      </c>
      <c r="C5">
        <v>1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1</v>
      </c>
    </row>
    <row r="9" spans="1:4" x14ac:dyDescent="0.25">
      <c r="A9">
        <v>8</v>
      </c>
      <c r="B9">
        <v>0</v>
      </c>
      <c r="C9">
        <v>1</v>
      </c>
      <c r="D9">
        <v>0</v>
      </c>
    </row>
    <row r="10" spans="1:4" x14ac:dyDescent="0.25">
      <c r="A10">
        <v>9</v>
      </c>
      <c r="B10">
        <v>0</v>
      </c>
      <c r="C10">
        <v>1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1</v>
      </c>
    </row>
    <row r="12" spans="1:4" x14ac:dyDescent="0.25">
      <c r="A12">
        <v>11</v>
      </c>
      <c r="B12">
        <v>1</v>
      </c>
      <c r="C12">
        <v>1</v>
      </c>
      <c r="D12">
        <v>1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1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1</v>
      </c>
    </row>
    <row r="17" spans="1:4" x14ac:dyDescent="0.25">
      <c r="A17">
        <v>16</v>
      </c>
      <c r="B17">
        <v>1</v>
      </c>
      <c r="C17">
        <v>1</v>
      </c>
      <c r="D17">
        <v>0</v>
      </c>
    </row>
    <row r="18" spans="1:4" x14ac:dyDescent="0.25">
      <c r="A18">
        <v>17</v>
      </c>
      <c r="B18">
        <v>1</v>
      </c>
      <c r="C18">
        <v>1</v>
      </c>
      <c r="D18">
        <v>1</v>
      </c>
    </row>
    <row r="19" spans="1:4" x14ac:dyDescent="0.25">
      <c r="A19">
        <v>18</v>
      </c>
      <c r="B19">
        <v>0</v>
      </c>
      <c r="C19">
        <v>1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1</v>
      </c>
      <c r="D22">
        <v>1</v>
      </c>
    </row>
    <row r="23" spans="1:4" x14ac:dyDescent="0.25">
      <c r="A23">
        <v>22</v>
      </c>
      <c r="B23">
        <v>1</v>
      </c>
      <c r="C23">
        <v>1</v>
      </c>
      <c r="D23">
        <v>1</v>
      </c>
    </row>
    <row r="24" spans="1:4" x14ac:dyDescent="0.25">
      <c r="A24">
        <v>23</v>
      </c>
      <c r="B24">
        <v>1</v>
      </c>
      <c r="C24">
        <v>0</v>
      </c>
      <c r="D24">
        <v>1</v>
      </c>
    </row>
    <row r="25" spans="1:4" x14ac:dyDescent="0.25">
      <c r="A25">
        <v>24</v>
      </c>
      <c r="B25">
        <v>1</v>
      </c>
      <c r="C25">
        <v>0</v>
      </c>
      <c r="D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918-06EC-4BD6-B1A5-5BE0F2FA7027}">
  <dimension ref="E13:L23"/>
  <sheetViews>
    <sheetView topLeftCell="A10" workbookViewId="0">
      <selection activeCell="N14" sqref="N14"/>
    </sheetView>
  </sheetViews>
  <sheetFormatPr baseColWidth="10" defaultRowHeight="15" x14ac:dyDescent="0.25"/>
  <sheetData>
    <row r="13" spans="5:12" x14ac:dyDescent="0.25">
      <c r="E13" s="5" t="s">
        <v>15</v>
      </c>
      <c r="F13" s="5"/>
      <c r="G13" s="2"/>
      <c r="H13" s="5" t="s">
        <v>16</v>
      </c>
      <c r="I13" s="5"/>
      <c r="J13" s="2"/>
      <c r="K13" s="5" t="s">
        <v>17</v>
      </c>
      <c r="L13" s="5"/>
    </row>
    <row r="14" spans="5:12" x14ac:dyDescent="0.25">
      <c r="E14" s="3" t="s">
        <v>18</v>
      </c>
      <c r="F14" s="2" t="s">
        <v>19</v>
      </c>
      <c r="G14" s="2"/>
      <c r="H14" s="2" t="s">
        <v>18</v>
      </c>
      <c r="I14" s="2" t="s">
        <v>20</v>
      </c>
      <c r="J14" s="2"/>
      <c r="K14" s="2" t="s">
        <v>18</v>
      </c>
      <c r="L14" s="2" t="s">
        <v>21</v>
      </c>
    </row>
    <row r="15" spans="5:12" x14ac:dyDescent="0.25">
      <c r="E15" s="4" t="s">
        <v>22</v>
      </c>
      <c r="F15" s="4">
        <v>-1.0833333333333333</v>
      </c>
      <c r="G15" s="2"/>
      <c r="H15" s="4" t="s">
        <v>22</v>
      </c>
      <c r="I15" s="4">
        <v>-13</v>
      </c>
      <c r="J15" s="2"/>
      <c r="K15" s="4" t="s">
        <v>22</v>
      </c>
      <c r="L15" s="4">
        <v>7.041666666666667</v>
      </c>
    </row>
    <row r="16" spans="5:12" x14ac:dyDescent="0.25">
      <c r="E16" s="4" t="s">
        <v>23</v>
      </c>
      <c r="F16" s="4">
        <v>-0.58333333333333337</v>
      </c>
      <c r="G16" s="2"/>
      <c r="H16" s="4" t="s">
        <v>23</v>
      </c>
      <c r="I16" s="4">
        <v>-7</v>
      </c>
      <c r="J16" s="2"/>
      <c r="K16" s="4" t="s">
        <v>23</v>
      </c>
      <c r="L16" s="4">
        <v>2.0416666666666665</v>
      </c>
    </row>
    <row r="17" spans="5:12" x14ac:dyDescent="0.25">
      <c r="E17" s="4" t="s">
        <v>24</v>
      </c>
      <c r="F17" s="4">
        <v>2.5833333333333335</v>
      </c>
      <c r="G17" s="2"/>
      <c r="H17" s="4" t="s">
        <v>24</v>
      </c>
      <c r="I17" s="4">
        <v>31</v>
      </c>
      <c r="J17" s="2"/>
      <c r="K17" s="4" t="s">
        <v>24</v>
      </c>
      <c r="L17" s="4">
        <v>40.041666666666664</v>
      </c>
    </row>
    <row r="18" spans="5:12" x14ac:dyDescent="0.25">
      <c r="E18" s="4" t="s">
        <v>25</v>
      </c>
      <c r="F18" s="4">
        <v>16.583333333333332</v>
      </c>
      <c r="G18" s="2"/>
      <c r="H18" s="4" t="s">
        <v>25</v>
      </c>
      <c r="I18" s="4">
        <v>199</v>
      </c>
      <c r="J18" s="2"/>
      <c r="K18" s="4" t="s">
        <v>25</v>
      </c>
      <c r="L18" s="4">
        <v>1650.0416666666667</v>
      </c>
    </row>
    <row r="19" spans="5:12" x14ac:dyDescent="0.25">
      <c r="E19" s="4" t="s">
        <v>26</v>
      </c>
      <c r="F19" s="4">
        <v>-2.25</v>
      </c>
      <c r="G19" s="2"/>
      <c r="H19" s="4" t="s">
        <v>26</v>
      </c>
      <c r="I19" s="4">
        <v>-27</v>
      </c>
      <c r="J19" s="2"/>
      <c r="K19" s="4" t="s">
        <v>26</v>
      </c>
      <c r="L19" s="4">
        <v>30.375</v>
      </c>
    </row>
    <row r="20" spans="5:12" x14ac:dyDescent="0.25">
      <c r="E20" s="4" t="s">
        <v>27</v>
      </c>
      <c r="F20" s="4">
        <v>-8.3333333333333329E-2</v>
      </c>
      <c r="G20" s="2"/>
      <c r="H20" s="4" t="s">
        <v>27</v>
      </c>
      <c r="I20" s="4">
        <v>-1</v>
      </c>
      <c r="J20" s="2"/>
      <c r="K20" s="4" t="s">
        <v>27</v>
      </c>
      <c r="L20" s="4">
        <v>4.1666666666666664E-2</v>
      </c>
    </row>
    <row r="21" spans="5:12" x14ac:dyDescent="0.25">
      <c r="E21" s="4" t="s">
        <v>28</v>
      </c>
      <c r="F21" s="4">
        <v>2.0833333333333335</v>
      </c>
      <c r="G21" s="2"/>
      <c r="H21" s="4" t="s">
        <v>28</v>
      </c>
      <c r="I21" s="4">
        <v>25</v>
      </c>
      <c r="J21" s="2"/>
      <c r="K21" s="4" t="s">
        <v>28</v>
      </c>
      <c r="L21" s="4">
        <v>26.041666666666668</v>
      </c>
    </row>
    <row r="22" spans="5:12" x14ac:dyDescent="0.25">
      <c r="E22" s="2"/>
      <c r="F22" s="2"/>
      <c r="G22" s="2"/>
      <c r="H22" s="2"/>
      <c r="I22" s="2"/>
      <c r="J22" s="2"/>
      <c r="K22" s="4" t="s">
        <v>29</v>
      </c>
      <c r="L22" s="4">
        <v>515.29340000000002</v>
      </c>
    </row>
    <row r="23" spans="5:12" x14ac:dyDescent="0.25">
      <c r="K23" s="4" t="s">
        <v>30</v>
      </c>
      <c r="L23" s="4">
        <v>2270.9184000000005</v>
      </c>
    </row>
  </sheetData>
  <mergeCells count="3">
    <mergeCell ref="E13:F13"/>
    <mergeCell ref="H13:I13"/>
    <mergeCell ref="K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179D-F945-44A3-84E3-681BA09D4782}">
  <dimension ref="A1:C5"/>
  <sheetViews>
    <sheetView tabSelected="1" workbookViewId="0">
      <selection activeCell="C5" sqref="C5"/>
    </sheetView>
  </sheetViews>
  <sheetFormatPr baseColWidth="10" defaultRowHeight="15" x14ac:dyDescent="0.25"/>
  <cols>
    <col min="1" max="1" width="27.140625" customWidth="1"/>
    <col min="3" max="3" width="17.85546875" customWidth="1"/>
  </cols>
  <sheetData>
    <row r="1" spans="1:3" ht="15.75" thickBot="1" x14ac:dyDescent="0.3">
      <c r="A1" s="6" t="s">
        <v>31</v>
      </c>
      <c r="B1" s="7" t="s">
        <v>32</v>
      </c>
      <c r="C1" s="7" t="s">
        <v>33</v>
      </c>
    </row>
    <row r="2" spans="1:3" ht="15.75" thickBot="1" x14ac:dyDescent="0.3">
      <c r="A2" s="8" t="s">
        <v>34</v>
      </c>
      <c r="B2" s="9">
        <v>2</v>
      </c>
      <c r="C2" s="10">
        <v>100</v>
      </c>
    </row>
    <row r="3" spans="1:3" ht="15.75" thickBot="1" x14ac:dyDescent="0.3">
      <c r="A3" s="8" t="s">
        <v>35</v>
      </c>
      <c r="B3" s="9">
        <v>2</v>
      </c>
      <c r="C3" s="10">
        <v>10</v>
      </c>
    </row>
    <row r="4" spans="1:3" ht="15.75" thickBot="1" x14ac:dyDescent="0.3">
      <c r="A4" s="8" t="s">
        <v>36</v>
      </c>
      <c r="B4" s="9">
        <v>1</v>
      </c>
      <c r="C4" s="10">
        <v>3.5</v>
      </c>
    </row>
    <row r="5" spans="1:3" ht="15.75" thickBot="1" x14ac:dyDescent="0.3">
      <c r="A5" s="8" t="s">
        <v>37</v>
      </c>
      <c r="B5" s="9">
        <v>5</v>
      </c>
      <c r="C5" s="10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Sámuel Rios Fülöp</dc:creator>
  <cp:lastModifiedBy>Sámuel</cp:lastModifiedBy>
  <dcterms:created xsi:type="dcterms:W3CDTF">2023-03-30T14:36:45Z</dcterms:created>
  <dcterms:modified xsi:type="dcterms:W3CDTF">2023-03-31T20:24:38Z</dcterms:modified>
</cp:coreProperties>
</file>