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tss\Downloads\Trade Live Project\"/>
    </mc:Choice>
  </mc:AlternateContent>
  <xr:revisionPtr revIDLastSave="0" documentId="8_{D59D4FDE-E6A7-40BE-877D-2DFCF2CE60C4}" xr6:coauthVersionLast="47" xr6:coauthVersionMax="47" xr10:uidLastSave="{00000000-0000-0000-0000-000000000000}"/>
  <bookViews>
    <workbookView xWindow="-108" yWindow="-108" windowWidth="23256" windowHeight="13176" activeTab="6" xr2:uid="{2FEBEFA0-6B56-43B4-B846-A66187842168}"/>
  </bookViews>
  <sheets>
    <sheet name="HS 03" sheetId="2" r:id="rId1"/>
    <sheet name="HS 05" sheetId="3" r:id="rId2"/>
    <sheet name="HS 06" sheetId="4" r:id="rId3"/>
    <sheet name="HS_07" sheetId="5" r:id="rId4"/>
    <sheet name="HS_08" sheetId="6" r:id="rId5"/>
    <sheet name="HS_09" sheetId="7" r:id="rId6"/>
    <sheet name="HS_10" sheetId="8" r:id="rId7"/>
    <sheet name="HS_11" sheetId="9" r:id="rId8"/>
    <sheet name="HS_12" sheetId="10" r:id="rId9"/>
    <sheet name="HS13" sheetId="11" r:id="rId10"/>
    <sheet name="HS14" sheetId="12" r:id="rId11"/>
    <sheet name="HS15" sheetId="13" r:id="rId12"/>
    <sheet name="HS16" sheetId="14" r:id="rId13"/>
    <sheet name="HS17" sheetId="15" r:id="rId14"/>
    <sheet name="HS18" sheetId="16" r:id="rId15"/>
    <sheet name="HS 19" sheetId="17" r:id="rId16"/>
    <sheet name="HS 20" sheetId="18" r:id="rId17"/>
    <sheet name="HS 21" sheetId="19" r:id="rId18"/>
    <sheet name="HS 22" sheetId="20" r:id="rId19"/>
    <sheet name="HS 23" sheetId="21" r:id="rId20"/>
    <sheet name="HS 24" sheetId="22" r:id="rId2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2" i="22" l="1"/>
  <c r="E12" i="22" s="1"/>
  <c r="F12" i="22" s="1"/>
  <c r="E12" i="21"/>
  <c r="F12" i="21" s="1"/>
  <c r="E16" i="21"/>
  <c r="F16" i="21" s="1"/>
  <c r="E20" i="21"/>
  <c r="F20" i="21" s="1"/>
  <c r="E24" i="21"/>
  <c r="F24" i="21" s="1"/>
  <c r="E28" i="21"/>
  <c r="F28" i="21" s="1"/>
  <c r="E32" i="21"/>
  <c r="F32" i="21" s="1"/>
  <c r="C35" i="21"/>
  <c r="E13" i="21" s="1"/>
  <c r="F13" i="21" s="1"/>
  <c r="E13" i="20"/>
  <c r="F13" i="20"/>
  <c r="E14" i="20"/>
  <c r="F14" i="20"/>
  <c r="E15" i="20"/>
  <c r="F15" i="20"/>
  <c r="E17" i="20"/>
  <c r="F17" i="20"/>
  <c r="E18" i="20"/>
  <c r="F18" i="20"/>
  <c r="E19" i="20"/>
  <c r="F19" i="20"/>
  <c r="E21" i="20"/>
  <c r="F21" i="20"/>
  <c r="E22" i="20"/>
  <c r="F22" i="20"/>
  <c r="E23" i="20"/>
  <c r="F23" i="20"/>
  <c r="E25" i="20"/>
  <c r="F25" i="20"/>
  <c r="E26" i="20"/>
  <c r="F26" i="20"/>
  <c r="E27" i="20"/>
  <c r="F27" i="20"/>
  <c r="E29" i="20"/>
  <c r="F29" i="20"/>
  <c r="E30" i="20"/>
  <c r="F30" i="20"/>
  <c r="E31" i="20"/>
  <c r="F31" i="20"/>
  <c r="E33" i="20"/>
  <c r="F33" i="20"/>
  <c r="E34" i="20"/>
  <c r="F34" i="20"/>
  <c r="E35" i="20"/>
  <c r="F35" i="20"/>
  <c r="C36" i="20"/>
  <c r="E12" i="20" s="1"/>
  <c r="F12" i="20" s="1"/>
  <c r="E14" i="19"/>
  <c r="F14" i="19"/>
  <c r="E15" i="19"/>
  <c r="F15" i="19"/>
  <c r="E18" i="19"/>
  <c r="F18" i="19" s="1"/>
  <c r="E19" i="19"/>
  <c r="F19" i="19"/>
  <c r="E22" i="19"/>
  <c r="F22" i="19"/>
  <c r="E23" i="19"/>
  <c r="F23" i="19"/>
  <c r="E25" i="19"/>
  <c r="F25" i="19"/>
  <c r="E26" i="19"/>
  <c r="F26" i="19"/>
  <c r="E27" i="19"/>
  <c r="F27" i="19"/>
  <c r="C28" i="19"/>
  <c r="E12" i="19" s="1"/>
  <c r="F12" i="19" s="1"/>
  <c r="E15" i="18"/>
  <c r="F15" i="18"/>
  <c r="E19" i="18"/>
  <c r="F19" i="18"/>
  <c r="E23" i="18"/>
  <c r="F23" i="18"/>
  <c r="E27" i="18"/>
  <c r="F27" i="18"/>
  <c r="E31" i="18"/>
  <c r="F31" i="18"/>
  <c r="E35" i="18"/>
  <c r="F35" i="18"/>
  <c r="E39" i="18"/>
  <c r="F39" i="18"/>
  <c r="E43" i="18"/>
  <c r="F43" i="18"/>
  <c r="E47" i="18"/>
  <c r="F47" i="18"/>
  <c r="E51" i="18"/>
  <c r="F51" i="18"/>
  <c r="E55" i="18"/>
  <c r="F55" i="18"/>
  <c r="E59" i="18"/>
  <c r="F59" i="18"/>
  <c r="E63" i="18"/>
  <c r="F63" i="18"/>
  <c r="C64" i="18"/>
  <c r="E12" i="18" s="1"/>
  <c r="F12" i="18" s="1"/>
  <c r="C31" i="17"/>
  <c r="E12" i="17" s="1"/>
  <c r="F12" i="17" s="1"/>
  <c r="E19" i="22" l="1"/>
  <c r="F19" i="22" s="1"/>
  <c r="E15" i="22"/>
  <c r="F15" i="22" s="1"/>
  <c r="E14" i="22"/>
  <c r="F14" i="22" s="1"/>
  <c r="E21" i="22"/>
  <c r="F21" i="22" s="1"/>
  <c r="E13" i="22"/>
  <c r="F13" i="22" s="1"/>
  <c r="F22" i="22" s="1"/>
  <c r="F23" i="22" s="1"/>
  <c r="E18" i="22"/>
  <c r="F18" i="22" s="1"/>
  <c r="E17" i="22"/>
  <c r="F17" i="22" s="1"/>
  <c r="E20" i="22"/>
  <c r="F20" i="22" s="1"/>
  <c r="E16" i="22"/>
  <c r="F16" i="22" s="1"/>
  <c r="E31" i="21"/>
  <c r="F31" i="21" s="1"/>
  <c r="E27" i="21"/>
  <c r="F27" i="21" s="1"/>
  <c r="E23" i="21"/>
  <c r="F23" i="21" s="1"/>
  <c r="E19" i="21"/>
  <c r="F19" i="21" s="1"/>
  <c r="E15" i="21"/>
  <c r="F15" i="21" s="1"/>
  <c r="E34" i="21"/>
  <c r="F34" i="21" s="1"/>
  <c r="E30" i="21"/>
  <c r="F30" i="21" s="1"/>
  <c r="E26" i="21"/>
  <c r="F26" i="21" s="1"/>
  <c r="E22" i="21"/>
  <c r="F22" i="21" s="1"/>
  <c r="E18" i="21"/>
  <c r="F18" i="21" s="1"/>
  <c r="E14" i="21"/>
  <c r="F14" i="21" s="1"/>
  <c r="F35" i="21" s="1"/>
  <c r="F36" i="21" s="1"/>
  <c r="E33" i="21"/>
  <c r="F33" i="21" s="1"/>
  <c r="E29" i="21"/>
  <c r="F29" i="21" s="1"/>
  <c r="E25" i="21"/>
  <c r="F25" i="21" s="1"/>
  <c r="E21" i="21"/>
  <c r="F21" i="21" s="1"/>
  <c r="E17" i="21"/>
  <c r="F17" i="21" s="1"/>
  <c r="E32" i="20"/>
  <c r="F32" i="20" s="1"/>
  <c r="E28" i="20"/>
  <c r="F28" i="20" s="1"/>
  <c r="E24" i="20"/>
  <c r="F24" i="20" s="1"/>
  <c r="E20" i="20"/>
  <c r="F20" i="20" s="1"/>
  <c r="E16" i="20"/>
  <c r="F16" i="20" s="1"/>
  <c r="F36" i="20" s="1"/>
  <c r="F37" i="20" s="1"/>
  <c r="F28" i="19"/>
  <c r="F29" i="19" s="1"/>
  <c r="E21" i="19"/>
  <c r="F21" i="19" s="1"/>
  <c r="E17" i="19"/>
  <c r="F17" i="19" s="1"/>
  <c r="E13" i="19"/>
  <c r="F13" i="19" s="1"/>
  <c r="E24" i="19"/>
  <c r="F24" i="19" s="1"/>
  <c r="E20" i="19"/>
  <c r="F20" i="19" s="1"/>
  <c r="E16" i="19"/>
  <c r="F16" i="19" s="1"/>
  <c r="E54" i="18"/>
  <c r="F54" i="18" s="1"/>
  <c r="E46" i="18"/>
  <c r="F46" i="18" s="1"/>
  <c r="E34" i="18"/>
  <c r="F34" i="18" s="1"/>
  <c r="E26" i="18"/>
  <c r="F26" i="18" s="1"/>
  <c r="E14" i="18"/>
  <c r="F14" i="18" s="1"/>
  <c r="E58" i="18"/>
  <c r="F58" i="18" s="1"/>
  <c r="E50" i="18"/>
  <c r="F50" i="18" s="1"/>
  <c r="E42" i="18"/>
  <c r="F42" i="18" s="1"/>
  <c r="E38" i="18"/>
  <c r="F38" i="18" s="1"/>
  <c r="E30" i="18"/>
  <c r="F30" i="18" s="1"/>
  <c r="E22" i="18"/>
  <c r="F22" i="18" s="1"/>
  <c r="E18" i="18"/>
  <c r="F18" i="18" s="1"/>
  <c r="E61" i="18"/>
  <c r="F61" i="18" s="1"/>
  <c r="E57" i="18"/>
  <c r="F57" i="18" s="1"/>
  <c r="E53" i="18"/>
  <c r="F53" i="18" s="1"/>
  <c r="E49" i="18"/>
  <c r="F49" i="18" s="1"/>
  <c r="E45" i="18"/>
  <c r="F45" i="18" s="1"/>
  <c r="E41" i="18"/>
  <c r="F41" i="18" s="1"/>
  <c r="E37" i="18"/>
  <c r="F37" i="18" s="1"/>
  <c r="E33" i="18"/>
  <c r="F33" i="18" s="1"/>
  <c r="E29" i="18"/>
  <c r="F29" i="18" s="1"/>
  <c r="E25" i="18"/>
  <c r="F25" i="18" s="1"/>
  <c r="E21" i="18"/>
  <c r="F21" i="18" s="1"/>
  <c r="E17" i="18"/>
  <c r="F17" i="18" s="1"/>
  <c r="E13" i="18"/>
  <c r="F13" i="18" s="1"/>
  <c r="F64" i="18" s="1"/>
  <c r="F65" i="18" s="1"/>
  <c r="E62" i="18"/>
  <c r="F62" i="18" s="1"/>
  <c r="E60" i="18"/>
  <c r="F60" i="18" s="1"/>
  <c r="E56" i="18"/>
  <c r="F56" i="18" s="1"/>
  <c r="E52" i="18"/>
  <c r="F52" i="18" s="1"/>
  <c r="E48" i="18"/>
  <c r="F48" i="18" s="1"/>
  <c r="E44" i="18"/>
  <c r="F44" i="18" s="1"/>
  <c r="E40" i="18"/>
  <c r="F40" i="18" s="1"/>
  <c r="E36" i="18"/>
  <c r="F36" i="18" s="1"/>
  <c r="E32" i="18"/>
  <c r="F32" i="18" s="1"/>
  <c r="E28" i="18"/>
  <c r="F28" i="18" s="1"/>
  <c r="E24" i="18"/>
  <c r="F24" i="18" s="1"/>
  <c r="E20" i="18"/>
  <c r="F20" i="18" s="1"/>
  <c r="E16" i="18"/>
  <c r="F16" i="18" s="1"/>
  <c r="E27" i="17"/>
  <c r="F27" i="17" s="1"/>
  <c r="E15" i="17"/>
  <c r="F15" i="17" s="1"/>
  <c r="E30" i="17"/>
  <c r="F30" i="17" s="1"/>
  <c r="E14" i="17"/>
  <c r="F14" i="17" s="1"/>
  <c r="E29" i="17"/>
  <c r="F29" i="17" s="1"/>
  <c r="E25" i="17"/>
  <c r="F25" i="17" s="1"/>
  <c r="E21" i="17"/>
  <c r="F21" i="17" s="1"/>
  <c r="E17" i="17"/>
  <c r="F17" i="17" s="1"/>
  <c r="E13" i="17"/>
  <c r="F13" i="17" s="1"/>
  <c r="F31" i="17" s="1"/>
  <c r="F32" i="17" s="1"/>
  <c r="E23" i="17"/>
  <c r="F23" i="17" s="1"/>
  <c r="E22" i="17"/>
  <c r="F22" i="17" s="1"/>
  <c r="E19" i="17"/>
  <c r="F19" i="17" s="1"/>
  <c r="E26" i="17"/>
  <c r="F26" i="17" s="1"/>
  <c r="E18" i="17"/>
  <c r="F18" i="17" s="1"/>
  <c r="E28" i="17"/>
  <c r="F28" i="17" s="1"/>
  <c r="E24" i="17"/>
  <c r="F24" i="17" s="1"/>
  <c r="E20" i="17"/>
  <c r="F20" i="17" s="1"/>
  <c r="E16" i="17"/>
  <c r="F16" i="17" s="1"/>
  <c r="E12" i="16" l="1"/>
  <c r="C23" i="16"/>
  <c r="F12" i="16" s="1"/>
  <c r="G12" i="16" s="1"/>
  <c r="E12" i="15"/>
  <c r="E14" i="15"/>
  <c r="E15" i="15"/>
  <c r="F18" i="15"/>
  <c r="G18" i="15" s="1"/>
  <c r="F22" i="15"/>
  <c r="G22" i="15" s="1"/>
  <c r="F26" i="15"/>
  <c r="G26" i="15" s="1"/>
  <c r="C29" i="15"/>
  <c r="F17" i="15" s="1"/>
  <c r="G17" i="15" s="1"/>
  <c r="E12" i="14"/>
  <c r="E13" i="14"/>
  <c r="E14" i="14"/>
  <c r="C54" i="14"/>
  <c r="E12" i="13"/>
  <c r="E13" i="13"/>
  <c r="E14" i="13"/>
  <c r="F14" i="13"/>
  <c r="G14" i="13" s="1"/>
  <c r="E16" i="13"/>
  <c r="E18" i="13"/>
  <c r="F21" i="13"/>
  <c r="G21" i="13" s="1"/>
  <c r="F25" i="13"/>
  <c r="G25" i="13" s="1"/>
  <c r="F29" i="13"/>
  <c r="G29" i="13" s="1"/>
  <c r="F33" i="13"/>
  <c r="G33" i="13" s="1"/>
  <c r="F37" i="13"/>
  <c r="G37" i="13" s="1"/>
  <c r="F41" i="13"/>
  <c r="G41" i="13" s="1"/>
  <c r="F45" i="13"/>
  <c r="G45" i="13" s="1"/>
  <c r="F49" i="13"/>
  <c r="G49" i="13" s="1"/>
  <c r="F53" i="13"/>
  <c r="G53" i="13" s="1"/>
  <c r="F57" i="13"/>
  <c r="G57" i="13" s="1"/>
  <c r="C60" i="13"/>
  <c r="F12" i="13" s="1"/>
  <c r="G12" i="13" s="1"/>
  <c r="E12" i="11"/>
  <c r="E13" i="11"/>
  <c r="F13" i="11"/>
  <c r="G13" i="11"/>
  <c r="E14" i="11"/>
  <c r="F14" i="11"/>
  <c r="G14" i="11" s="1"/>
  <c r="E15" i="11"/>
  <c r="E16" i="11"/>
  <c r="F16" i="11"/>
  <c r="G16" i="11"/>
  <c r="E17" i="11"/>
  <c r="E18" i="11"/>
  <c r="F18" i="11"/>
  <c r="G18" i="11"/>
  <c r="E19" i="11"/>
  <c r="F19" i="11"/>
  <c r="G19" i="11"/>
  <c r="E20" i="11"/>
  <c r="E21" i="11"/>
  <c r="F21" i="11"/>
  <c r="G21" i="11"/>
  <c r="E22" i="11"/>
  <c r="F22" i="11"/>
  <c r="G22" i="11" s="1"/>
  <c r="C23" i="11"/>
  <c r="F17" i="11" s="1"/>
  <c r="G17" i="11" s="1"/>
  <c r="F19" i="16" l="1"/>
  <c r="G19" i="16" s="1"/>
  <c r="F22" i="16"/>
  <c r="G22" i="16" s="1"/>
  <c r="F14" i="16"/>
  <c r="G14" i="16" s="1"/>
  <c r="F17" i="16"/>
  <c r="G17" i="16" s="1"/>
  <c r="F13" i="16"/>
  <c r="G13" i="16" s="1"/>
  <c r="G23" i="16" s="1"/>
  <c r="G24" i="16" s="1"/>
  <c r="F15" i="16"/>
  <c r="G15" i="16" s="1"/>
  <c r="F18" i="16"/>
  <c r="G18" i="16" s="1"/>
  <c r="F21" i="16"/>
  <c r="G21" i="16" s="1"/>
  <c r="F20" i="16"/>
  <c r="G20" i="16" s="1"/>
  <c r="F16" i="16"/>
  <c r="G16" i="16" s="1"/>
  <c r="F25" i="15"/>
  <c r="G25" i="15" s="1"/>
  <c r="F21" i="15"/>
  <c r="G21" i="15" s="1"/>
  <c r="F28" i="15"/>
  <c r="G28" i="15" s="1"/>
  <c r="F24" i="15"/>
  <c r="G24" i="15" s="1"/>
  <c r="F20" i="15"/>
  <c r="G20" i="15" s="1"/>
  <c r="F16" i="15"/>
  <c r="G16" i="15" s="1"/>
  <c r="F13" i="15"/>
  <c r="G13" i="15" s="1"/>
  <c r="F27" i="15"/>
  <c r="G27" i="15" s="1"/>
  <c r="F23" i="15"/>
  <c r="G23" i="15" s="1"/>
  <c r="F19" i="15"/>
  <c r="G19" i="15" s="1"/>
  <c r="F15" i="15"/>
  <c r="G15" i="15" s="1"/>
  <c r="F12" i="15"/>
  <c r="G12" i="15" s="1"/>
  <c r="F14" i="15"/>
  <c r="G14" i="15" s="1"/>
  <c r="F12" i="14"/>
  <c r="G12" i="14" s="1"/>
  <c r="G54" i="14" s="1"/>
  <c r="G55" i="14" s="1"/>
  <c r="F15" i="14"/>
  <c r="G15" i="14" s="1"/>
  <c r="F19" i="14"/>
  <c r="G19" i="14" s="1"/>
  <c r="F23" i="14"/>
  <c r="G23" i="14" s="1"/>
  <c r="F27" i="14"/>
  <c r="G27" i="14" s="1"/>
  <c r="F31" i="14"/>
  <c r="G31" i="14" s="1"/>
  <c r="F35" i="14"/>
  <c r="G35" i="14" s="1"/>
  <c r="F39" i="14"/>
  <c r="G39" i="14" s="1"/>
  <c r="F43" i="14"/>
  <c r="G43" i="14" s="1"/>
  <c r="F47" i="14"/>
  <c r="G47" i="14" s="1"/>
  <c r="F51" i="14"/>
  <c r="G51" i="14" s="1"/>
  <c r="F16" i="14"/>
  <c r="G16" i="14" s="1"/>
  <c r="F20" i="14"/>
  <c r="G20" i="14" s="1"/>
  <c r="F24" i="14"/>
  <c r="G24" i="14" s="1"/>
  <c r="F28" i="14"/>
  <c r="G28" i="14" s="1"/>
  <c r="F32" i="14"/>
  <c r="G32" i="14" s="1"/>
  <c r="F36" i="14"/>
  <c r="G36" i="14" s="1"/>
  <c r="F40" i="14"/>
  <c r="G40" i="14" s="1"/>
  <c r="F44" i="14"/>
  <c r="G44" i="14" s="1"/>
  <c r="F48" i="14"/>
  <c r="G48" i="14" s="1"/>
  <c r="F52" i="14"/>
  <c r="G52" i="14" s="1"/>
  <c r="F13" i="14"/>
  <c r="G13" i="14" s="1"/>
  <c r="F17" i="14"/>
  <c r="G17" i="14" s="1"/>
  <c r="F21" i="14"/>
  <c r="G21" i="14" s="1"/>
  <c r="F25" i="14"/>
  <c r="G25" i="14" s="1"/>
  <c r="F29" i="14"/>
  <c r="G29" i="14" s="1"/>
  <c r="F33" i="14"/>
  <c r="G33" i="14" s="1"/>
  <c r="F37" i="14"/>
  <c r="G37" i="14" s="1"/>
  <c r="F41" i="14"/>
  <c r="G41" i="14" s="1"/>
  <c r="F45" i="14"/>
  <c r="G45" i="14" s="1"/>
  <c r="F49" i="14"/>
  <c r="G49" i="14" s="1"/>
  <c r="F53" i="14"/>
  <c r="G53" i="14" s="1"/>
  <c r="F14" i="14"/>
  <c r="G14" i="14" s="1"/>
  <c r="F18" i="14"/>
  <c r="G18" i="14" s="1"/>
  <c r="F22" i="14"/>
  <c r="G22" i="14" s="1"/>
  <c r="F26" i="14"/>
  <c r="G26" i="14" s="1"/>
  <c r="F30" i="14"/>
  <c r="G30" i="14" s="1"/>
  <c r="F34" i="14"/>
  <c r="G34" i="14" s="1"/>
  <c r="F38" i="14"/>
  <c r="G38" i="14" s="1"/>
  <c r="F42" i="14"/>
  <c r="G42" i="14" s="1"/>
  <c r="F46" i="14"/>
  <c r="G46" i="14" s="1"/>
  <c r="F50" i="14"/>
  <c r="G50" i="14" s="1"/>
  <c r="F17" i="13"/>
  <c r="G17" i="13" s="1"/>
  <c r="F52" i="13"/>
  <c r="G52" i="13" s="1"/>
  <c r="F44" i="13"/>
  <c r="G44" i="13" s="1"/>
  <c r="F28" i="13"/>
  <c r="G28" i="13" s="1"/>
  <c r="F20" i="13"/>
  <c r="G20" i="13" s="1"/>
  <c r="F16" i="13"/>
  <c r="G16" i="13" s="1"/>
  <c r="F59" i="13"/>
  <c r="G59" i="13" s="1"/>
  <c r="F55" i="13"/>
  <c r="G55" i="13" s="1"/>
  <c r="F47" i="13"/>
  <c r="G47" i="13" s="1"/>
  <c r="F43" i="13"/>
  <c r="G43" i="13" s="1"/>
  <c r="F39" i="13"/>
  <c r="G39" i="13" s="1"/>
  <c r="F35" i="13"/>
  <c r="G35" i="13" s="1"/>
  <c r="F31" i="13"/>
  <c r="G31" i="13" s="1"/>
  <c r="F27" i="13"/>
  <c r="G27" i="13" s="1"/>
  <c r="F23" i="13"/>
  <c r="G23" i="13" s="1"/>
  <c r="F19" i="13"/>
  <c r="G19" i="13" s="1"/>
  <c r="F56" i="13"/>
  <c r="G56" i="13" s="1"/>
  <c r="F48" i="13"/>
  <c r="G48" i="13" s="1"/>
  <c r="F40" i="13"/>
  <c r="G40" i="13" s="1"/>
  <c r="F36" i="13"/>
  <c r="G36" i="13" s="1"/>
  <c r="F32" i="13"/>
  <c r="G32" i="13" s="1"/>
  <c r="F24" i="13"/>
  <c r="G24" i="13" s="1"/>
  <c r="F13" i="13"/>
  <c r="G13" i="13" s="1"/>
  <c r="G60" i="13" s="1"/>
  <c r="G61" i="13" s="1"/>
  <c r="F51" i="13"/>
  <c r="G51" i="13" s="1"/>
  <c r="F58" i="13"/>
  <c r="G58" i="13" s="1"/>
  <c r="F54" i="13"/>
  <c r="G54" i="13" s="1"/>
  <c r="F50" i="13"/>
  <c r="G50" i="13" s="1"/>
  <c r="F46" i="13"/>
  <c r="G46" i="13" s="1"/>
  <c r="F42" i="13"/>
  <c r="G42" i="13" s="1"/>
  <c r="F38" i="13"/>
  <c r="G38" i="13" s="1"/>
  <c r="F34" i="13"/>
  <c r="G34" i="13" s="1"/>
  <c r="F30" i="13"/>
  <c r="G30" i="13" s="1"/>
  <c r="F26" i="13"/>
  <c r="G26" i="13" s="1"/>
  <c r="F22" i="13"/>
  <c r="G22" i="13" s="1"/>
  <c r="F18" i="13"/>
  <c r="G18" i="13" s="1"/>
  <c r="F15" i="13"/>
  <c r="G15" i="13" s="1"/>
  <c r="F15" i="11"/>
  <c r="G15" i="11" s="1"/>
  <c r="F20" i="11"/>
  <c r="G20" i="11" s="1"/>
  <c r="F12" i="11"/>
  <c r="G12" i="11" s="1"/>
  <c r="G29" i="15" l="1"/>
  <c r="G30" i="15" s="1"/>
  <c r="G23" i="11"/>
  <c r="G24" i="11" s="1"/>
  <c r="D12" i="5"/>
  <c r="E12" i="5" s="1"/>
  <c r="D13" i="5"/>
  <c r="E13" i="5"/>
  <c r="F13" i="5"/>
  <c r="D14" i="5"/>
  <c r="E14" i="5"/>
  <c r="F14" i="5"/>
  <c r="D15" i="5"/>
  <c r="E15" i="5" s="1"/>
  <c r="F15" i="5"/>
  <c r="D16" i="5"/>
  <c r="E16" i="5"/>
  <c r="F16" i="5"/>
  <c r="D17" i="5"/>
  <c r="E17" i="5"/>
  <c r="F17" i="5"/>
  <c r="D18" i="5"/>
  <c r="E18" i="5"/>
  <c r="F18" i="5"/>
  <c r="D19" i="5"/>
  <c r="E19" i="5"/>
  <c r="D20" i="5"/>
  <c r="E20" i="5"/>
  <c r="F20" i="5"/>
  <c r="D21" i="5"/>
  <c r="E21" i="5"/>
  <c r="D22" i="5"/>
  <c r="E22" i="5"/>
  <c r="D23" i="5"/>
  <c r="E23" i="5"/>
  <c r="D24" i="5"/>
  <c r="E24" i="5" s="1"/>
  <c r="D25" i="5"/>
  <c r="E25" i="5"/>
  <c r="D26" i="5"/>
  <c r="E26" i="5"/>
  <c r="D27" i="5"/>
  <c r="E27" i="5"/>
  <c r="D28" i="5"/>
  <c r="E28" i="5" s="1"/>
  <c r="D29" i="5"/>
  <c r="E29" i="5"/>
  <c r="D30" i="5"/>
  <c r="E30" i="5"/>
  <c r="D31" i="5"/>
  <c r="E31" i="5"/>
  <c r="D32" i="5"/>
  <c r="E32" i="5" s="1"/>
  <c r="D33" i="5"/>
  <c r="E33" i="5"/>
  <c r="D34" i="5"/>
  <c r="E34" i="5"/>
  <c r="D35" i="5"/>
  <c r="E35" i="5"/>
  <c r="D36" i="5"/>
  <c r="E36" i="5" s="1"/>
  <c r="D37" i="5"/>
  <c r="E37" i="5"/>
  <c r="D38" i="5"/>
  <c r="E38" i="5"/>
  <c r="D39" i="5"/>
  <c r="E39" i="5"/>
  <c r="D40" i="5"/>
  <c r="E40" i="5" s="1"/>
  <c r="D41" i="5"/>
  <c r="E41" i="5"/>
  <c r="D42" i="5"/>
  <c r="E42" i="5"/>
  <c r="D43" i="5"/>
  <c r="E43" i="5"/>
  <c r="D44" i="5"/>
  <c r="E44" i="5" s="1"/>
  <c r="D45" i="5"/>
  <c r="E45" i="5"/>
  <c r="D46" i="5"/>
  <c r="E46" i="5"/>
  <c r="D47" i="5"/>
  <c r="E47" i="5"/>
  <c r="D48" i="5"/>
  <c r="E48" i="5" s="1"/>
  <c r="D49" i="5"/>
  <c r="E49" i="5"/>
  <c r="D50" i="5"/>
  <c r="E50" i="5"/>
  <c r="D51" i="5"/>
  <c r="E51" i="5"/>
  <c r="D52" i="5"/>
  <c r="E52" i="5" s="1"/>
  <c r="D53" i="5"/>
  <c r="E53" i="5"/>
  <c r="D54" i="5"/>
  <c r="E54" i="5"/>
  <c r="D55" i="5"/>
  <c r="E55" i="5"/>
  <c r="D56" i="5"/>
  <c r="E56" i="5" s="1"/>
  <c r="D57" i="5"/>
  <c r="E57" i="5"/>
  <c r="D58" i="5"/>
  <c r="E58" i="5"/>
  <c r="D59" i="5"/>
  <c r="E59" i="5"/>
  <c r="D60" i="5"/>
  <c r="E60" i="5" s="1"/>
  <c r="D61" i="5"/>
  <c r="E61" i="5"/>
  <c r="D62" i="5"/>
  <c r="E62" i="5"/>
  <c r="D63" i="5"/>
  <c r="E63" i="5"/>
  <c r="D64" i="5"/>
  <c r="E64" i="5" s="1"/>
  <c r="D65" i="5"/>
  <c r="E65" i="5"/>
  <c r="D66" i="5"/>
  <c r="E66" i="5"/>
  <c r="D67" i="5"/>
  <c r="E67" i="5"/>
  <c r="D68" i="5"/>
  <c r="E68" i="5" s="1"/>
  <c r="D69" i="5"/>
  <c r="E69" i="5"/>
  <c r="D70" i="5"/>
  <c r="E70" i="5"/>
  <c r="D71" i="5"/>
  <c r="E71" i="5"/>
  <c r="D72" i="5"/>
  <c r="E72" i="5" s="1"/>
  <c r="D73" i="5"/>
  <c r="E73" i="5"/>
  <c r="D74" i="5"/>
  <c r="E74" i="5"/>
  <c r="D75" i="5"/>
  <c r="E75" i="5"/>
  <c r="D76" i="5"/>
  <c r="E76" i="5" s="1"/>
  <c r="D77" i="5"/>
  <c r="E77" i="5"/>
  <c r="D78" i="5"/>
  <c r="E78" i="5"/>
  <c r="C79" i="5"/>
  <c r="E13" i="4"/>
  <c r="F13" i="4"/>
  <c r="E14" i="4"/>
  <c r="F14" i="4"/>
  <c r="E15" i="4"/>
  <c r="F15" i="4"/>
  <c r="E17" i="4"/>
  <c r="F17" i="4"/>
  <c r="E18" i="4"/>
  <c r="F18" i="4"/>
  <c r="E19" i="4"/>
  <c r="F19" i="4"/>
  <c r="E21" i="4"/>
  <c r="F21" i="4"/>
  <c r="E22" i="4"/>
  <c r="F22" i="4"/>
  <c r="E23" i="4"/>
  <c r="F23" i="4"/>
  <c r="E25" i="4"/>
  <c r="F25" i="4"/>
  <c r="E26" i="4"/>
  <c r="F26" i="4"/>
  <c r="E27" i="4"/>
  <c r="F27" i="4"/>
  <c r="C28" i="4"/>
  <c r="E12" i="4" s="1"/>
  <c r="F12" i="4" s="1"/>
  <c r="E23" i="3"/>
  <c r="F23" i="3" s="1"/>
  <c r="C26" i="3"/>
  <c r="E12" i="3" s="1"/>
  <c r="F12" i="3" s="1"/>
  <c r="E15" i="2"/>
  <c r="F15" i="2"/>
  <c r="E17" i="2"/>
  <c r="F17" i="2"/>
  <c r="E21" i="2"/>
  <c r="F21" i="2"/>
  <c r="E22" i="2"/>
  <c r="F22" i="2"/>
  <c r="E26" i="2"/>
  <c r="F26" i="2"/>
  <c r="E27" i="2"/>
  <c r="F27" i="2"/>
  <c r="E31" i="2"/>
  <c r="F31" i="2"/>
  <c r="E33" i="2"/>
  <c r="F33" i="2"/>
  <c r="E37" i="2"/>
  <c r="F37" i="2"/>
  <c r="E38" i="2"/>
  <c r="F38" i="2"/>
  <c r="E42" i="2"/>
  <c r="F42" i="2"/>
  <c r="E43" i="2"/>
  <c r="F43" i="2"/>
  <c r="E47" i="2"/>
  <c r="F47" i="2"/>
  <c r="E49" i="2"/>
  <c r="F49" i="2"/>
  <c r="E53" i="2"/>
  <c r="F53" i="2"/>
  <c r="E54" i="2"/>
  <c r="F54" i="2"/>
  <c r="E58" i="2"/>
  <c r="F58" i="2"/>
  <c r="E59" i="2"/>
  <c r="F59" i="2"/>
  <c r="E63" i="2"/>
  <c r="F63" i="2"/>
  <c r="E65" i="2"/>
  <c r="F65" i="2"/>
  <c r="E69" i="2"/>
  <c r="F69" i="2"/>
  <c r="E70" i="2"/>
  <c r="F70" i="2"/>
  <c r="E74" i="2"/>
  <c r="F74" i="2"/>
  <c r="E75" i="2"/>
  <c r="F75" i="2"/>
  <c r="E79" i="2"/>
  <c r="F79" i="2"/>
  <c r="E81" i="2"/>
  <c r="F81" i="2"/>
  <c r="E85" i="2"/>
  <c r="F85" i="2"/>
  <c r="E86" i="2"/>
  <c r="F86" i="2"/>
  <c r="E90" i="2"/>
  <c r="F90" i="2"/>
  <c r="E91" i="2"/>
  <c r="F91" i="2"/>
  <c r="E95" i="2"/>
  <c r="F95" i="2"/>
  <c r="E97" i="2"/>
  <c r="F97" i="2"/>
  <c r="E101" i="2"/>
  <c r="F101" i="2"/>
  <c r="E102" i="2"/>
  <c r="F102" i="2"/>
  <c r="E106" i="2"/>
  <c r="F106" i="2"/>
  <c r="E107" i="2"/>
  <c r="F107" i="2"/>
  <c r="E111" i="2"/>
  <c r="F111" i="2"/>
  <c r="E113" i="2"/>
  <c r="F113" i="2"/>
  <c r="E117" i="2"/>
  <c r="F117" i="2"/>
  <c r="E118" i="2"/>
  <c r="F118" i="2"/>
  <c r="E122" i="2"/>
  <c r="F122" i="2"/>
  <c r="E123" i="2"/>
  <c r="F123" i="2"/>
  <c r="E127" i="2"/>
  <c r="F127" i="2"/>
  <c r="E129" i="2"/>
  <c r="F129" i="2"/>
  <c r="E133" i="2"/>
  <c r="F133" i="2"/>
  <c r="E134" i="2"/>
  <c r="F134" i="2" s="1"/>
  <c r="E137" i="2"/>
  <c r="F137" i="2"/>
  <c r="E138" i="2"/>
  <c r="F138" i="2"/>
  <c r="E142" i="2"/>
  <c r="F142" i="2"/>
  <c r="E143" i="2"/>
  <c r="F143" i="2" s="1"/>
  <c r="E146" i="2"/>
  <c r="F146" i="2"/>
  <c r="E147" i="2"/>
  <c r="F147" i="2"/>
  <c r="E151" i="2"/>
  <c r="F151" i="2"/>
  <c r="E155" i="2"/>
  <c r="F155" i="2"/>
  <c r="E157" i="2"/>
  <c r="F157" i="2" s="1"/>
  <c r="E161" i="2"/>
  <c r="F161" i="2"/>
  <c r="E165" i="2"/>
  <c r="F165" i="2"/>
  <c r="E166" i="2"/>
  <c r="F166" i="2" s="1"/>
  <c r="E169" i="2"/>
  <c r="F169" i="2"/>
  <c r="E170" i="2"/>
  <c r="F170" i="2"/>
  <c r="E174" i="2"/>
  <c r="F174" i="2"/>
  <c r="E175" i="2"/>
  <c r="F175" i="2" s="1"/>
  <c r="E178" i="2"/>
  <c r="F178" i="2"/>
  <c r="E179" i="2"/>
  <c r="F179" i="2"/>
  <c r="E183" i="2"/>
  <c r="F183" i="2"/>
  <c r="E187" i="2"/>
  <c r="F187" i="2"/>
  <c r="E189" i="2"/>
  <c r="F189" i="2" s="1"/>
  <c r="E193" i="2"/>
  <c r="F193" i="2"/>
  <c r="E197" i="2"/>
  <c r="F197" i="2"/>
  <c r="E198" i="2"/>
  <c r="F198" i="2" s="1"/>
  <c r="E201" i="2"/>
  <c r="F201" i="2"/>
  <c r="E202" i="2"/>
  <c r="F202" i="2"/>
  <c r="E206" i="2"/>
  <c r="F206" i="2"/>
  <c r="E207" i="2"/>
  <c r="F207" i="2" s="1"/>
  <c r="E210" i="2"/>
  <c r="F210" i="2"/>
  <c r="E211" i="2"/>
  <c r="F211" i="2"/>
  <c r="E215" i="2"/>
  <c r="F215" i="2"/>
  <c r="E219" i="2"/>
  <c r="F219" i="2"/>
  <c r="E221" i="2"/>
  <c r="F221" i="2" s="1"/>
  <c r="E225" i="2"/>
  <c r="F225" i="2"/>
  <c r="C227" i="2"/>
  <c r="E79" i="5" l="1"/>
  <c r="E80" i="5" s="1"/>
  <c r="E24" i="4"/>
  <c r="F24" i="4" s="1"/>
  <c r="E20" i="4"/>
  <c r="F20" i="4" s="1"/>
  <c r="E16" i="4"/>
  <c r="F16" i="4" s="1"/>
  <c r="F28" i="4" s="1"/>
  <c r="F29" i="4" s="1"/>
  <c r="F26" i="3"/>
  <c r="F27" i="3" s="1"/>
  <c r="E19" i="3"/>
  <c r="F19" i="3" s="1"/>
  <c r="E15" i="3"/>
  <c r="F15" i="3" s="1"/>
  <c r="E22" i="3"/>
  <c r="F22" i="3" s="1"/>
  <c r="E13" i="3"/>
  <c r="F13" i="3" s="1"/>
  <c r="E18" i="3"/>
  <c r="F18" i="3" s="1"/>
  <c r="E14" i="3"/>
  <c r="F14" i="3" s="1"/>
  <c r="E25" i="3"/>
  <c r="F25" i="3" s="1"/>
  <c r="E21" i="3"/>
  <c r="F21" i="3" s="1"/>
  <c r="E17" i="3"/>
  <c r="F17" i="3" s="1"/>
  <c r="E24" i="3"/>
  <c r="F24" i="3" s="1"/>
  <c r="E20" i="3"/>
  <c r="F20" i="3" s="1"/>
  <c r="E16" i="3"/>
  <c r="F16" i="3" s="1"/>
  <c r="E12" i="2"/>
  <c r="F12" i="2" s="1"/>
  <c r="E16" i="2"/>
  <c r="F16" i="2" s="1"/>
  <c r="E20" i="2"/>
  <c r="F20" i="2" s="1"/>
  <c r="E24" i="2"/>
  <c r="F24" i="2" s="1"/>
  <c r="E28" i="2"/>
  <c r="F28" i="2" s="1"/>
  <c r="E32" i="2"/>
  <c r="F32" i="2" s="1"/>
  <c r="E36" i="2"/>
  <c r="F36" i="2" s="1"/>
  <c r="E40" i="2"/>
  <c r="F40" i="2" s="1"/>
  <c r="E44" i="2"/>
  <c r="F44" i="2" s="1"/>
  <c r="E48" i="2"/>
  <c r="F48" i="2" s="1"/>
  <c r="E52" i="2"/>
  <c r="F52" i="2" s="1"/>
  <c r="E56" i="2"/>
  <c r="F56" i="2" s="1"/>
  <c r="E60" i="2"/>
  <c r="F60" i="2" s="1"/>
  <c r="E64" i="2"/>
  <c r="F64" i="2" s="1"/>
  <c r="E68" i="2"/>
  <c r="F68" i="2" s="1"/>
  <c r="E72" i="2"/>
  <c r="F72" i="2" s="1"/>
  <c r="E76" i="2"/>
  <c r="F76" i="2" s="1"/>
  <c r="E80" i="2"/>
  <c r="F80" i="2" s="1"/>
  <c r="E84" i="2"/>
  <c r="F84" i="2" s="1"/>
  <c r="E88" i="2"/>
  <c r="F88" i="2" s="1"/>
  <c r="E92" i="2"/>
  <c r="F92" i="2" s="1"/>
  <c r="E96" i="2"/>
  <c r="F96" i="2" s="1"/>
  <c r="E100" i="2"/>
  <c r="F100" i="2" s="1"/>
  <c r="E104" i="2"/>
  <c r="F104" i="2" s="1"/>
  <c r="E108" i="2"/>
  <c r="F108" i="2" s="1"/>
  <c r="E112" i="2"/>
  <c r="F112" i="2" s="1"/>
  <c r="E116" i="2"/>
  <c r="F116" i="2" s="1"/>
  <c r="E120" i="2"/>
  <c r="F120" i="2" s="1"/>
  <c r="E124" i="2"/>
  <c r="F124" i="2" s="1"/>
  <c r="E128" i="2"/>
  <c r="F128" i="2" s="1"/>
  <c r="E132" i="2"/>
  <c r="F132" i="2" s="1"/>
  <c r="E136" i="2"/>
  <c r="F136" i="2" s="1"/>
  <c r="E140" i="2"/>
  <c r="F140" i="2" s="1"/>
  <c r="E144" i="2"/>
  <c r="F144" i="2" s="1"/>
  <c r="E148" i="2"/>
  <c r="F148" i="2" s="1"/>
  <c r="E152" i="2"/>
  <c r="F152" i="2" s="1"/>
  <c r="E156" i="2"/>
  <c r="F156" i="2" s="1"/>
  <c r="E160" i="2"/>
  <c r="F160" i="2" s="1"/>
  <c r="E164" i="2"/>
  <c r="F164" i="2" s="1"/>
  <c r="E168" i="2"/>
  <c r="F168" i="2" s="1"/>
  <c r="E172" i="2"/>
  <c r="F172" i="2" s="1"/>
  <c r="E176" i="2"/>
  <c r="F176" i="2" s="1"/>
  <c r="E180" i="2"/>
  <c r="F180" i="2" s="1"/>
  <c r="E184" i="2"/>
  <c r="F184" i="2" s="1"/>
  <c r="E188" i="2"/>
  <c r="F188" i="2" s="1"/>
  <c r="E192" i="2"/>
  <c r="F192" i="2" s="1"/>
  <c r="E196" i="2"/>
  <c r="F196" i="2" s="1"/>
  <c r="E200" i="2"/>
  <c r="F200" i="2" s="1"/>
  <c r="E204" i="2"/>
  <c r="F204" i="2" s="1"/>
  <c r="E208" i="2"/>
  <c r="F208" i="2" s="1"/>
  <c r="E212" i="2"/>
  <c r="F212" i="2" s="1"/>
  <c r="E216" i="2"/>
  <c r="F216" i="2" s="1"/>
  <c r="E220" i="2"/>
  <c r="F220" i="2" s="1"/>
  <c r="E224" i="2"/>
  <c r="F224" i="2" s="1"/>
  <c r="E195" i="2"/>
  <c r="F195" i="2" s="1"/>
  <c r="E177" i="2"/>
  <c r="F177" i="2" s="1"/>
  <c r="E163" i="2"/>
  <c r="F163" i="2" s="1"/>
  <c r="E154" i="2"/>
  <c r="F154" i="2" s="1"/>
  <c r="E131" i="2"/>
  <c r="F131" i="2" s="1"/>
  <c r="E121" i="2"/>
  <c r="F121" i="2" s="1"/>
  <c r="E110" i="2"/>
  <c r="F110" i="2" s="1"/>
  <c r="E99" i="2"/>
  <c r="F99" i="2" s="1"/>
  <c r="E94" i="2"/>
  <c r="F94" i="2" s="1"/>
  <c r="E83" i="2"/>
  <c r="F83" i="2" s="1"/>
  <c r="E73" i="2"/>
  <c r="F73" i="2" s="1"/>
  <c r="E62" i="2"/>
  <c r="F62" i="2" s="1"/>
  <c r="E51" i="2"/>
  <c r="F51" i="2" s="1"/>
  <c r="E41" i="2"/>
  <c r="F41" i="2" s="1"/>
  <c r="E30" i="2"/>
  <c r="F30" i="2" s="1"/>
  <c r="E19" i="2"/>
  <c r="F19" i="2" s="1"/>
  <c r="E199" i="2"/>
  <c r="F199" i="2" s="1"/>
  <c r="E190" i="2"/>
  <c r="F190" i="2" s="1"/>
  <c r="E158" i="2"/>
  <c r="F158" i="2" s="1"/>
  <c r="E149" i="2"/>
  <c r="F149" i="2" s="1"/>
  <c r="E135" i="2"/>
  <c r="F135" i="2" s="1"/>
  <c r="E223" i="2"/>
  <c r="F223" i="2" s="1"/>
  <c r="E214" i="2"/>
  <c r="F214" i="2" s="1"/>
  <c r="E205" i="2"/>
  <c r="F205" i="2" s="1"/>
  <c r="E191" i="2"/>
  <c r="F191" i="2" s="1"/>
  <c r="E182" i="2"/>
  <c r="F182" i="2" s="1"/>
  <c r="E173" i="2"/>
  <c r="F173" i="2" s="1"/>
  <c r="E159" i="2"/>
  <c r="F159" i="2" s="1"/>
  <c r="E150" i="2"/>
  <c r="F150" i="2" s="1"/>
  <c r="E141" i="2"/>
  <c r="F141" i="2" s="1"/>
  <c r="E218" i="2"/>
  <c r="F218" i="2" s="1"/>
  <c r="E209" i="2"/>
  <c r="F209" i="2" s="1"/>
  <c r="E186" i="2"/>
  <c r="F186" i="2" s="1"/>
  <c r="E145" i="2"/>
  <c r="F145" i="2" s="1"/>
  <c r="E126" i="2"/>
  <c r="F126" i="2" s="1"/>
  <c r="E115" i="2"/>
  <c r="F115" i="2" s="1"/>
  <c r="E105" i="2"/>
  <c r="F105" i="2" s="1"/>
  <c r="E89" i="2"/>
  <c r="F89" i="2" s="1"/>
  <c r="E78" i="2"/>
  <c r="F78" i="2" s="1"/>
  <c r="E67" i="2"/>
  <c r="F67" i="2" s="1"/>
  <c r="E57" i="2"/>
  <c r="F57" i="2" s="1"/>
  <c r="E46" i="2"/>
  <c r="F46" i="2" s="1"/>
  <c r="E35" i="2"/>
  <c r="F35" i="2" s="1"/>
  <c r="E25" i="2"/>
  <c r="F25" i="2" s="1"/>
  <c r="E14" i="2"/>
  <c r="F14" i="2" s="1"/>
  <c r="E222" i="2"/>
  <c r="F222" i="2" s="1"/>
  <c r="E213" i="2"/>
  <c r="F213" i="2" s="1"/>
  <c r="E181" i="2"/>
  <c r="F181" i="2" s="1"/>
  <c r="E167" i="2"/>
  <c r="F167" i="2" s="1"/>
  <c r="E226" i="2"/>
  <c r="F226" i="2" s="1"/>
  <c r="E217" i="2"/>
  <c r="F217" i="2" s="1"/>
  <c r="E203" i="2"/>
  <c r="F203" i="2" s="1"/>
  <c r="E194" i="2"/>
  <c r="F194" i="2" s="1"/>
  <c r="E185" i="2"/>
  <c r="F185" i="2" s="1"/>
  <c r="E171" i="2"/>
  <c r="F171" i="2" s="1"/>
  <c r="E162" i="2"/>
  <c r="F162" i="2" s="1"/>
  <c r="E153" i="2"/>
  <c r="F153" i="2" s="1"/>
  <c r="E139" i="2"/>
  <c r="F139" i="2" s="1"/>
  <c r="E130" i="2"/>
  <c r="F130" i="2" s="1"/>
  <c r="E125" i="2"/>
  <c r="F125" i="2" s="1"/>
  <c r="E119" i="2"/>
  <c r="F119" i="2" s="1"/>
  <c r="E114" i="2"/>
  <c r="F114" i="2" s="1"/>
  <c r="E109" i="2"/>
  <c r="F109" i="2" s="1"/>
  <c r="E103" i="2"/>
  <c r="F103" i="2" s="1"/>
  <c r="E98" i="2"/>
  <c r="F98" i="2" s="1"/>
  <c r="E93" i="2"/>
  <c r="F93" i="2" s="1"/>
  <c r="E87" i="2"/>
  <c r="F87" i="2" s="1"/>
  <c r="E82" i="2"/>
  <c r="F82" i="2" s="1"/>
  <c r="E77" i="2"/>
  <c r="F77" i="2" s="1"/>
  <c r="E71" i="2"/>
  <c r="F71" i="2" s="1"/>
  <c r="E66" i="2"/>
  <c r="F66" i="2" s="1"/>
  <c r="E61" i="2"/>
  <c r="F61" i="2" s="1"/>
  <c r="E55" i="2"/>
  <c r="F55" i="2" s="1"/>
  <c r="E50" i="2"/>
  <c r="F50" i="2" s="1"/>
  <c r="E45" i="2"/>
  <c r="F45" i="2" s="1"/>
  <c r="E39" i="2"/>
  <c r="F39" i="2" s="1"/>
  <c r="E34" i="2"/>
  <c r="F34" i="2" s="1"/>
  <c r="E29" i="2"/>
  <c r="F29" i="2" s="1"/>
  <c r="E23" i="2"/>
  <c r="F23" i="2" s="1"/>
  <c r="E18" i="2"/>
  <c r="F18" i="2" s="1"/>
  <c r="E13" i="2"/>
  <c r="F13" i="2" s="1"/>
  <c r="F227" i="2" l="1"/>
  <c r="F228" i="2" s="1"/>
</calcChain>
</file>

<file path=xl/sharedStrings.xml><?xml version="1.0" encoding="utf-8"?>
<sst xmlns="http://schemas.openxmlformats.org/spreadsheetml/2006/main" count="3612" uniqueCount="1639">
  <si>
    <t>SHI</t>
  </si>
  <si>
    <t>Octopus "Octopus spp.", live, fresh or chilled</t>
  </si>
  <si>
    <t>'030751</t>
  </si>
  <si>
    <t>Tons</t>
  </si>
  <si>
    <t>Cuttle fish and squid, smoked, dried, salted or in brine, with or without shell</t>
  </si>
  <si>
    <t>'030749</t>
  </si>
  <si>
    <r>
      <t xml:space="preserve">Live, fresh, chilled, frozen, dried, salted or in brine, even smoked, aquatic invertebrates </t>
    </r>
    <r>
      <rPr>
        <b/>
        <sz val="8"/>
        <color rgb="FF002B54"/>
        <rFont val="Calibri"/>
        <family val="2"/>
        <scheme val="minor"/>
      </rPr>
      <t>...</t>
    </r>
  </si>
  <si>
    <t>'030890</t>
  </si>
  <si>
    <r>
      <t xml:space="preserve">Live, fresh, chilled, frozen, dried, salted or in brine, even smoked, jellyfish "Rhopilema </t>
    </r>
    <r>
      <rPr>
        <b/>
        <sz val="8"/>
        <color rgb="FF002B54"/>
        <rFont val="Calibri"/>
        <family val="2"/>
        <scheme val="minor"/>
      </rPr>
      <t>...</t>
    </r>
  </si>
  <si>
    <t>'030830</t>
  </si>
  <si>
    <r>
      <t xml:space="preserve">Smoked, dried, salted or in brine, sea urchins "Strongylocentrotus spp., Paracentrotus lividus, </t>
    </r>
    <r>
      <rPr>
        <b/>
        <sz val="8"/>
        <color rgb="FF002B54"/>
        <rFont val="Calibri"/>
        <family val="2"/>
        <scheme val="minor"/>
      </rPr>
      <t>...</t>
    </r>
  </si>
  <si>
    <t>'030829</t>
  </si>
  <si>
    <r>
      <t xml:space="preserve">Frozen sea urchins "Strongylocentrotus spp., Paracentrotus lividus, Loxechinus albus, Echinus </t>
    </r>
    <r>
      <rPr>
        <b/>
        <sz val="8"/>
        <color rgb="FF002B54"/>
        <rFont val="Calibri"/>
        <family val="2"/>
        <scheme val="minor"/>
      </rPr>
      <t>...</t>
    </r>
  </si>
  <si>
    <t>'030822</t>
  </si>
  <si>
    <r>
      <t xml:space="preserve">Live, fresh or chilled, sea urchins "Strongylocentrotus spp., Paracentrotus lividus, Loxechinus </t>
    </r>
    <r>
      <rPr>
        <b/>
        <sz val="8"/>
        <color rgb="FF002B54"/>
        <rFont val="Calibri"/>
        <family val="2"/>
        <scheme val="minor"/>
      </rPr>
      <t>...</t>
    </r>
  </si>
  <si>
    <t>'030821</t>
  </si>
  <si>
    <t>N/A</t>
  </si>
  <si>
    <t>Frozen sea cucumbers "Stichopus japonicus, Holothuroidea"</t>
  </si>
  <si>
    <t>'030812</t>
  </si>
  <si>
    <t>Live, fresh or chilled, sea cucumbers "Stichopus japonicus, Holothurioidea"</t>
  </si>
  <si>
    <t>'030811</t>
  </si>
  <si>
    <r>
      <t xml:space="preserve">Molluscs, even in shell, smoked, dried, salted or in brine (excl. oysters, scallops of the </t>
    </r>
    <r>
      <rPr>
        <b/>
        <sz val="8"/>
        <color rgb="FF002B54"/>
        <rFont val="Calibri"/>
        <family val="2"/>
        <scheme val="minor"/>
      </rPr>
      <t>...</t>
    </r>
  </si>
  <si>
    <t>'030799</t>
  </si>
  <si>
    <r>
      <t xml:space="preserve">Molluscs, even in shell, frozen (excl. oysters, scallops of the genera Pecten, Chlamys or Placopecten, </t>
    </r>
    <r>
      <rPr>
        <b/>
        <sz val="8"/>
        <color rgb="FF002B54"/>
        <rFont val="Calibri"/>
        <family val="2"/>
        <scheme val="minor"/>
      </rPr>
      <t>...</t>
    </r>
  </si>
  <si>
    <t>'030792</t>
  </si>
  <si>
    <r>
      <t xml:space="preserve">Live, fresh or chilled molluscs, even in shell (excl. oysters, scallops of the genera Pecten, </t>
    </r>
    <r>
      <rPr>
        <b/>
        <sz val="8"/>
        <color rgb="FF002B54"/>
        <rFont val="Calibri"/>
        <family val="2"/>
        <scheme val="minor"/>
      </rPr>
      <t>...</t>
    </r>
  </si>
  <si>
    <t>'030791</t>
  </si>
  <si>
    <t>Smoked, dried, salted or in brine, even in shell, abalone "Haliotis spp."</t>
  </si>
  <si>
    <t>'030787</t>
  </si>
  <si>
    <t>Frozen, even in shell, stromboid conchs "Strombus spp."</t>
  </si>
  <si>
    <t>'030784</t>
  </si>
  <si>
    <t>Live, fresh or chilled, even in shell, abalone "Haliotis spp."</t>
  </si>
  <si>
    <t>'030781</t>
  </si>
  <si>
    <r>
      <t xml:space="preserve">Smoked, dried, salted or in brine, even in shell, clams, cockles and ark shells "families Arcidae, </t>
    </r>
    <r>
      <rPr>
        <b/>
        <sz val="8"/>
        <color rgb="FF002B54"/>
        <rFont val="Calibri"/>
        <family val="2"/>
        <scheme val="minor"/>
      </rPr>
      <t>...</t>
    </r>
  </si>
  <si>
    <t>'030779</t>
  </si>
  <si>
    <r>
      <t xml:space="preserve">Frozen, even in shell, clams, cockles and ark shells "families Arcidae, Arcticidae, Cardiidae, </t>
    </r>
    <r>
      <rPr>
        <b/>
        <sz val="8"/>
        <color rgb="FF002B54"/>
        <rFont val="Calibri"/>
        <family val="2"/>
        <scheme val="minor"/>
      </rPr>
      <t>...</t>
    </r>
  </si>
  <si>
    <t>'030772</t>
  </si>
  <si>
    <r>
      <t xml:space="preserve">Live, fresh or chilled, even in shell, clams, cockles and ark shells "families Arcidae, Arcticidae, </t>
    </r>
    <r>
      <rPr>
        <b/>
        <sz val="8"/>
        <color rgb="FF002B54"/>
        <rFont val="Calibri"/>
        <family val="2"/>
        <scheme val="minor"/>
      </rPr>
      <t>...</t>
    </r>
  </si>
  <si>
    <t>'030771</t>
  </si>
  <si>
    <r>
      <t xml:space="preserve">Snails, live, fresh, chilled, frozen, salted, dried or in brine, even smoked, with or without </t>
    </r>
    <r>
      <rPr>
        <b/>
        <sz val="8"/>
        <color rgb="FF002B54"/>
        <rFont val="Calibri"/>
        <family val="2"/>
        <scheme val="minor"/>
      </rPr>
      <t>...</t>
    </r>
  </si>
  <si>
    <t>'030760</t>
  </si>
  <si>
    <t>Octopus "Octopus spp.", smoked, dried, salted or in brine</t>
  </si>
  <si>
    <t>'030759</t>
  </si>
  <si>
    <r>
      <t xml:space="preserve">Frozen cold-water shrimps and prawns "Pandalus spp., Crangon crangon", even smoked, whether </t>
    </r>
    <r>
      <rPr>
        <b/>
        <sz val="8"/>
        <color rgb="FF002B54"/>
        <rFont val="Calibri"/>
        <family val="2"/>
        <scheme val="minor"/>
      </rPr>
      <t>...</t>
    </r>
  </si>
  <si>
    <t>'030616</t>
  </si>
  <si>
    <r>
      <t xml:space="preserve">Frozen Norway lobsters "Nephrops norvegicus", even smoked, whether in shell or not, incl. lobsters </t>
    </r>
    <r>
      <rPr>
        <b/>
        <sz val="8"/>
        <color rgb="FF002B54"/>
        <rFont val="Calibri"/>
        <family val="2"/>
        <scheme val="minor"/>
      </rPr>
      <t>...</t>
    </r>
  </si>
  <si>
    <t>'030615</t>
  </si>
  <si>
    <r>
      <t xml:space="preserve">Frozen crabs, even smoked, whether in shell or not, incl. crabs in shell, cooked by steaming </t>
    </r>
    <r>
      <rPr>
        <b/>
        <sz val="8"/>
        <color rgb="FF002B54"/>
        <rFont val="Calibri"/>
        <family val="2"/>
        <scheme val="minor"/>
      </rPr>
      <t>...</t>
    </r>
  </si>
  <si>
    <t>'030614</t>
  </si>
  <si>
    <r>
      <t xml:space="preserve">Frozen lobsters "Homarus spp.", even smoked, whether in shell or not, incl. lobsters in shell, </t>
    </r>
    <r>
      <rPr>
        <b/>
        <sz val="8"/>
        <color rgb="FF002B54"/>
        <rFont val="Calibri"/>
        <family val="2"/>
        <scheme val="minor"/>
      </rPr>
      <t>...</t>
    </r>
  </si>
  <si>
    <t>'030612</t>
  </si>
  <si>
    <r>
      <t xml:space="preserve">Frozen rock lobster and other sea crawfish "Palinurus spp.", "Panulirus spp." and "Jasus spp.", </t>
    </r>
    <r>
      <rPr>
        <b/>
        <sz val="8"/>
        <color rgb="FF002B54"/>
        <rFont val="Calibri"/>
        <family val="2"/>
        <scheme val="minor"/>
      </rPr>
      <t>...</t>
    </r>
  </si>
  <si>
    <t>'030611</t>
  </si>
  <si>
    <r>
      <t xml:space="preserve">Fish fins and other edible fish offal, smoked, dried, salted or in brine (excl. heads, tails, </t>
    </r>
    <r>
      <rPr>
        <b/>
        <sz val="8"/>
        <color rgb="FF002B54"/>
        <rFont val="Calibri"/>
        <family val="2"/>
        <scheme val="minor"/>
      </rPr>
      <t>...</t>
    </r>
  </si>
  <si>
    <t>'030579</t>
  </si>
  <si>
    <t>Fish heads, tails and maws, smoked, dried, salted or in brine</t>
  </si>
  <si>
    <t>'030572</t>
  </si>
  <si>
    <r>
      <t xml:space="preserve">Fish, salted or in brine only (excl. fillets, offal, herring, cod, anchovies, tilapia, catfish, </t>
    </r>
    <r>
      <rPr>
        <b/>
        <sz val="8"/>
        <color rgb="FF002B54"/>
        <rFont val="Calibri"/>
        <family val="2"/>
        <scheme val="minor"/>
      </rPr>
      <t>...</t>
    </r>
  </si>
  <si>
    <t>'030569</t>
  </si>
  <si>
    <r>
      <t xml:space="preserve">Tilapia "Oreochromis spp.", catfish "Pangasius spp., Silurus spp., Clarias spp., Ictalurus </t>
    </r>
    <r>
      <rPr>
        <b/>
        <sz val="8"/>
        <color rgb="FF002B54"/>
        <rFont val="Calibri"/>
        <family val="2"/>
        <scheme val="minor"/>
      </rPr>
      <t>...</t>
    </r>
  </si>
  <si>
    <t>'030564</t>
  </si>
  <si>
    <t>Anchovies "Engraulis spp.", salted or in brine only (excl. fillets and offal)</t>
  </si>
  <si>
    <t>'030563</t>
  </si>
  <si>
    <r>
      <t xml:space="preserve">Cod "Gadus morhua, Gadus ogac, Gadus macrocephalus", salted or in brine only (excl. fillets </t>
    </r>
    <r>
      <rPr>
        <b/>
        <sz val="8"/>
        <color rgb="FF002B54"/>
        <rFont val="Calibri"/>
        <family val="2"/>
        <scheme val="minor"/>
      </rPr>
      <t>...</t>
    </r>
  </si>
  <si>
    <t>'030562</t>
  </si>
  <si>
    <t>Herring (Clupea harengus, Clupea pallasii), only salted or in brine (excl. fillets and offal)</t>
  </si>
  <si>
    <t>'030561</t>
  </si>
  <si>
    <t>Fish, dried, even salted but not smoked, n.e.s. (excl. fillets and offal)</t>
  </si>
  <si>
    <t>'030559</t>
  </si>
  <si>
    <r>
      <t xml:space="preserve">Dried herrings "Clupea harengus, Clupea pallasii", anchovies "Engraulis spp.", sardines "Sardina </t>
    </r>
    <r>
      <rPr>
        <b/>
        <sz val="8"/>
        <color rgb="FF002B54"/>
        <rFont val="Calibri"/>
        <family val="2"/>
        <scheme val="minor"/>
      </rPr>
      <t>...</t>
    </r>
  </si>
  <si>
    <t>'030554</t>
  </si>
  <si>
    <r>
      <t xml:space="preserve">Dried fish of the families Bregmacerotidae, Euclichthyidae, Gadidae, Macrouridae, Melanonidae, </t>
    </r>
    <r>
      <rPr>
        <b/>
        <sz val="8"/>
        <color rgb="FF002B54"/>
        <rFont val="Calibri"/>
        <family val="2"/>
        <scheme val="minor"/>
      </rPr>
      <t>...</t>
    </r>
  </si>
  <si>
    <t>'030553</t>
  </si>
  <si>
    <r>
      <t xml:space="preserve">Dried tilapia "Oreochromis spp.", catfish "Pangasius spp., Silurus spp., Clarias spp., Ictalurus </t>
    </r>
    <r>
      <rPr>
        <b/>
        <sz val="8"/>
        <color rgb="FF002B54"/>
        <rFont val="Calibri"/>
        <family val="2"/>
        <scheme val="minor"/>
      </rPr>
      <t>...</t>
    </r>
  </si>
  <si>
    <t>'030552</t>
  </si>
  <si>
    <r>
      <t xml:space="preserve">Dried cod "Gadus morhua, Gadus ogac, Gadus macrocephalus", even salted, not smoked (excl. fillets </t>
    </r>
    <r>
      <rPr>
        <b/>
        <sz val="8"/>
        <color rgb="FF002B54"/>
        <rFont val="Calibri"/>
        <family val="2"/>
        <scheme val="minor"/>
      </rPr>
      <t>...</t>
    </r>
  </si>
  <si>
    <t>'030551</t>
  </si>
  <si>
    <r>
      <t xml:space="preserve">Smoked fish, incl. fillets (excl. offal, Pacific salmon, Atlantic salmon, Danube salmon, herring, </t>
    </r>
    <r>
      <rPr>
        <b/>
        <sz val="8"/>
        <color rgb="FF002B54"/>
        <rFont val="Calibri"/>
        <family val="2"/>
        <scheme val="minor"/>
      </rPr>
      <t>...</t>
    </r>
  </si>
  <si>
    <t>'030549</t>
  </si>
  <si>
    <r>
      <t xml:space="preserve">Smoked tilapia "Oreochromis spp.", catfish "Pangasius spp., Silurus spp., Clarias spp., Ictalurus </t>
    </r>
    <r>
      <rPr>
        <b/>
        <sz val="8"/>
        <color rgb="FF002B54"/>
        <rFont val="Calibri"/>
        <family val="2"/>
        <scheme val="minor"/>
      </rPr>
      <t>...</t>
    </r>
  </si>
  <si>
    <t>'030544</t>
  </si>
  <si>
    <r>
      <t xml:space="preserve">Smoked trout "Salmo trutta, Oncorhynchus mykiss, Oncorhynchus clarki, Oncorhynchus aguabonita, </t>
    </r>
    <r>
      <rPr>
        <b/>
        <sz val="8"/>
        <color rgb="FF002B54"/>
        <rFont val="Calibri"/>
        <family val="2"/>
        <scheme val="minor"/>
      </rPr>
      <t>...</t>
    </r>
  </si>
  <si>
    <t>'030543</t>
  </si>
  <si>
    <t>Smoked herring "Clupea harengus, Clupea pallasii", incl. fillets (excl. offal)</t>
  </si>
  <si>
    <t>'030542</t>
  </si>
  <si>
    <r>
      <t xml:space="preserve">Smoked Pacific salmon "Oncorhynchus nerka, Oncorhynchus gorbuscha, Oncorhynchus keta, Oncorhynchus </t>
    </r>
    <r>
      <rPr>
        <b/>
        <sz val="8"/>
        <color rgb="FF002B54"/>
        <rFont val="Calibri"/>
        <family val="2"/>
        <scheme val="minor"/>
      </rPr>
      <t>...</t>
    </r>
  </si>
  <si>
    <t>'030541</t>
  </si>
  <si>
    <r>
      <t xml:space="preserve">Fish fillets, dried, salted or in brine, but not smoked (excl. tilapia, catfish, carp, eels, </t>
    </r>
    <r>
      <rPr>
        <b/>
        <sz val="8"/>
        <color rgb="FF002B54"/>
        <rFont val="Calibri"/>
        <family val="2"/>
        <scheme val="minor"/>
      </rPr>
      <t>...</t>
    </r>
  </si>
  <si>
    <t>'030539</t>
  </si>
  <si>
    <r>
      <t xml:space="preserve">Fillets, dried, salted or in brine, but not smoked, of fish of the families Bregmacerotidae, </t>
    </r>
    <r>
      <rPr>
        <b/>
        <sz val="8"/>
        <color rgb="FF002B54"/>
        <rFont val="Calibri"/>
        <family val="2"/>
        <scheme val="minor"/>
      </rPr>
      <t>...</t>
    </r>
  </si>
  <si>
    <t>'030532</t>
  </si>
  <si>
    <r>
      <t xml:space="preserve">Fillets, dried, salted or in brine, but not smoked, of tilapia "Oreochromis spp.", catfish </t>
    </r>
    <r>
      <rPr>
        <b/>
        <sz val="8"/>
        <color rgb="FF002B54"/>
        <rFont val="Calibri"/>
        <family val="2"/>
        <scheme val="minor"/>
      </rPr>
      <t>...</t>
    </r>
  </si>
  <si>
    <t>'030531</t>
  </si>
  <si>
    <t>Fish livers, roes and milt, dried, smoked, salted or in brine</t>
  </si>
  <si>
    <t>'030520</t>
  </si>
  <si>
    <t>Flours, meals and pellets of fish, fit for human consumption</t>
  </si>
  <si>
    <t>'030510</t>
  </si>
  <si>
    <t>Frozen fish meat n.e.s. (excl. fillets)</t>
  </si>
  <si>
    <t>'030499</t>
  </si>
  <si>
    <t>Frozen meat, whether or not minced, of rays and skates "Rajidae"</t>
  </si>
  <si>
    <t>'030497</t>
  </si>
  <si>
    <t>Frozen meat, whether or not minced, of dogfish and other sharks</t>
  </si>
  <si>
    <t>'030496</t>
  </si>
  <si>
    <r>
      <t xml:space="preserve">Frozen meat, whether or not minced, of fish of the families Bregmacerotidae, Euclichthyidae, </t>
    </r>
    <r>
      <rPr>
        <b/>
        <sz val="8"/>
        <color rgb="FF002B54"/>
        <rFont val="Calibri"/>
        <family val="2"/>
        <scheme val="minor"/>
      </rPr>
      <t>...</t>
    </r>
  </si>
  <si>
    <t>'030495</t>
  </si>
  <si>
    <t>Frozen meat, whether or not minced, of Alaska pollack "Theragra chalcogramma" (excl. fillets)</t>
  </si>
  <si>
    <t>'030494</t>
  </si>
  <si>
    <t>Cuttle fish and squid, live, fresh or chilled, with or without shell</t>
  </si>
  <si>
    <t>'030742</t>
  </si>
  <si>
    <t>Mussels "Mytilus spp., Perna spp.", smoked, dried, salted or in brine, even in shell</t>
  </si>
  <si>
    <t>'030739</t>
  </si>
  <si>
    <t>Mussels "Mytilus spp., Perna spp.", frozen, even in shell</t>
  </si>
  <si>
    <t>'030732</t>
  </si>
  <si>
    <t>Live, fresh or chilled, not smoked, mussels "Mytilus spp., Perna spp.", with or without shell</t>
  </si>
  <si>
    <t>'030731</t>
  </si>
  <si>
    <r>
      <t xml:space="preserve">Scallops and other molluscs of the family Pectinidae, smoked, dried, salted or in brine, even </t>
    </r>
    <r>
      <rPr>
        <b/>
        <sz val="8"/>
        <color rgb="FF002B54"/>
        <rFont val="Calibri"/>
        <family val="2"/>
        <scheme val="minor"/>
      </rPr>
      <t>...</t>
    </r>
  </si>
  <si>
    <t>'030729</t>
  </si>
  <si>
    <t>Scallops and other molluscs of the family Pectinidae, frozen, even in shell</t>
  </si>
  <si>
    <t>'030722</t>
  </si>
  <si>
    <t>Live, fresh or chilled, scallops and other molluscs of the family Pectinidae, even in shell</t>
  </si>
  <si>
    <t>'030721</t>
  </si>
  <si>
    <t>Oysters, even in shell, smoked, dried, salted or in brine</t>
  </si>
  <si>
    <t>'030719</t>
  </si>
  <si>
    <t>Oysters, even in shell, frozen</t>
  </si>
  <si>
    <t>'030712</t>
  </si>
  <si>
    <t>Oysters, even in shell, live, fresh or chilled</t>
  </si>
  <si>
    <t>'030711</t>
  </si>
  <si>
    <r>
      <t xml:space="preserve">Crustaceans, fit for human consumption, whether in shell or not, dried, salted, smoked or in </t>
    </r>
    <r>
      <rPr>
        <b/>
        <sz val="8"/>
        <color rgb="FF002B54"/>
        <rFont val="Calibri"/>
        <family val="2"/>
        <scheme val="minor"/>
      </rPr>
      <t>...</t>
    </r>
  </si>
  <si>
    <t>'030699</t>
  </si>
  <si>
    <r>
      <t xml:space="preserve">Shrimps and prawns, whether in shell or not, dried, salted, smoked or in brine, incl. ones </t>
    </r>
    <r>
      <rPr>
        <b/>
        <sz val="8"/>
        <color rgb="FF002B54"/>
        <rFont val="Calibri"/>
        <family val="2"/>
        <scheme val="minor"/>
      </rPr>
      <t>...</t>
    </r>
  </si>
  <si>
    <t>'030695</t>
  </si>
  <si>
    <r>
      <t xml:space="preserve">Norway lobsters "Nephrops norvegicus", whether in shell or not, dried, salted, smoked or in </t>
    </r>
    <r>
      <rPr>
        <b/>
        <sz val="8"/>
        <color rgb="FF002B54"/>
        <rFont val="Calibri"/>
        <family val="2"/>
        <scheme val="minor"/>
      </rPr>
      <t>...</t>
    </r>
  </si>
  <si>
    <t>'030694</t>
  </si>
  <si>
    <r>
      <t xml:space="preserve">Crabs, whether in shell or not, dried, salted, smoked or in brine, incl. crabs in shell, cooked </t>
    </r>
    <r>
      <rPr>
        <b/>
        <sz val="8"/>
        <color rgb="FF002B54"/>
        <rFont val="Calibri"/>
        <family val="2"/>
        <scheme val="minor"/>
      </rPr>
      <t>...</t>
    </r>
  </si>
  <si>
    <t>'030693</t>
  </si>
  <si>
    <r>
      <t xml:space="preserve">Lobsters "Homarus spp.", whether in shell or not, dried, salted, smoked or in brine, incl. </t>
    </r>
    <r>
      <rPr>
        <b/>
        <sz val="8"/>
        <color rgb="FF002B54"/>
        <rFont val="Calibri"/>
        <family val="2"/>
        <scheme val="minor"/>
      </rPr>
      <t>...</t>
    </r>
  </si>
  <si>
    <t>'030692</t>
  </si>
  <si>
    <r>
      <t xml:space="preserve">Rock lobster and other sea crawfish "Palinurus spp., Panulirus spp. and Jasus spp.", whether </t>
    </r>
    <r>
      <rPr>
        <b/>
        <sz val="8"/>
        <color rgb="FF002B54"/>
        <rFont val="Calibri"/>
        <family val="2"/>
        <scheme val="minor"/>
      </rPr>
      <t>...</t>
    </r>
  </si>
  <si>
    <t>'030691</t>
  </si>
  <si>
    <r>
      <t xml:space="preserve">Crustaceans, fit for human consumption, whether in shell or not, live, fresh or chilled (excl. </t>
    </r>
    <r>
      <rPr>
        <b/>
        <sz val="8"/>
        <color rgb="FF002B54"/>
        <rFont val="Calibri"/>
        <family val="2"/>
        <scheme val="minor"/>
      </rPr>
      <t>...</t>
    </r>
  </si>
  <si>
    <t>'030639</t>
  </si>
  <si>
    <r>
      <t xml:space="preserve">Shrimps and prawns, whether in shell or not, live, fresh or chilled (excl. cold-water shrimps </t>
    </r>
    <r>
      <rPr>
        <b/>
        <sz val="8"/>
        <color rgb="FF002B54"/>
        <rFont val="Calibri"/>
        <family val="2"/>
        <scheme val="minor"/>
      </rPr>
      <t>...</t>
    </r>
  </si>
  <si>
    <t>'030636</t>
  </si>
  <si>
    <r>
      <t xml:space="preserve">Cold-water shrimps and prawns "Pandalus spp., Crangon crangon", whether in shell or not, live, </t>
    </r>
    <r>
      <rPr>
        <b/>
        <sz val="8"/>
        <color rgb="FF002B54"/>
        <rFont val="Calibri"/>
        <family val="2"/>
        <scheme val="minor"/>
      </rPr>
      <t>...</t>
    </r>
  </si>
  <si>
    <t>'030635</t>
  </si>
  <si>
    <t>Norway lobsters "Nephrops norvegicus", whether in shell or not, live, fresh or chilled</t>
  </si>
  <si>
    <t>'030634</t>
  </si>
  <si>
    <t>Crabs, whether in shell or not, live, fresh or chilled</t>
  </si>
  <si>
    <t>'030633</t>
  </si>
  <si>
    <t>Lobsters "Homarus spp.", whether in shell or not, live, fresh or chilled</t>
  </si>
  <si>
    <t>'030632</t>
  </si>
  <si>
    <t>'030631</t>
  </si>
  <si>
    <r>
      <t xml:space="preserve">Frozen crustaceans, even smoked, fit for human consumption, whether in shell or not, incl. </t>
    </r>
    <r>
      <rPr>
        <b/>
        <sz val="8"/>
        <color rgb="FF002B54"/>
        <rFont val="Calibri"/>
        <family val="2"/>
        <scheme val="minor"/>
      </rPr>
      <t>...</t>
    </r>
  </si>
  <si>
    <t>'030619</t>
  </si>
  <si>
    <t>Frozen meat, whether or not minced, of toothfish "Dissostichus spp." (excl. fillets)</t>
  </si>
  <si>
    <t>'030492</t>
  </si>
  <si>
    <t>Frozen meat, whether or not minced, of swordfish "Xiphias gladius" (excl. fillets)</t>
  </si>
  <si>
    <t>'030491</t>
  </si>
  <si>
    <t>Frozen fish fillets, n.e.s.</t>
  </si>
  <si>
    <t>'030489</t>
  </si>
  <si>
    <t>Frozen fillets of dogfish, other sharks, rays and skates "Rajidae"</t>
  </si>
  <si>
    <t>'030488</t>
  </si>
  <si>
    <r>
      <t xml:space="preserve">Frozen fillets of tuna "of the genus Thunnus", skipjack or stripe-bellied bonito "Euthynnus </t>
    </r>
    <r>
      <rPr>
        <b/>
        <sz val="8"/>
        <color rgb="FF002B54"/>
        <rFont val="Calibri"/>
        <family val="2"/>
        <scheme val="minor"/>
      </rPr>
      <t>...</t>
    </r>
  </si>
  <si>
    <t>'030487</t>
  </si>
  <si>
    <t>Frozen fillets of herring "Clupea harengus, Clupea pallasii"</t>
  </si>
  <si>
    <t>'030486</t>
  </si>
  <si>
    <t>Frozen fillets of toothfish "Dissostichus spp."</t>
  </si>
  <si>
    <t>'030485</t>
  </si>
  <si>
    <t>Frozen fillets of swordfish "Xiphias gladius"</t>
  </si>
  <si>
    <t>'030484</t>
  </si>
  <si>
    <r>
      <t xml:space="preserve">Frozen fillets of flat fish "Pleuronectidae, Bothidae, Cynoglossidae, Soleidae, Scophthalmidae </t>
    </r>
    <r>
      <rPr>
        <b/>
        <sz val="8"/>
        <color rgb="FF002B54"/>
        <rFont val="Calibri"/>
        <family val="2"/>
        <scheme val="minor"/>
      </rPr>
      <t>...</t>
    </r>
  </si>
  <si>
    <t>'030483</t>
  </si>
  <si>
    <r>
      <t xml:space="preserve">Frozen fillets of trout "Salmo trutta, Oncorhynchus mykiss, Oncorhynchus clarki, Oncorhynchus </t>
    </r>
    <r>
      <rPr>
        <b/>
        <sz val="8"/>
        <color rgb="FF002B54"/>
        <rFont val="Calibri"/>
        <family val="2"/>
        <scheme val="minor"/>
      </rPr>
      <t>...</t>
    </r>
  </si>
  <si>
    <t>'030482</t>
  </si>
  <si>
    <r>
      <t xml:space="preserve">Frozen fillets of Pacific salmon "Oncorhynchus nerka, Oncorhynchus gorbuscha, Oncorhynchus </t>
    </r>
    <r>
      <rPr>
        <b/>
        <sz val="8"/>
        <color rgb="FF002B54"/>
        <rFont val="Calibri"/>
        <family val="2"/>
        <scheme val="minor"/>
      </rPr>
      <t>...</t>
    </r>
  </si>
  <si>
    <t>'030481</t>
  </si>
  <si>
    <r>
      <t xml:space="preserve">Frozen fillets of fish of the families Bregmacerotidae, Euclichthyidae, Gadidae, Macrouridae, </t>
    </r>
    <r>
      <rPr>
        <b/>
        <sz val="8"/>
        <color rgb="FF002B54"/>
        <rFont val="Calibri"/>
        <family val="2"/>
        <scheme val="minor"/>
      </rPr>
      <t>...</t>
    </r>
  </si>
  <si>
    <t>'030479</t>
  </si>
  <si>
    <t>Frozen fillets of Alaska pollack "Theragra chalcogramma"</t>
  </si>
  <si>
    <t>'030475</t>
  </si>
  <si>
    <t>Frozen fillets of hake "Merluccius spp., Urophycis spp."</t>
  </si>
  <si>
    <t>'030474</t>
  </si>
  <si>
    <t>Frozen fillets of coalfish "Pollachius virens"</t>
  </si>
  <si>
    <t>'030473</t>
  </si>
  <si>
    <t>Frozen fillets of haddock "Melanogrammus aeglefinus"</t>
  </si>
  <si>
    <t>'030472</t>
  </si>
  <si>
    <t>Frozen fillets of cod "Gadus morhua, Gadus ogac, Gadus macrocephalus"</t>
  </si>
  <si>
    <t>'030471</t>
  </si>
  <si>
    <r>
      <t xml:space="preserve">Frozen fillets of carp "Cyprinus spp., Carassius spp., Ctenopharyngodon idellus, Hypophthalmichthys </t>
    </r>
    <r>
      <rPr>
        <b/>
        <sz val="8"/>
        <color rgb="FF002B54"/>
        <rFont val="Calibri"/>
        <family val="2"/>
        <scheme val="minor"/>
      </rPr>
      <t>...</t>
    </r>
  </si>
  <si>
    <t>'030469</t>
  </si>
  <si>
    <t>Frozen fillets of Nile perch "Lates niloticus"</t>
  </si>
  <si>
    <t>'030463</t>
  </si>
  <si>
    <t>Frozen fillets of catfish "Pangasius spp., Silurus spp., Clarias spp., Ictalurus spp."</t>
  </si>
  <si>
    <t>'030462</t>
  </si>
  <si>
    <t>Frozen fillets of tilapia "Oreochromis spp."</t>
  </si>
  <si>
    <t>'030461</t>
  </si>
  <si>
    <r>
      <t xml:space="preserve">Fresh or chilled fish meat, whether or not minced (excl. all fillets, tilapias, catfish, carp, </t>
    </r>
    <r>
      <rPr>
        <b/>
        <sz val="8"/>
        <color rgb="FF002B54"/>
        <rFont val="Calibri"/>
        <family val="2"/>
        <scheme val="minor"/>
      </rPr>
      <t>...</t>
    </r>
  </si>
  <si>
    <t>'030459</t>
  </si>
  <si>
    <t>Fresh or chilled meat, whether or not minced, of rays and skates "Rajidae" (excl. fillets)</t>
  </si>
  <si>
    <t>'030457</t>
  </si>
  <si>
    <t>Fresh or chilled meat, whether or not minced, of dogfish and other sharks (excl. fillets)</t>
  </si>
  <si>
    <t>'030456</t>
  </si>
  <si>
    <t>Fresh or chilled meat, whether or not minced, of swordfish "Xiphias gladius" (excl. fillets)</t>
  </si>
  <si>
    <t>'030454</t>
  </si>
  <si>
    <r>
      <t xml:space="preserve">Fresh or chilled meat, whether or not minced, of fish of the families Bregmacerotidae, Euclichthyidae, </t>
    </r>
    <r>
      <rPr>
        <b/>
        <sz val="8"/>
        <color rgb="FF002B54"/>
        <rFont val="Calibri"/>
        <family val="2"/>
        <scheme val="minor"/>
      </rPr>
      <t>...</t>
    </r>
  </si>
  <si>
    <t>'030453</t>
  </si>
  <si>
    <t>Fresh or chilled meat, whether or not minced, of salmonidae (excl. fillets)</t>
  </si>
  <si>
    <t>'030452</t>
  </si>
  <si>
    <r>
      <t xml:space="preserve">Fresh or chilled meat, whether or not minced, of tilapia "Oreochromis spp.", catfish "Pangasius </t>
    </r>
    <r>
      <rPr>
        <b/>
        <sz val="8"/>
        <color rgb="FF002B54"/>
        <rFont val="Calibri"/>
        <family val="2"/>
        <scheme val="minor"/>
      </rPr>
      <t>...</t>
    </r>
  </si>
  <si>
    <t>'030451</t>
  </si>
  <si>
    <r>
      <t xml:space="preserve">Frozen carp "Cyprinus spp., Carassius spp., Ctenopharyngodon idellus, Hypophthalmichthys spp., </t>
    </r>
    <r>
      <rPr>
        <b/>
        <sz val="8"/>
        <color rgb="FF002B54"/>
        <rFont val="Calibri"/>
        <family val="2"/>
        <scheme val="minor"/>
      </rPr>
      <t>...</t>
    </r>
  </si>
  <si>
    <t>'030325</t>
  </si>
  <si>
    <t>Frozen catfish "Pangasius spp., Silurus spp., Clarias spp., Ictalurus spp."</t>
  </si>
  <si>
    <t>'030324</t>
  </si>
  <si>
    <t>Frozen tilapia "Oreochromis spp."</t>
  </si>
  <si>
    <t>'030323</t>
  </si>
  <si>
    <t>Frozen salmonidae (excl. trout and Pacific, Atlantic and Danube salmon)</t>
  </si>
  <si>
    <t>'030319</t>
  </si>
  <si>
    <r>
      <t xml:space="preserve">Frozen trout "Salmo trutta, Oncorhynchus mykiss, Oncorhynchus clarki, Oncorhynchus aguabonita, </t>
    </r>
    <r>
      <rPr>
        <b/>
        <sz val="8"/>
        <color rgb="FF002B54"/>
        <rFont val="Calibri"/>
        <family val="2"/>
        <scheme val="minor"/>
      </rPr>
      <t>...</t>
    </r>
  </si>
  <si>
    <t>'030314</t>
  </si>
  <si>
    <t>Frozen, Atlantic salmon "Salmo salar" and Danube salmon "Hucho hucho"</t>
  </si>
  <si>
    <t>'030313</t>
  </si>
  <si>
    <t>Frozen Pacific salmon (excl. sockeye salmon "red salmon")</t>
  </si>
  <si>
    <t>'030312</t>
  </si>
  <si>
    <t>Frozen sockeye salmon [red salmon] "Oncorhynchus nerka"</t>
  </si>
  <si>
    <t>'030311</t>
  </si>
  <si>
    <r>
      <t xml:space="preserve">Fresh or chilled fish fins, heads, tails, maws and other edible fish offal (excl. livers, roes, </t>
    </r>
    <r>
      <rPr>
        <b/>
        <sz val="8"/>
        <color rgb="FF002B54"/>
        <rFont val="Calibri"/>
        <family val="2"/>
        <scheme val="minor"/>
      </rPr>
      <t>...</t>
    </r>
  </si>
  <si>
    <t>'030299</t>
  </si>
  <si>
    <t>Fresh or chilled shark fins</t>
  </si>
  <si>
    <t>'030292</t>
  </si>
  <si>
    <t>Fresh or chilled fish livers, roes and milt</t>
  </si>
  <si>
    <t>'030291</t>
  </si>
  <si>
    <t>Fresh or chilled fish, n.e.s.</t>
  </si>
  <si>
    <t>'030289</t>
  </si>
  <si>
    <t>Fresh or chilled sea bream "Sparidae"</t>
  </si>
  <si>
    <t>'030285</t>
  </si>
  <si>
    <t>Fresh or chilled sea bass "Dicentrarchus spp."</t>
  </si>
  <si>
    <t>'030284</t>
  </si>
  <si>
    <t>Fresh or chilled toothfish "Dissostichus spp."</t>
  </si>
  <si>
    <t>'030283</t>
  </si>
  <si>
    <t>Fresh or chilled, rays and skates "Rajidae"</t>
  </si>
  <si>
    <t>'030282</t>
  </si>
  <si>
    <t>Fresh or chilled dogfish and other sharks</t>
  </si>
  <si>
    <t>'030281</t>
  </si>
  <si>
    <t>Fresh or chilled, Nile perch "Lates niloticus" and snakeheads "Channa spp."</t>
  </si>
  <si>
    <t>'030279</t>
  </si>
  <si>
    <t>Fresh or chilled eels "Anguilla spp."</t>
  </si>
  <si>
    <t>'030274</t>
  </si>
  <si>
    <r>
      <t xml:space="preserve">Fresh or chilled carp "Cyprinus spp., Carassius spp., Ctenopharyngodon idellus, Hypophthalmichthys </t>
    </r>
    <r>
      <rPr>
        <b/>
        <sz val="8"/>
        <color rgb="FF002B54"/>
        <rFont val="Calibri"/>
        <family val="2"/>
        <scheme val="minor"/>
      </rPr>
      <t>...</t>
    </r>
  </si>
  <si>
    <t>'030273</t>
  </si>
  <si>
    <t>Fresh or chilled catfish "Pangasius spp., Silurus spp., Clarias spp., Ictalurus spp."</t>
  </si>
  <si>
    <t>'030272</t>
  </si>
  <si>
    <t>Fresh or chilled tilapia "Oreochromis spp."</t>
  </si>
  <si>
    <t>'030271</t>
  </si>
  <si>
    <r>
      <t xml:space="preserve">Fresh or chilled fish of the families Bregmacerotidae, Euclichthyidae, Gadidae, Macrouridae, </t>
    </r>
    <r>
      <rPr>
        <b/>
        <sz val="8"/>
        <color rgb="FF002B54"/>
        <rFont val="Calibri"/>
        <family val="2"/>
        <scheme val="minor"/>
      </rPr>
      <t>...</t>
    </r>
  </si>
  <si>
    <t>'030259</t>
  </si>
  <si>
    <t>Fresh or chilled blue whiting "Micromesistius poutassou, Micromesistius australis"</t>
  </si>
  <si>
    <t>'030256</t>
  </si>
  <si>
    <t>Fresh or chilled Alaska pollack "Theragra chalcogramma"</t>
  </si>
  <si>
    <t>'030255</t>
  </si>
  <si>
    <t>Fresh or chilled hake "Merluccius spp., Urophycis spp."</t>
  </si>
  <si>
    <t>'030254</t>
  </si>
  <si>
    <t>Fresh or chilled coalfish "Pollachius virens"</t>
  </si>
  <si>
    <t>'030253</t>
  </si>
  <si>
    <t>Fresh or chilled haddock "Melanogrammus aeglefinus"</t>
  </si>
  <si>
    <t>'030252</t>
  </si>
  <si>
    <t>Fresh or chilled cod "Gadus morhua, Gadus ogac, Gadus macrocephalus"</t>
  </si>
  <si>
    <t>'030251</t>
  </si>
  <si>
    <r>
      <t xml:space="preserve">Fresh or chilled Indian mackerels "Rastrelliger spp.", seerfishes "Scomberomorus spp.", jacks, </t>
    </r>
    <r>
      <rPr>
        <b/>
        <sz val="8"/>
        <color rgb="FF002B54"/>
        <rFont val="Calibri"/>
        <family val="2"/>
        <scheme val="minor"/>
      </rPr>
      <t>...</t>
    </r>
  </si>
  <si>
    <t>'030249</t>
  </si>
  <si>
    <t>Fresh or chilled swordfish "Xiphias gladius"</t>
  </si>
  <si>
    <t>'030247</t>
  </si>
  <si>
    <t>Fresh or chilled cobia "Rachycentron canadum"</t>
  </si>
  <si>
    <t>'030246</t>
  </si>
  <si>
    <t>Fresh or chilled jack and horse mackerel "Trachurus spp."</t>
  </si>
  <si>
    <t>'030245</t>
  </si>
  <si>
    <t>Fresh or chilled mackerel "Scomber scombrus, Scomber australasicus, Scomber japonicus"</t>
  </si>
  <si>
    <t>'030244</t>
  </si>
  <si>
    <r>
      <t xml:space="preserve">Fresh or chilled sardines "Sardina pilchardus, Sardinops spp.", sardinella "Sardinella spp.", </t>
    </r>
    <r>
      <rPr>
        <b/>
        <sz val="8"/>
        <color rgb="FF002B54"/>
        <rFont val="Calibri"/>
        <family val="2"/>
        <scheme val="minor"/>
      </rPr>
      <t>...</t>
    </r>
  </si>
  <si>
    <t>'030243</t>
  </si>
  <si>
    <t>Fresh or chilled anchovies "Engraulis spp."</t>
  </si>
  <si>
    <t>'030242</t>
  </si>
  <si>
    <t>Fresh or chilled herring "Clupea harengus, clupea pallasii"</t>
  </si>
  <si>
    <t>'030241</t>
  </si>
  <si>
    <r>
      <t xml:space="preserve">Fresh or chilled tunas of the genus "Thunnus" (excl. Thunnus alalunga, Thunnus albacares, Thunnus </t>
    </r>
    <r>
      <rPr>
        <b/>
        <sz val="8"/>
        <color rgb="FF002B54"/>
        <rFont val="Calibri"/>
        <family val="2"/>
        <scheme val="minor"/>
      </rPr>
      <t>...</t>
    </r>
  </si>
  <si>
    <t>'030239</t>
  </si>
  <si>
    <t>Fresh or chilled Southern bluefin tunas "Thunnus maccoyii"</t>
  </si>
  <si>
    <t>'030236</t>
  </si>
  <si>
    <t>Fresh or chilled Atlantic and Pacific bluefin tuna (Thunnus thynnus, Thunnus orientalis)</t>
  </si>
  <si>
    <t>'030235</t>
  </si>
  <si>
    <t>Fresh or chilled bigeye tunas "Thunnus obesus"</t>
  </si>
  <si>
    <t>'030234</t>
  </si>
  <si>
    <t>Fresh or chilled skipjack or stripe-bellied bonito</t>
  </si>
  <si>
    <t>'030233</t>
  </si>
  <si>
    <t>Fresh or chilled yellowfin tunas "Thunnus albacares"</t>
  </si>
  <si>
    <t>'030232</t>
  </si>
  <si>
    <t>Fresh or chilled albacore or longfinned tunas "Thunnus alalunga"</t>
  </si>
  <si>
    <t>'030231</t>
  </si>
  <si>
    <r>
      <t xml:space="preserve">Fresh or chilled flat fish "Pleuronectidae, Bothidae, Cynoglossidae, Soleidae, Scophthalmidae </t>
    </r>
    <r>
      <rPr>
        <b/>
        <sz val="8"/>
        <color rgb="FF002B54"/>
        <rFont val="Calibri"/>
        <family val="2"/>
        <scheme val="minor"/>
      </rPr>
      <t>...</t>
    </r>
  </si>
  <si>
    <t>'030229</t>
  </si>
  <si>
    <t>Fresh or chilled turbot "Psetta maxima"</t>
  </si>
  <si>
    <t>'030224</t>
  </si>
  <si>
    <t>Fresh or chilled sole "Solea spp."</t>
  </si>
  <si>
    <t>'030223</t>
  </si>
  <si>
    <t>Fresh or chilled plaice "Pleuronectes platessa"</t>
  </si>
  <si>
    <t>'030222</t>
  </si>
  <si>
    <r>
      <t xml:space="preserve">Fresh or chilled lesser or Greenland halibut "Reinhardtius hippoglossoides, Atlantic halibut </t>
    </r>
    <r>
      <rPr>
        <b/>
        <sz val="8"/>
        <color rgb="FF002B54"/>
        <rFont val="Calibri"/>
        <family val="2"/>
        <scheme val="minor"/>
      </rPr>
      <t>...</t>
    </r>
  </si>
  <si>
    <t>'030221</t>
  </si>
  <si>
    <r>
      <t xml:space="preserve">Fresh or chilled salmonidae (excl. trout "Salmo trutta, Oncorhynchus mykiss, Oncorhynchus clarki, </t>
    </r>
    <r>
      <rPr>
        <b/>
        <sz val="8"/>
        <color rgb="FF002B54"/>
        <rFont val="Calibri"/>
        <family val="2"/>
        <scheme val="minor"/>
      </rPr>
      <t>...</t>
    </r>
  </si>
  <si>
    <t>'030219</t>
  </si>
  <si>
    <t>Fresh or chilled Atlantic salmon "Salmo salar" and Danube salmon "Hucho hucho"</t>
  </si>
  <si>
    <t>'030214</t>
  </si>
  <si>
    <r>
      <t xml:space="preserve">Fresh or chilled Pacific salmon "Oncorhynchus nerka, Oncorhynchus gorbuscha, Oncorhynchus keta, </t>
    </r>
    <r>
      <rPr>
        <b/>
        <sz val="8"/>
        <color rgb="FF002B54"/>
        <rFont val="Calibri"/>
        <family val="2"/>
        <scheme val="minor"/>
      </rPr>
      <t>...</t>
    </r>
  </si>
  <si>
    <t>'030213</t>
  </si>
  <si>
    <r>
      <t xml:space="preserve">Fresh or chilled trout "Salmo trutta, Oncorhynchus mykiss, Oncorhynchus clarki, Oncorhynchus </t>
    </r>
    <r>
      <rPr>
        <b/>
        <sz val="8"/>
        <color rgb="FF002B54"/>
        <rFont val="Calibri"/>
        <family val="2"/>
        <scheme val="minor"/>
      </rPr>
      <t>...</t>
    </r>
  </si>
  <si>
    <t>'030211</t>
  </si>
  <si>
    <r>
      <t xml:space="preserve">Live fish (excl. ornamental fish, trout [Salmo trutta, Oncorhynchus mykiss, Oncorhynchus clarki, </t>
    </r>
    <r>
      <rPr>
        <b/>
        <sz val="8"/>
        <color rgb="FF002B54"/>
        <rFont val="Calibri"/>
        <family val="2"/>
        <scheme val="minor"/>
      </rPr>
      <t>...</t>
    </r>
  </si>
  <si>
    <t>'030199</t>
  </si>
  <si>
    <t>Live Atlantic and Pacific bluefin tuna (Thunnus thynnus, Thunnus orientalis)</t>
  </si>
  <si>
    <t>'030194</t>
  </si>
  <si>
    <r>
      <t xml:space="preserve">Live carp "Cyprinus spp., Carassius spp., Ctenopharyngodon idellus, Hypophthalmichthys spp., </t>
    </r>
    <r>
      <rPr>
        <b/>
        <sz val="8"/>
        <color rgb="FF002B54"/>
        <rFont val="Calibri"/>
        <family val="2"/>
        <scheme val="minor"/>
      </rPr>
      <t>...</t>
    </r>
  </si>
  <si>
    <t>'030193</t>
  </si>
  <si>
    <t>Live eels "Anguilla spp."</t>
  </si>
  <si>
    <t>'030192</t>
  </si>
  <si>
    <r>
      <t xml:space="preserve">Live trout "Salmo trutta, Oncorhynchus mykiss, Oncorhynchus clarki, Oncorhynchus aguabonita, </t>
    </r>
    <r>
      <rPr>
        <b/>
        <sz val="8"/>
        <color rgb="FF002B54"/>
        <rFont val="Calibri"/>
        <family val="2"/>
        <scheme val="minor"/>
      </rPr>
      <t>...</t>
    </r>
  </si>
  <si>
    <t>'030191</t>
  </si>
  <si>
    <t>Live ornamental fish (excl. freshwater)</t>
  </si>
  <si>
    <t>'030119</t>
  </si>
  <si>
    <t>Live ornamental freshwater fish</t>
  </si>
  <si>
    <t>'030111</t>
  </si>
  <si>
    <t>Frozen sea bass "Dicentrarchus spp."</t>
  </si>
  <si>
    <t>'030384</t>
  </si>
  <si>
    <t>Frozen toothfish "Dissostichus spp."</t>
  </si>
  <si>
    <t>'030383</t>
  </si>
  <si>
    <t>Frozen rays and skates "Rajidae"</t>
  </si>
  <si>
    <t>'030382</t>
  </si>
  <si>
    <t>Frozen dogfish and other sharks</t>
  </si>
  <si>
    <t>'030381</t>
  </si>
  <si>
    <r>
      <t xml:space="preserve">Frozen fish of the families Bregmacerotidae, Euclichthyidae, Gadidae, Macrouridae, Melanonidae, </t>
    </r>
    <r>
      <rPr>
        <b/>
        <sz val="8"/>
        <color rgb="FF002B54"/>
        <rFont val="Calibri"/>
        <family val="2"/>
        <scheme val="minor"/>
      </rPr>
      <t>...</t>
    </r>
  </si>
  <si>
    <t>'030369</t>
  </si>
  <si>
    <t>Frozen blue whiting "Micromesistius poutassou, Micromesistius australis"</t>
  </si>
  <si>
    <t>'030368</t>
  </si>
  <si>
    <t>Frozen Alaska pollack "Theragra chalcogramma"</t>
  </si>
  <si>
    <t>'030367</t>
  </si>
  <si>
    <t>Frozen hake "Merluccius spp., Urophycis spp."</t>
  </si>
  <si>
    <t>'030366</t>
  </si>
  <si>
    <t>Frozen coalfish "Pollachius virens"</t>
  </si>
  <si>
    <t>'030365</t>
  </si>
  <si>
    <t>Frozen haddock "Melanogrammus aeglefinus"</t>
  </si>
  <si>
    <t>'030364</t>
  </si>
  <si>
    <t>Frozen cod "Gadus morhua, Gadus ogac, Gadus macrocephalus"</t>
  </si>
  <si>
    <t>'030363</t>
  </si>
  <si>
    <r>
      <t xml:space="preserve">Frozen anchovies "Engraulis spp.", Indian mackerels "Rastrelliger spp.", seerfishes "Scomberomorus </t>
    </r>
    <r>
      <rPr>
        <b/>
        <sz val="8"/>
        <color rgb="FF002B54"/>
        <rFont val="Calibri"/>
        <family val="2"/>
        <scheme val="minor"/>
      </rPr>
      <t>...</t>
    </r>
  </si>
  <si>
    <t>'030359</t>
  </si>
  <si>
    <t>Frozen swordfish "Xiphias gladius"</t>
  </si>
  <si>
    <t>'030357</t>
  </si>
  <si>
    <t>Frozen cobia "Rachycentron canadum"</t>
  </si>
  <si>
    <t>'030356</t>
  </si>
  <si>
    <t>Frozen jack and horse mackerel "Trachurus spp."</t>
  </si>
  <si>
    <t>'030355</t>
  </si>
  <si>
    <t>Frozen mackerel "Scomber scombrus, Scomber australasicus, Scomber japonicus"</t>
  </si>
  <si>
    <t>'030354</t>
  </si>
  <si>
    <r>
      <t xml:space="preserve">Frozen sardines "Sardina pilchardus, Sardinops spp.", sardinella "Sardinella spp.", brisling </t>
    </r>
    <r>
      <rPr>
        <b/>
        <sz val="8"/>
        <color rgb="FF002B54"/>
        <rFont val="Calibri"/>
        <family val="2"/>
        <scheme val="minor"/>
      </rPr>
      <t>...</t>
    </r>
  </si>
  <si>
    <t>'030353</t>
  </si>
  <si>
    <t>Frozen herrings "Clupea harengus, Clupea pallasii"</t>
  </si>
  <si>
    <t>'030351</t>
  </si>
  <si>
    <r>
      <t xml:space="preserve">Frozen tunas of the genus "Thunnus" (excl. Thunnus alalunga, Thunnus albacares, Thunnus obesus, </t>
    </r>
    <r>
      <rPr>
        <b/>
        <sz val="8"/>
        <color rgb="FF002B54"/>
        <rFont val="Calibri"/>
        <family val="2"/>
        <scheme val="minor"/>
      </rPr>
      <t>...</t>
    </r>
  </si>
  <si>
    <t>'030349</t>
  </si>
  <si>
    <t>Frozen Atlantic and Pacific bluefin tuna (Thunnus thynnus, Thunnus orientalis)</t>
  </si>
  <si>
    <t>'030345</t>
  </si>
  <si>
    <t>Frozen skipjack or stripe-bellied bonito "Euthynnus -Katsuwonus- pelamis"</t>
  </si>
  <si>
    <t>'030343</t>
  </si>
  <si>
    <t>Frozen yellowfin tunas "Thunnus albacares"</t>
  </si>
  <si>
    <t>'030342</t>
  </si>
  <si>
    <t>Frozen albacore or longfinned tunas "Thunnus alalunga"</t>
  </si>
  <si>
    <t>'030341</t>
  </si>
  <si>
    <r>
      <t xml:space="preserve">Frozen flat fish "Pleuronectidae, Bothidae, Cynoglossidae, Soleidae, Scophthalmidae and Citharidae" </t>
    </r>
    <r>
      <rPr>
        <b/>
        <sz val="8"/>
        <color rgb="FF002B54"/>
        <rFont val="Calibri"/>
        <family val="2"/>
        <scheme val="minor"/>
      </rPr>
      <t>...</t>
    </r>
  </si>
  <si>
    <t>'030339</t>
  </si>
  <si>
    <t>Frozen turbot "Psetta maxima"</t>
  </si>
  <si>
    <t>'030334</t>
  </si>
  <si>
    <t>Frozen sole "Solea spp."</t>
  </si>
  <si>
    <t>'030333</t>
  </si>
  <si>
    <t>Frozen plaice "Pleuronectes platessa"</t>
  </si>
  <si>
    <t>'030332</t>
  </si>
  <si>
    <r>
      <t xml:space="preserve">Frozen lesser or Greenland halibut "Reinhardtius hippoglossoides", Atlantic halibut "Hippoglossus </t>
    </r>
    <r>
      <rPr>
        <b/>
        <sz val="8"/>
        <color rgb="FF002B54"/>
        <rFont val="Calibri"/>
        <family val="2"/>
        <scheme val="minor"/>
      </rPr>
      <t>...</t>
    </r>
  </si>
  <si>
    <t>'030331</t>
  </si>
  <si>
    <t>Frozen, Nile perch (Lates niloticus) and snakeheads (Channa spp.)</t>
  </si>
  <si>
    <t>'030329</t>
  </si>
  <si>
    <t>Fresh or chilled fillets of rays and skates "Rajidae"</t>
  </si>
  <si>
    <t>'030448</t>
  </si>
  <si>
    <t>Fresh or chilled fillets of dogfish and other sharks</t>
  </si>
  <si>
    <t>'030447</t>
  </si>
  <si>
    <t>Fresh or chilled fillets of toothfish "Dissostichus spp."</t>
  </si>
  <si>
    <t>'030446</t>
  </si>
  <si>
    <t>Fresh or chilled fillets of swordfish "Xiphias gladius"</t>
  </si>
  <si>
    <t>'030445</t>
  </si>
  <si>
    <r>
      <t xml:space="preserve">Fresh or chilled fillets of fish of the families Bregmacerotidae, Euclichthyidae, Gadidae, </t>
    </r>
    <r>
      <rPr>
        <b/>
        <sz val="8"/>
        <color rgb="FF002B54"/>
        <rFont val="Calibri"/>
        <family val="2"/>
        <scheme val="minor"/>
      </rPr>
      <t>...</t>
    </r>
  </si>
  <si>
    <t>'030444</t>
  </si>
  <si>
    <r>
      <t xml:space="preserve">Fresh or chilled fillets of flat fish "Pleuronectidae, Bothidae, Cynoglossidae, Soleidae, Scophthalmidae </t>
    </r>
    <r>
      <rPr>
        <b/>
        <sz val="8"/>
        <color rgb="FF002B54"/>
        <rFont val="Calibri"/>
        <family val="2"/>
        <scheme val="minor"/>
      </rPr>
      <t>...</t>
    </r>
  </si>
  <si>
    <t>'030443</t>
  </si>
  <si>
    <r>
      <t xml:space="preserve">Fresh or chilled fillets of trout "Salmo trutta, Oncorhynchus mykiss, Oncorhynchus clarki, </t>
    </r>
    <r>
      <rPr>
        <b/>
        <sz val="8"/>
        <color rgb="FF002B54"/>
        <rFont val="Calibri"/>
        <family val="2"/>
        <scheme val="minor"/>
      </rPr>
      <t>...</t>
    </r>
  </si>
  <si>
    <t>'030442</t>
  </si>
  <si>
    <r>
      <t xml:space="preserve">Fresh or chilled fillets of Pacific salmon "Oncorhynchus nerka, Oncorhynchus gorbuscha, Oncorhynchus </t>
    </r>
    <r>
      <rPr>
        <b/>
        <sz val="8"/>
        <color rgb="FF002B54"/>
        <rFont val="Calibri"/>
        <family val="2"/>
        <scheme val="minor"/>
      </rPr>
      <t>...</t>
    </r>
  </si>
  <si>
    <t>'030441</t>
  </si>
  <si>
    <r>
      <t xml:space="preserve">Fresh or chilled fillets of carp "Cyprinus spp., Carassius spp., Ctenopharyngodon idellus, </t>
    </r>
    <r>
      <rPr>
        <b/>
        <sz val="8"/>
        <color rgb="FF002B54"/>
        <rFont val="Calibri"/>
        <family val="2"/>
        <scheme val="minor"/>
      </rPr>
      <t>...</t>
    </r>
  </si>
  <si>
    <t>'030439</t>
  </si>
  <si>
    <t>Fresh or chilled fillets of Nile perch "Lates niloticus"</t>
  </si>
  <si>
    <t>'030433</t>
  </si>
  <si>
    <r>
      <t xml:space="preserve">Fresh or chilled fillets of catfish "Pangasius spp., Silurus spp., Clarias spp., Ictalurus </t>
    </r>
    <r>
      <rPr>
        <b/>
        <sz val="8"/>
        <color rgb="FF002B54"/>
        <rFont val="Calibri"/>
        <family val="2"/>
        <scheme val="minor"/>
      </rPr>
      <t>...</t>
    </r>
  </si>
  <si>
    <t>'030432</t>
  </si>
  <si>
    <t>Fresh or chilled fillets of tilapia "Oreochromis spp."</t>
  </si>
  <si>
    <t>'030431</t>
  </si>
  <si>
    <r>
      <t xml:space="preserve">Frozen fish fins, heads, tails, maws and other edible fish offal (excl. livers, roes, milt </t>
    </r>
    <r>
      <rPr>
        <b/>
        <sz val="8"/>
        <color rgb="FF002B54"/>
        <rFont val="Calibri"/>
        <family val="2"/>
        <scheme val="minor"/>
      </rPr>
      <t>...</t>
    </r>
  </si>
  <si>
    <t>'030399</t>
  </si>
  <si>
    <t>Frozen shark fins</t>
  </si>
  <si>
    <t>'030392</t>
  </si>
  <si>
    <t>Frozen fish livers, roes and milt</t>
  </si>
  <si>
    <t>'030391</t>
  </si>
  <si>
    <t>Fresh or chilled fillets of fish, n.e.s.</t>
  </si>
  <si>
    <t>'030449</t>
  </si>
  <si>
    <r>
      <t xml:space="preserve">Frozen meat, whether or not minced, of tilapia "Oreochromis spp.", catfish "Pangasius spp., </t>
    </r>
    <r>
      <rPr>
        <b/>
        <sz val="8"/>
        <color rgb="FF002B54"/>
        <rFont val="Calibri"/>
        <family val="2"/>
        <scheme val="minor"/>
      </rPr>
      <t>...</t>
    </r>
  </si>
  <si>
    <t>'030493</t>
  </si>
  <si>
    <t>Frozen eels "Anguilla spp."</t>
  </si>
  <si>
    <t>'030326</t>
  </si>
  <si>
    <t>Frozen fish, n.e.s.</t>
  </si>
  <si>
    <t>'030389</t>
  </si>
  <si>
    <t>Octopus "Octopus spp.", frozen</t>
  </si>
  <si>
    <t>'030752</t>
  </si>
  <si>
    <t>Cuttle fish and squid, frozen, with or without shell</t>
  </si>
  <si>
    <t>'030743</t>
  </si>
  <si>
    <r>
      <t xml:space="preserve">Frozen shrimps and prawns, even smoked, whether in shell or not, incl. shrimps and prawns in </t>
    </r>
    <r>
      <rPr>
        <b/>
        <sz val="8"/>
        <color rgb="FF002B54"/>
        <rFont val="Calibri"/>
        <family val="2"/>
        <scheme val="minor"/>
      </rPr>
      <t>...</t>
    </r>
  </si>
  <si>
    <t>'030617</t>
  </si>
  <si>
    <t>Unit value (USD/unit)</t>
  </si>
  <si>
    <t>Quantity unit</t>
  </si>
  <si>
    <t>Quantity imported in 2022</t>
  </si>
  <si>
    <t>Share in world imports, %</t>
  </si>
  <si>
    <t>Annual growth in value between 2018-2022, %, p.a.</t>
  </si>
  <si>
    <t>Value in 2022, USD thousand</t>
  </si>
  <si>
    <t>Share in world exports, %</t>
  </si>
  <si>
    <t>Number of non-tariff requirements applied by Belgium</t>
  </si>
  <si>
    <t>Equivalent ad valorem tariff applied by Belgium</t>
  </si>
  <si>
    <t>Share in Belgium's imports, %</t>
  </si>
  <si>
    <t>Square of Share</t>
  </si>
  <si>
    <t>Share</t>
  </si>
  <si>
    <t>Import RHI</t>
  </si>
  <si>
    <t>Belgium's imports from world</t>
  </si>
  <si>
    <t>India's exports to world</t>
  </si>
  <si>
    <t>Belgium's imports from India</t>
  </si>
  <si>
    <t>Select your indicators</t>
  </si>
  <si>
    <t>Product Label</t>
  </si>
  <si>
    <t>Product Code</t>
  </si>
  <si>
    <t>India's exports have been reported by India</t>
  </si>
  <si>
    <t>Belgium's imports have been reported by Belgium</t>
  </si>
  <si>
    <t>Sources: ITC calculations based on National Bank of Belgium statistics.</t>
  </si>
  <si>
    <t>Product: 03 Fish and crustaceans, molluscs and other aquatic invertebrates</t>
  </si>
  <si>
    <t xml:space="preserve">Existing and potential trade between Belgium and India in 2022 </t>
  </si>
  <si>
    <r>
      <t xml:space="preserve">Tortoiseshell, whalebone and whalebone hair, horns, antlers, hooves, nails, claws and beaks, </t>
    </r>
    <r>
      <rPr>
        <b/>
        <sz val="8"/>
        <color rgb="FF002B54"/>
        <rFont val="Calibri"/>
        <family val="2"/>
        <scheme val="minor"/>
      </rPr>
      <t>...</t>
    </r>
  </si>
  <si>
    <t>'050790</t>
  </si>
  <si>
    <r>
      <t xml:space="preserve">Products of animal origin, n.e.s., dead animals, unfit for human consumption (excl. fish, crustaceans, </t>
    </r>
    <r>
      <rPr>
        <b/>
        <sz val="8"/>
        <color rgb="FF002B54"/>
        <rFont val="Calibri"/>
        <family val="2"/>
        <scheme val="minor"/>
      </rPr>
      <t>...</t>
    </r>
  </si>
  <si>
    <t>'051199</t>
  </si>
  <si>
    <r>
      <t xml:space="preserve">Products of fish or crustaceans, molluscs or other aquatic invertebrates; dead fish, crustaceans, </t>
    </r>
    <r>
      <rPr>
        <b/>
        <sz val="8"/>
        <color rgb="FF002B54"/>
        <rFont val="Calibri"/>
        <family val="2"/>
        <scheme val="minor"/>
      </rPr>
      <t>...</t>
    </r>
  </si>
  <si>
    <t>'051191</t>
  </si>
  <si>
    <t>Bovine semen</t>
  </si>
  <si>
    <t>'051110</t>
  </si>
  <si>
    <r>
      <t xml:space="preserve">Ambergris, castoreum, civet and musk; cantharides; bile, whether or not dried; glands and other </t>
    </r>
    <r>
      <rPr>
        <b/>
        <sz val="8"/>
        <color rgb="FF002B54"/>
        <rFont val="Calibri"/>
        <family val="2"/>
        <scheme val="minor"/>
      </rPr>
      <t>...</t>
    </r>
  </si>
  <si>
    <t>'051000</t>
  </si>
  <si>
    <t>Ossein and bones treated with acid</t>
  </si>
  <si>
    <t>'050610</t>
  </si>
  <si>
    <r>
      <t xml:space="preserve">Skins and other parts of birds, with their feathers or down, feathers and parts of feathers, </t>
    </r>
    <r>
      <rPr>
        <b/>
        <sz val="8"/>
        <color rgb="FF002B54"/>
        <rFont val="Calibri"/>
        <family val="2"/>
        <scheme val="minor"/>
      </rPr>
      <t>...</t>
    </r>
  </si>
  <si>
    <t>'050590</t>
  </si>
  <si>
    <r>
      <t xml:space="preserve">Feathers used for stuffing and down, not further worked than cleaned, disinfected or treated </t>
    </r>
    <r>
      <rPr>
        <b/>
        <sz val="8"/>
        <color rgb="FF002B54"/>
        <rFont val="Calibri"/>
        <family val="2"/>
        <scheme val="minor"/>
      </rPr>
      <t>...</t>
    </r>
  </si>
  <si>
    <t>'050510</t>
  </si>
  <si>
    <r>
      <t xml:space="preserve">Guts, bladders and stomachs of animals (other than fish), whole and pieces thereof, fresh, </t>
    </r>
    <r>
      <rPr>
        <b/>
        <sz val="8"/>
        <color rgb="FF002B54"/>
        <rFont val="Calibri"/>
        <family val="2"/>
        <scheme val="minor"/>
      </rPr>
      <t>...</t>
    </r>
  </si>
  <si>
    <t>'050400</t>
  </si>
  <si>
    <t>Badger and other brush making hair and waste thereof</t>
  </si>
  <si>
    <t>'050290</t>
  </si>
  <si>
    <t>Pigs', hogs' or boars' bristles and waste of such bristles</t>
  </si>
  <si>
    <t>'050210</t>
  </si>
  <si>
    <t>Human hair, unworked, whether or not washed or scoured; waste of human hair</t>
  </si>
  <si>
    <t>'050100</t>
  </si>
  <si>
    <r>
      <t xml:space="preserve">Coral and similar materials, shells of molluscs, crustaceans or echinoderms, cuttle-bone, powder </t>
    </r>
    <r>
      <rPr>
        <b/>
        <sz val="8"/>
        <color rgb="FF002B54"/>
        <rFont val="Calibri"/>
        <family val="2"/>
        <scheme val="minor"/>
      </rPr>
      <t>...</t>
    </r>
  </si>
  <si>
    <t>'050800</t>
  </si>
  <si>
    <r>
      <t xml:space="preserve">Bones and horn-cores and their powder and waste, unworked, defatted, degelatinised or simply </t>
    </r>
    <r>
      <rPr>
        <b/>
        <sz val="8"/>
        <color rgb="FF002B54"/>
        <rFont val="Calibri"/>
        <family val="2"/>
        <scheme val="minor"/>
      </rPr>
      <t>...</t>
    </r>
  </si>
  <si>
    <t>'050690</t>
  </si>
  <si>
    <t>Square of Rinshul</t>
  </si>
  <si>
    <t>Product: 05 Products of animal origin, not elsewhere specified or included</t>
  </si>
  <si>
    <r>
      <t xml:space="preserve">Foliage, branches and other parts of plants, without flowers or flower buds, and grasses, mosses </t>
    </r>
    <r>
      <rPr>
        <b/>
        <sz val="8"/>
        <color rgb="FF002B54"/>
        <rFont val="Calibri"/>
        <family val="2"/>
        <scheme val="minor"/>
      </rPr>
      <t>...</t>
    </r>
  </si>
  <si>
    <t>'060420</t>
  </si>
  <si>
    <t>Roses, whether or not grafted</t>
  </si>
  <si>
    <t>'060240</t>
  </si>
  <si>
    <t>Rhododendrons and azaleas, grafted or not</t>
  </si>
  <si>
    <t>'060230</t>
  </si>
  <si>
    <t>Edible fruit or nut trees, shrubs and bushes, whether or not grafted</t>
  </si>
  <si>
    <t>'060220</t>
  </si>
  <si>
    <t>Unrooted cuttings and slips</t>
  </si>
  <si>
    <t>'060210</t>
  </si>
  <si>
    <r>
      <t xml:space="preserve">Bulbs, tubers, tuberous roots, corms, crowns and rhizomes, in growth or in flower; chicory </t>
    </r>
    <r>
      <rPr>
        <b/>
        <sz val="8"/>
        <color rgb="FF002B54"/>
        <rFont val="Calibri"/>
        <family val="2"/>
        <scheme val="minor"/>
      </rPr>
      <t>...</t>
    </r>
  </si>
  <si>
    <t>'060120</t>
  </si>
  <si>
    <r>
      <t xml:space="preserve">Bulbs, tubers, tuberous roots, corms, crowns and rhizomes, dormant (excl. those used for human </t>
    </r>
    <r>
      <rPr>
        <b/>
        <sz val="8"/>
        <color rgb="FF002B54"/>
        <rFont val="Calibri"/>
        <family val="2"/>
        <scheme val="minor"/>
      </rPr>
      <t>...</t>
    </r>
  </si>
  <si>
    <t>'060110</t>
  </si>
  <si>
    <r>
      <t xml:space="preserve">Fresh cut flowers and buds, of a kind suitable for bouquets or for ornamental purposes (excl. </t>
    </r>
    <r>
      <rPr>
        <b/>
        <sz val="8"/>
        <color rgb="FF002B54"/>
        <rFont val="Calibri"/>
        <family val="2"/>
        <scheme val="minor"/>
      </rPr>
      <t>...</t>
    </r>
  </si>
  <si>
    <t>'060319</t>
  </si>
  <si>
    <r>
      <t xml:space="preserve">Fresh cut lilies "Lilium spp." and buds, of a kind suitable for bouquets or for ornamental </t>
    </r>
    <r>
      <rPr>
        <b/>
        <sz val="8"/>
        <color rgb="FF002B54"/>
        <rFont val="Calibri"/>
        <family val="2"/>
        <scheme val="minor"/>
      </rPr>
      <t>...</t>
    </r>
  </si>
  <si>
    <t>'060315</t>
  </si>
  <si>
    <t>Fresh cut chrysanthemums and buds, of a kind suitable for bouquets or for ornamental purposes</t>
  </si>
  <si>
    <t>'060314</t>
  </si>
  <si>
    <t>Fresh cut orchids and buds, of a kind suitable for bouquets or for ornamental purposes</t>
  </si>
  <si>
    <t>'060313</t>
  </si>
  <si>
    <t>Fresh cut carnations and buds, of a kind suitable for bouquets or for ornamental purposes</t>
  </si>
  <si>
    <t>'060312</t>
  </si>
  <si>
    <t>Fresh cut roses and buds, of a kind suitable for bouquets or for ornamental purposes</t>
  </si>
  <si>
    <t>'060311</t>
  </si>
  <si>
    <r>
      <t xml:space="preserve">Live plants, incl. their roots, and mushroom spawn (excl. bulbs, tubers, tuberous roots, corms, </t>
    </r>
    <r>
      <rPr>
        <b/>
        <sz val="8"/>
        <color rgb="FF002B54"/>
        <rFont val="Calibri"/>
        <family val="2"/>
        <scheme val="minor"/>
      </rPr>
      <t>...</t>
    </r>
  </si>
  <si>
    <t>'060290</t>
  </si>
  <si>
    <r>
      <t xml:space="preserve">Dried, dyed, bleached, impregnated or otherwise prepared cut flowers and buds, of a kind suitable </t>
    </r>
    <r>
      <rPr>
        <b/>
        <sz val="8"/>
        <color rgb="FF002B54"/>
        <rFont val="Calibri"/>
        <family val="2"/>
        <scheme val="minor"/>
      </rPr>
      <t>...</t>
    </r>
  </si>
  <si>
    <t>'060390</t>
  </si>
  <si>
    <t>'060490</t>
  </si>
  <si>
    <t>Square of share</t>
  </si>
  <si>
    <t>share</t>
  </si>
  <si>
    <t>Product: 06 Live trees and other plants; bulbs, roots and the like; cut flowers and ornamental foliage</t>
  </si>
  <si>
    <t>Fresh or chilled chicory (excl. witloof chicory)</t>
  </si>
  <si>
    <t>'070529</t>
  </si>
  <si>
    <t>Fresh or chilled witloof chicory</t>
  </si>
  <si>
    <t>'070521</t>
  </si>
  <si>
    <t>Fresh or chilled lettuce (excl. cabbage lettuce)</t>
  </si>
  <si>
    <t>'070519</t>
  </si>
  <si>
    <t>Fresh or chilled cabbage lettuce</t>
  </si>
  <si>
    <t>'070511</t>
  </si>
  <si>
    <r>
      <t xml:space="preserve">Fresh or chilled cabbages, kohlrabi, kale and similar edible brassicas (excl. cauliflowers, </t>
    </r>
    <r>
      <rPr>
        <b/>
        <sz val="8"/>
        <color rgb="FF002B54"/>
        <rFont val="Calibri"/>
        <family val="2"/>
        <scheme val="minor"/>
      </rPr>
      <t>...</t>
    </r>
  </si>
  <si>
    <t>'070490</t>
  </si>
  <si>
    <t>Brussels sprouts, fresh or chilled</t>
  </si>
  <si>
    <t>'070420</t>
  </si>
  <si>
    <t>Fresh or chilled cauliflowers and broccoli</t>
  </si>
  <si>
    <t>'070410</t>
  </si>
  <si>
    <t>Leeks and other alliaceous vegetables, fresh or chilled (excl. onions, shallots and garlic)</t>
  </si>
  <si>
    <t>'070390</t>
  </si>
  <si>
    <t>Garlic, fresh or chilled</t>
  </si>
  <si>
    <t>'070320</t>
  </si>
  <si>
    <t>Fresh or chilled onions and shallots</t>
  </si>
  <si>
    <t>'070310</t>
  </si>
  <si>
    <t>Tomatoes, fresh or chilled</t>
  </si>
  <si>
    <t>'070200</t>
  </si>
  <si>
    <t>Fresh or chilled potatoes (excl. seed)</t>
  </si>
  <si>
    <t>'070190</t>
  </si>
  <si>
    <t>Seed potatoes</t>
  </si>
  <si>
    <t>'070110</t>
  </si>
  <si>
    <t>Fresh or chilled pumpkins, squash and gourds "Cucurbita spp."</t>
  </si>
  <si>
    <t>'070993</t>
  </si>
  <si>
    <t>Fresh or chilled olives</t>
  </si>
  <si>
    <t>'070992</t>
  </si>
  <si>
    <t>Fresh or chilled globe artichokes</t>
  </si>
  <si>
    <t>'070991</t>
  </si>
  <si>
    <t>Fresh or chilled spinach, New Zealand spinach and orache spinach</t>
  </si>
  <si>
    <t>'070970</t>
  </si>
  <si>
    <t>Fresh or chilled fruits of the genus Capsicum or Pimenta</t>
  </si>
  <si>
    <t>'070960</t>
  </si>
  <si>
    <r>
      <t xml:space="preserve">Fresh or chilled edible mushrooms and truffles (excl. Agaricus, Boletus, Cantharellus, shiitake, </t>
    </r>
    <r>
      <rPr>
        <b/>
        <sz val="8"/>
        <color rgb="FF002B54"/>
        <rFont val="Calibri"/>
        <family val="2"/>
        <scheme val="minor"/>
      </rPr>
      <t>...</t>
    </r>
  </si>
  <si>
    <t>'070959</t>
  </si>
  <si>
    <t>Fresh or chilled mushrooms of the genus "Agaricus"</t>
  </si>
  <si>
    <t>'070951</t>
  </si>
  <si>
    <t>Fresh or chilled celery (excl. celeriac)</t>
  </si>
  <si>
    <t>'070940</t>
  </si>
  <si>
    <t>Fresh or chilled aubergines "eggplants"</t>
  </si>
  <si>
    <t>'070930</t>
  </si>
  <si>
    <t>Fresh or chilled asparagus</t>
  </si>
  <si>
    <t>'070920</t>
  </si>
  <si>
    <t>Fresh or chilled peas "Pisum sativum", shelled or unshelled</t>
  </si>
  <si>
    <t>'070810</t>
  </si>
  <si>
    <t>Cucumbers and gherkins, fresh or chilled</t>
  </si>
  <si>
    <t>'070700</t>
  </si>
  <si>
    <r>
      <t xml:space="preserve">Fresh or chilled salad beetroot, salsify, celeriac, radishes and similar edible roots (excl. </t>
    </r>
    <r>
      <rPr>
        <b/>
        <sz val="8"/>
        <color rgb="FF002B54"/>
        <rFont val="Calibri"/>
        <family val="2"/>
        <scheme val="minor"/>
      </rPr>
      <t>...</t>
    </r>
  </si>
  <si>
    <t>'070690</t>
  </si>
  <si>
    <t>Potatoes, uncooked or cooked by steaming or by boiling in water, frozen</t>
  </si>
  <si>
    <t>'071010</t>
  </si>
  <si>
    <r>
      <t xml:space="preserve">Shelled or unshelled beans "Vigna spp., Phaseolus spp.", uncooked or cooked by steaming or </t>
    </r>
    <r>
      <rPr>
        <b/>
        <sz val="8"/>
        <color rgb="FF002B54"/>
        <rFont val="Calibri"/>
        <family val="2"/>
        <scheme val="minor"/>
      </rPr>
      <t>...</t>
    </r>
  </si>
  <si>
    <t>'071022</t>
  </si>
  <si>
    <r>
      <t xml:space="preserve">Mushrooms and truffles, provisionally preserved, e.g., by sulphur dioxide gas, in brine, in </t>
    </r>
    <r>
      <rPr>
        <b/>
        <sz val="8"/>
        <color rgb="FF002B54"/>
        <rFont val="Calibri"/>
        <family val="2"/>
        <scheme val="minor"/>
      </rPr>
      <t>...</t>
    </r>
  </si>
  <si>
    <t>'071159</t>
  </si>
  <si>
    <r>
      <t xml:space="preserve">Mushrooms of the genus "Agaricus", provisionally preserved, e.g., by sulphur dioxide gas, in </t>
    </r>
    <r>
      <rPr>
        <b/>
        <sz val="8"/>
        <color rgb="FF002B54"/>
        <rFont val="Calibri"/>
        <family val="2"/>
        <scheme val="minor"/>
      </rPr>
      <t>...</t>
    </r>
  </si>
  <si>
    <t>'071151</t>
  </si>
  <si>
    <r>
      <t xml:space="preserve">Olives, provisionally preserved, e.g. by sulphur dioxide gas, in brine, in sulphur water or </t>
    </r>
    <r>
      <rPr>
        <b/>
        <sz val="8"/>
        <color rgb="FF002B54"/>
        <rFont val="Calibri"/>
        <family val="2"/>
        <scheme val="minor"/>
      </rPr>
      <t>...</t>
    </r>
  </si>
  <si>
    <t>'071120</t>
  </si>
  <si>
    <t>Mixtures of vegetables, uncooked or cooked by steaming or by boiling in water, frozen</t>
  </si>
  <si>
    <t>'071090</t>
  </si>
  <si>
    <r>
      <t xml:space="preserve">Spinach, New Zealand spinach and orache spinach, uncooked or cooked by steaming or by boiling </t>
    </r>
    <r>
      <rPr>
        <b/>
        <sz val="8"/>
        <color rgb="FF002B54"/>
        <rFont val="Calibri"/>
        <family val="2"/>
        <scheme val="minor"/>
      </rPr>
      <t>...</t>
    </r>
  </si>
  <si>
    <t>'071030</t>
  </si>
  <si>
    <r>
      <t xml:space="preserve">Dried, shelled broad beans "Vicia faba var. major" and horse beans "Vicia faba var. equina </t>
    </r>
    <r>
      <rPr>
        <b/>
        <sz val="8"/>
        <color rgb="FF002B54"/>
        <rFont val="Calibri"/>
        <family val="2"/>
        <scheme val="minor"/>
      </rPr>
      <t>...</t>
    </r>
  </si>
  <si>
    <t>'071350</t>
  </si>
  <si>
    <r>
      <t xml:space="preserve">Arrowroot, salep, Jerusalem artichokes and similar roots and tubers with high starch or inulin </t>
    </r>
    <r>
      <rPr>
        <b/>
        <sz val="8"/>
        <color rgb="FF002B54"/>
        <rFont val="Calibri"/>
        <family val="2"/>
        <scheme val="minor"/>
      </rPr>
      <t>...</t>
    </r>
  </si>
  <si>
    <t>'071490</t>
  </si>
  <si>
    <r>
      <t xml:space="preserve">Yautia "Xanthosoma spp.", fresh, chilled, frozen or dried, whether or not sliced or in the </t>
    </r>
    <r>
      <rPr>
        <b/>
        <sz val="8"/>
        <color rgb="FF002B54"/>
        <rFont val="Calibri"/>
        <family val="2"/>
        <scheme val="minor"/>
      </rPr>
      <t>...</t>
    </r>
  </si>
  <si>
    <t>'071450</t>
  </si>
  <si>
    <r>
      <t xml:space="preserve">Dried mushrooms and truffles, whole, cut, sliced, broken or in powder, but not further prepared </t>
    </r>
    <r>
      <rPr>
        <b/>
        <sz val="8"/>
        <color rgb="FF002B54"/>
        <rFont val="Calibri"/>
        <family val="2"/>
        <scheme val="minor"/>
      </rPr>
      <t>...</t>
    </r>
  </si>
  <si>
    <t>'071239</t>
  </si>
  <si>
    <r>
      <t xml:space="preserve">Dried jelly fungi "Tremella spp.", whole, cut, sliced, broken or in powder, but not further </t>
    </r>
    <r>
      <rPr>
        <b/>
        <sz val="8"/>
        <color rgb="FF002B54"/>
        <rFont val="Calibri"/>
        <family val="2"/>
        <scheme val="minor"/>
      </rPr>
      <t>...</t>
    </r>
  </si>
  <si>
    <t>'071233</t>
  </si>
  <si>
    <r>
      <t xml:space="preserve">Dried wood ears "Auricularia spp.", whole, cut, sliced, broken or in powder, but not further </t>
    </r>
    <r>
      <rPr>
        <b/>
        <sz val="8"/>
        <color rgb="FF002B54"/>
        <rFont val="Calibri"/>
        <family val="2"/>
        <scheme val="minor"/>
      </rPr>
      <t>...</t>
    </r>
  </si>
  <si>
    <t>'071232</t>
  </si>
  <si>
    <r>
      <t xml:space="preserve">Dried mushrooms of the genus "Agaricus", whole, cut, sliced, broken or in powder, but not further </t>
    </r>
    <r>
      <rPr>
        <b/>
        <sz val="8"/>
        <color rgb="FF002B54"/>
        <rFont val="Calibri"/>
        <family val="2"/>
        <scheme val="minor"/>
      </rPr>
      <t>...</t>
    </r>
  </si>
  <si>
    <t>'071231</t>
  </si>
  <si>
    <r>
      <t xml:space="preserve">Yams "Dioscorea spp.", fresh, chilled, frozen or dried, whether or not sliced or in the form </t>
    </r>
    <r>
      <rPr>
        <b/>
        <sz val="8"/>
        <color rgb="FF002B54"/>
        <rFont val="Calibri"/>
        <family val="2"/>
        <scheme val="minor"/>
      </rPr>
      <t>...</t>
    </r>
  </si>
  <si>
    <t>'071430</t>
  </si>
  <si>
    <t>Sweet potatoes, fresh, chilled, frozen or dried, whether or not sliced or in the form of pellets</t>
  </si>
  <si>
    <t>'071420</t>
  </si>
  <si>
    <r>
      <t xml:space="preserve">Fresh, chilled, frozen or dried roots and tubers of manioc "cassava", whether or not sliced </t>
    </r>
    <r>
      <rPr>
        <b/>
        <sz val="8"/>
        <color rgb="FF002B54"/>
        <rFont val="Calibri"/>
        <family val="2"/>
        <scheme val="minor"/>
      </rPr>
      <t>...</t>
    </r>
  </si>
  <si>
    <t>'071410</t>
  </si>
  <si>
    <t>Dried, shelled cow peas "Vigna unguiculata", whether or not skinned or split</t>
  </si>
  <si>
    <t>'071335</t>
  </si>
  <si>
    <r>
      <t xml:space="preserve">Dried, shelled bambara beans "Vigna subterranea or Voandzeia subterranea", whether or not skinned </t>
    </r>
    <r>
      <rPr>
        <b/>
        <sz val="8"/>
        <color rgb="FF002B54"/>
        <rFont val="Calibri"/>
        <family val="2"/>
        <scheme val="minor"/>
      </rPr>
      <t>...</t>
    </r>
  </si>
  <si>
    <t>'071334</t>
  </si>
  <si>
    <t>Dried, shelled kidney beans "Phaseolus vulgaris", whether or not skinned or split</t>
  </si>
  <si>
    <t>'071333</t>
  </si>
  <si>
    <r>
      <t xml:space="preserve">Dried, shelled small red "Adzuki" beans "Phaseolus or Vigna angularis", whether or not skinned </t>
    </r>
    <r>
      <rPr>
        <b/>
        <sz val="8"/>
        <color rgb="FF002B54"/>
        <rFont val="Calibri"/>
        <family val="2"/>
        <scheme val="minor"/>
      </rPr>
      <t>...</t>
    </r>
  </si>
  <si>
    <t>'071332</t>
  </si>
  <si>
    <r>
      <t xml:space="preserve">Leguminous vegetables, shelled or unshelled, uncooked or cooked by steaming or by boiling in </t>
    </r>
    <r>
      <rPr>
        <b/>
        <sz val="8"/>
        <color rgb="FF002B54"/>
        <rFont val="Calibri"/>
        <family val="2"/>
        <scheme val="minor"/>
      </rPr>
      <t>...</t>
    </r>
  </si>
  <si>
    <t>'071029</t>
  </si>
  <si>
    <t>Fresh or chilled beans "Vigna spp., Phaseolus spp.", shelled or unshelled</t>
  </si>
  <si>
    <t>'070820</t>
  </si>
  <si>
    <r>
      <t xml:space="preserve">Fresh or chilled leguminous vegetables, shelled or unshelled (excl. peas "Pisum sativum" and </t>
    </r>
    <r>
      <rPr>
        <b/>
        <sz val="8"/>
        <color rgb="FF002B54"/>
        <rFont val="Calibri"/>
        <family val="2"/>
        <scheme val="minor"/>
      </rPr>
      <t>...</t>
    </r>
  </si>
  <si>
    <t>'070890</t>
  </si>
  <si>
    <r>
      <t xml:space="preserve">Shelled or unshelled peas "Pisum sativum", uncooked or cooked by steaming or by boiling in </t>
    </r>
    <r>
      <rPr>
        <b/>
        <sz val="8"/>
        <color rgb="FF002B54"/>
        <rFont val="Calibri"/>
        <family val="2"/>
        <scheme val="minor"/>
      </rPr>
      <t>...</t>
    </r>
  </si>
  <si>
    <t>'071021</t>
  </si>
  <si>
    <r>
      <t xml:space="preserve">Taro "Colocasia spp.", fresh, chilled, frozen or dried, whether or not sliced or in the form </t>
    </r>
    <r>
      <rPr>
        <b/>
        <sz val="8"/>
        <color rgb="FF002B54"/>
        <rFont val="Calibri"/>
        <family val="2"/>
        <scheme val="minor"/>
      </rPr>
      <t>...</t>
    </r>
  </si>
  <si>
    <t>'071440</t>
  </si>
  <si>
    <t>Dried, shelled peas "Pisum sativum", whether or not skinned or split</t>
  </si>
  <si>
    <t>'071310</t>
  </si>
  <si>
    <r>
      <t xml:space="preserve">Vegetables and mixtures of vegetables provisionally preserved, e.g. by sulphur dioxide gas, </t>
    </r>
    <r>
      <rPr>
        <b/>
        <sz val="8"/>
        <color rgb="FF002B54"/>
        <rFont val="Calibri"/>
        <family val="2"/>
        <scheme val="minor"/>
      </rPr>
      <t>...</t>
    </r>
  </si>
  <si>
    <t>'071190</t>
  </si>
  <si>
    <t>Dried, shelled lentils, whether or not skinned or split</t>
  </si>
  <si>
    <t>'071340</t>
  </si>
  <si>
    <t>Fresh or chilled carrots and turnips</t>
  </si>
  <si>
    <t>'070610</t>
  </si>
  <si>
    <r>
      <t xml:space="preserve">Dried, shelled beans "Vigna and Phaseolus", whether or not skinned or split (excl. beans of </t>
    </r>
    <r>
      <rPr>
        <b/>
        <sz val="8"/>
        <color rgb="FF002B54"/>
        <rFont val="Calibri"/>
        <family val="2"/>
        <scheme val="minor"/>
      </rPr>
      <t>...</t>
    </r>
  </si>
  <si>
    <t>'071339</t>
  </si>
  <si>
    <t>Sweetcorn, uncooked or cooked by steaming or by boiling in water, frozen</t>
  </si>
  <si>
    <t>'071040</t>
  </si>
  <si>
    <t>Dried, shelled chickpeas "garbanzos", whether or not skinned or split</t>
  </si>
  <si>
    <t>'071320</t>
  </si>
  <si>
    <r>
      <t xml:space="preserve">Dried vegetables and mixtures of vegetables, whole, cut, sliced, broken or in powder, but not </t>
    </r>
    <r>
      <rPr>
        <b/>
        <sz val="8"/>
        <color rgb="FF002B54"/>
        <rFont val="Calibri"/>
        <family val="2"/>
        <scheme val="minor"/>
      </rPr>
      <t>...</t>
    </r>
  </si>
  <si>
    <t>'071290</t>
  </si>
  <si>
    <r>
      <t xml:space="preserve">Dried, shelled leguminous vegetables, whether or not skinned or split (excl. peas, chickpeas, </t>
    </r>
    <r>
      <rPr>
        <b/>
        <sz val="8"/>
        <color rgb="FF002B54"/>
        <rFont val="Calibri"/>
        <family val="2"/>
        <scheme val="minor"/>
      </rPr>
      <t>...</t>
    </r>
  </si>
  <si>
    <t>'071390</t>
  </si>
  <si>
    <t>Dried, shelled pigeon peas "Cajanus cajan", whether or not skinned or split</t>
  </si>
  <si>
    <t>'071360</t>
  </si>
  <si>
    <t>Fresh or chilled vegetables n.e.s.</t>
  </si>
  <si>
    <t>'070999</t>
  </si>
  <si>
    <r>
      <t xml:space="preserve">Dried, shelled beans of species "Vigna mungo [L.] Hepper or Vigna radiata [L.] Wilczek", whether </t>
    </r>
    <r>
      <rPr>
        <b/>
        <sz val="8"/>
        <color rgb="FF002B54"/>
        <rFont val="Calibri"/>
        <family val="2"/>
        <scheme val="minor"/>
      </rPr>
      <t>...</t>
    </r>
  </si>
  <si>
    <t>'071331</t>
  </si>
  <si>
    <r>
      <t xml:space="preserve">Vegetables, uncooked or cooked by steaming or by boiling in water, frozen (excl. potatoes, </t>
    </r>
    <r>
      <rPr>
        <b/>
        <sz val="8"/>
        <color rgb="FF002B54"/>
        <rFont val="Calibri"/>
        <family val="2"/>
        <scheme val="minor"/>
      </rPr>
      <t>...</t>
    </r>
  </si>
  <si>
    <t>'071080</t>
  </si>
  <si>
    <t>Dried onions, whole, cut, sliced, broken or in powder, but not further prepared</t>
  </si>
  <si>
    <t>'071220</t>
  </si>
  <si>
    <r>
      <t xml:space="preserve">Cucumbers and gherkins provisionally preserved, e.g. by sulphur dioxide gas, in brine, in sulphur </t>
    </r>
    <r>
      <rPr>
        <b/>
        <sz val="8"/>
        <color rgb="FF002B54"/>
        <rFont val="Calibri"/>
        <family val="2"/>
        <scheme val="minor"/>
      </rPr>
      <t>...</t>
    </r>
  </si>
  <si>
    <t>'071140</t>
  </si>
  <si>
    <t>import RHI</t>
  </si>
  <si>
    <t>Product: 07 Edible vegetables and certain roots and tubers</t>
  </si>
  <si>
    <r>
      <t xml:space="preserve">Frozen raspberries, blackberries, mulberries, loganberries, black-, white- or red currants </t>
    </r>
    <r>
      <rPr>
        <b/>
        <sz val="8"/>
        <color rgb="FF002B54"/>
        <rFont val="Calibri"/>
        <family val="2"/>
        <scheme val="minor"/>
      </rPr>
      <t>...</t>
    </r>
  </si>
  <si>
    <t>'081120</t>
  </si>
  <si>
    <t>Frozen strawberries, uncooked or cooked by steaming or boiling in water, whether or not sweetened</t>
  </si>
  <si>
    <t>'081110</t>
  </si>
  <si>
    <r>
      <t xml:space="preserve">Peel of citrus fruit or melons, incl. watermelons, fresh, frozen, dried or provisionally preserved </t>
    </r>
    <r>
      <rPr>
        <b/>
        <sz val="8"/>
        <color rgb="FF002B54"/>
        <rFont val="Calibri"/>
        <family val="2"/>
        <scheme val="minor"/>
      </rPr>
      <t>...</t>
    </r>
  </si>
  <si>
    <t>'081400</t>
  </si>
  <si>
    <t>Mixtures of nuts or dried fruits</t>
  </si>
  <si>
    <t>'081350</t>
  </si>
  <si>
    <r>
      <t xml:space="preserve">Fresh or dried citrus fruit (excl. oranges, lemons "Citrus limon, Citrus limonum", limes "Citrus </t>
    </r>
    <r>
      <rPr>
        <b/>
        <sz val="8"/>
        <color rgb="FF002B54"/>
        <rFont val="Calibri"/>
        <family val="2"/>
        <scheme val="minor"/>
      </rPr>
      <t>...</t>
    </r>
  </si>
  <si>
    <t>'080590</t>
  </si>
  <si>
    <r>
      <t xml:space="preserve">Fresh or dried lemons "Citrus limon, Citrus limonum" and limes "Citrus aurantifolia, Citrus </t>
    </r>
    <r>
      <rPr>
        <b/>
        <sz val="8"/>
        <color rgb="FF002B54"/>
        <rFont val="Calibri"/>
        <family val="2"/>
        <scheme val="minor"/>
      </rPr>
      <t>...</t>
    </r>
  </si>
  <si>
    <t>'080550</t>
  </si>
  <si>
    <t>Fresh or dried grapefruit and pomelos</t>
  </si>
  <si>
    <t>'080540</t>
  </si>
  <si>
    <t>Fresh or dried wilkings and similar citrus hybrids</t>
  </si>
  <si>
    <t>'080529</t>
  </si>
  <si>
    <t>Fresh or dried clementines incl. monreales</t>
  </si>
  <si>
    <t>'080522</t>
  </si>
  <si>
    <t>Fresh or dried mandarins incl. tangerines and satsumas (excl. clementines)</t>
  </si>
  <si>
    <t>'080521</t>
  </si>
  <si>
    <t>Fresh or dried oranges</t>
  </si>
  <si>
    <t>'080510</t>
  </si>
  <si>
    <t>Dried apples</t>
  </si>
  <si>
    <t>'081330</t>
  </si>
  <si>
    <t>Dried prunes</t>
  </si>
  <si>
    <t>'081320</t>
  </si>
  <si>
    <t>Dried apricots</t>
  </si>
  <si>
    <t>'081310</t>
  </si>
  <si>
    <r>
      <t xml:space="preserve">Fruit and nuts, provisionally preserved, e.g. by sulphur dioxide gas, in brine, in sulphur </t>
    </r>
    <r>
      <rPr>
        <b/>
        <sz val="8"/>
        <color rgb="FF002B54"/>
        <rFont val="Calibri"/>
        <family val="2"/>
        <scheme val="minor"/>
      </rPr>
      <t>...</t>
    </r>
  </si>
  <si>
    <t>'081290</t>
  </si>
  <si>
    <r>
      <t xml:space="preserve">Cherries, provisionally preserved, e.g. by sulphur dioxide gas, in brine, in sulphur water </t>
    </r>
    <r>
      <rPr>
        <b/>
        <sz val="8"/>
        <color rgb="FF002B54"/>
        <rFont val="Calibri"/>
        <family val="2"/>
        <scheme val="minor"/>
      </rPr>
      <t>...</t>
    </r>
  </si>
  <si>
    <t>'081210</t>
  </si>
  <si>
    <t>Fresh coconuts in the inner shell "endocarp"</t>
  </si>
  <si>
    <t>'080112</t>
  </si>
  <si>
    <t>Desiccated coconuts</t>
  </si>
  <si>
    <t>'080111</t>
  </si>
  <si>
    <t>Fresh or dried avocados</t>
  </si>
  <si>
    <t>'080440</t>
  </si>
  <si>
    <t>Fresh persimmons</t>
  </si>
  <si>
    <t>'081070</t>
  </si>
  <si>
    <t>Fresh durians</t>
  </si>
  <si>
    <t>'081060</t>
  </si>
  <si>
    <t>Fresh kiwifruit</t>
  </si>
  <si>
    <t>'081050</t>
  </si>
  <si>
    <t>Fresh cranberries, bilberries and other fruits of the genus Vaccinium</t>
  </si>
  <si>
    <t>'081040</t>
  </si>
  <si>
    <t>Fresh black-, white- or redcurrants and gooseberries</t>
  </si>
  <si>
    <t>'081030</t>
  </si>
  <si>
    <t>Fresh raspberries, blackberries, mulberries and loganberries</t>
  </si>
  <si>
    <t>'081020</t>
  </si>
  <si>
    <t>Fresh strawberries</t>
  </si>
  <si>
    <t>'081010</t>
  </si>
  <si>
    <t>Fresh plums and sloes</t>
  </si>
  <si>
    <t>'080940</t>
  </si>
  <si>
    <t>Fresh peaches, incl. nectarines</t>
  </si>
  <si>
    <t>'080930</t>
  </si>
  <si>
    <t>Fresh cherries (excl. sour cherries)</t>
  </si>
  <si>
    <t>'080929</t>
  </si>
  <si>
    <t>Fresh sour cherries "Prunus cerasus"</t>
  </si>
  <si>
    <t>'080921</t>
  </si>
  <si>
    <t>Fresh apricots</t>
  </si>
  <si>
    <t>'080910</t>
  </si>
  <si>
    <t>Fresh quinces</t>
  </si>
  <si>
    <t>'080840</t>
  </si>
  <si>
    <t>Fresh pears</t>
  </si>
  <si>
    <t>'080830</t>
  </si>
  <si>
    <t>Fresh apples</t>
  </si>
  <si>
    <t>'080810</t>
  </si>
  <si>
    <t>Fresh pawpaws "papayas"</t>
  </si>
  <si>
    <t>'080720</t>
  </si>
  <si>
    <t>Fresh melons (excl. watermelons)</t>
  </si>
  <si>
    <t>'080719</t>
  </si>
  <si>
    <t>Fresh watermelons</t>
  </si>
  <si>
    <t>'080711</t>
  </si>
  <si>
    <t>Fresh or dried kola nuts "Cola spp.", whether or not shelled or peeled</t>
  </si>
  <si>
    <t>'080270</t>
  </si>
  <si>
    <t>Fresh or dried macadamia nuts, shelled</t>
  </si>
  <si>
    <t>'080262</t>
  </si>
  <si>
    <t>Fresh or dried macadamia nuts, in shell</t>
  </si>
  <si>
    <t>'080261</t>
  </si>
  <si>
    <t>Fresh or dried pistachios, shelled</t>
  </si>
  <si>
    <t>'080252</t>
  </si>
  <si>
    <t>Fresh or dried pistachios, in shell</t>
  </si>
  <si>
    <t>'080251</t>
  </si>
  <si>
    <t>Fresh or dried chestnuts "Castanea spp.", shelled</t>
  </si>
  <si>
    <t>'080242</t>
  </si>
  <si>
    <t>Fresh or dried chestnuts "Castanea spp.", in shell</t>
  </si>
  <si>
    <t>'080241</t>
  </si>
  <si>
    <t>Fresh or dried walnuts, shelled</t>
  </si>
  <si>
    <t>'080232</t>
  </si>
  <si>
    <t>Fresh or dried walnuts, in shell</t>
  </si>
  <si>
    <t>'080231</t>
  </si>
  <si>
    <t>Fresh or dried hazelnuts or filberts "Corylus spp.", shelled</t>
  </si>
  <si>
    <t>'080222</t>
  </si>
  <si>
    <t>Fresh or dried hazelnuts or filberts "Corylus spp.", in shell</t>
  </si>
  <si>
    <t>'080221</t>
  </si>
  <si>
    <t>Fresh or dried almonds, shelled</t>
  </si>
  <si>
    <t>'080212</t>
  </si>
  <si>
    <t>Fresh or dried almonds in shell</t>
  </si>
  <si>
    <t>'080211</t>
  </si>
  <si>
    <t>Fresh or dried cashew nuts, in shell</t>
  </si>
  <si>
    <t>'080131</t>
  </si>
  <si>
    <t>Fresh or dried brazil nuts, shelled</t>
  </si>
  <si>
    <t>'080122</t>
  </si>
  <si>
    <t>Fresh or dried brazil nuts, in shell</t>
  </si>
  <si>
    <t>'080121</t>
  </si>
  <si>
    <t>Fresh or dried figs</t>
  </si>
  <si>
    <t>'080420</t>
  </si>
  <si>
    <t>Fresh or dried dates</t>
  </si>
  <si>
    <t>'080410</t>
  </si>
  <si>
    <t>Fresh or dried bananas (excl. plantains)</t>
  </si>
  <si>
    <t>'080390</t>
  </si>
  <si>
    <t>Fresh or dried plantains</t>
  </si>
  <si>
    <t>'080310</t>
  </si>
  <si>
    <r>
      <t xml:space="preserve">Nuts, fresh or dried, whether or not shelled or peeled (excluding coconuts, Brazil nuts, cashew </t>
    </r>
    <r>
      <rPr>
        <b/>
        <sz val="8"/>
        <color rgb="FF002B54"/>
        <rFont val="Calibri"/>
        <family val="2"/>
        <scheme val="minor"/>
      </rPr>
      <t>...</t>
    </r>
  </si>
  <si>
    <t>'080290</t>
  </si>
  <si>
    <t>Fresh or dried areca nuts, whether or not shelled or peeled</t>
  </si>
  <si>
    <t>'080280</t>
  </si>
  <si>
    <t>Fresh coconuts, whether or not shelled or peeled (excl. in the inner shell "endocarp")</t>
  </si>
  <si>
    <t>'080119</t>
  </si>
  <si>
    <t>Fresh or dried pineapples</t>
  </si>
  <si>
    <t>'080430</t>
  </si>
  <si>
    <t>Fresh or dried cashew nuts, shelled</t>
  </si>
  <si>
    <t>'080132</t>
  </si>
  <si>
    <t>Dried grapes</t>
  </si>
  <si>
    <t>'080620</t>
  </si>
  <si>
    <r>
      <t xml:space="preserve">Dried peaches, pears, papaws "papayas", tamarinds and other edible fruits (excl. nuts, bananas, </t>
    </r>
    <r>
      <rPr>
        <b/>
        <sz val="8"/>
        <color rgb="FF002B54"/>
        <rFont val="Calibri"/>
        <family val="2"/>
        <scheme val="minor"/>
      </rPr>
      <t>...</t>
    </r>
  </si>
  <si>
    <t>'081340</t>
  </si>
  <si>
    <t>Fresh or dried guavas, mangoes and mangosteens</t>
  </si>
  <si>
    <t>'080450</t>
  </si>
  <si>
    <r>
      <t xml:space="preserve">Fresh tamarinds, cashew apples, jackfruit, lychees, sapodillo plums, passion fruit, carambola, </t>
    </r>
    <r>
      <rPr>
        <b/>
        <sz val="8"/>
        <color rgb="FF002B54"/>
        <rFont val="Calibri"/>
        <family val="2"/>
        <scheme val="minor"/>
      </rPr>
      <t>...</t>
    </r>
  </si>
  <si>
    <t>'081090</t>
  </si>
  <si>
    <r>
      <t xml:space="preserve">Frozen fruit and nuts, uncooked or cooked by steaming or boiling in water, whether or not sweetened </t>
    </r>
    <r>
      <rPr>
        <b/>
        <sz val="8"/>
        <color rgb="FF002B54"/>
        <rFont val="Calibri"/>
        <family val="2"/>
        <scheme val="minor"/>
      </rPr>
      <t>...</t>
    </r>
  </si>
  <si>
    <t>'081190</t>
  </si>
  <si>
    <t>Fresh grapes</t>
  </si>
  <si>
    <t>'080610</t>
  </si>
  <si>
    <t>IMPORT RHI</t>
  </si>
  <si>
    <t>SQUARE OF SHARE</t>
  </si>
  <si>
    <t>SHARE</t>
  </si>
  <si>
    <t>Product: 08 Edible fruit and nuts; peel of citrus fruit or melons</t>
  </si>
  <si>
    <t>Cardamoms, crushed or ground</t>
  </si>
  <si>
    <t>'090832</t>
  </si>
  <si>
    <t>Mace, crushed or ground</t>
  </si>
  <si>
    <t>'090822</t>
  </si>
  <si>
    <t>Mace, neither crushed nor ground</t>
  </si>
  <si>
    <t>'090821</t>
  </si>
  <si>
    <t>Cloves, whole fruit, cloves and stems, crushed or ground</t>
  </si>
  <si>
    <t>'090720</t>
  </si>
  <si>
    <t>Mate</t>
  </si>
  <si>
    <t>'090300</t>
  </si>
  <si>
    <t>Decaffeinated coffee (excl. roasted)</t>
  </si>
  <si>
    <t>'090112</t>
  </si>
  <si>
    <t>Coffee husks and skins; coffee substitutes containing coffee in any proportion</t>
  </si>
  <si>
    <t>'090190</t>
  </si>
  <si>
    <t>Roasted, decaffeinated coffee</t>
  </si>
  <si>
    <t>'090122</t>
  </si>
  <si>
    <t>Vanilla, neither crushed nor ground</t>
  </si>
  <si>
    <t>'090510</t>
  </si>
  <si>
    <r>
      <t xml:space="preserve">Cinnamon and cinnamon-tree flowers (excl. cinnamon "Cinnamomum zeylanicum Blume" and crushed </t>
    </r>
    <r>
      <rPr>
        <b/>
        <sz val="8"/>
        <color rgb="FF002B54"/>
        <rFont val="Calibri"/>
        <family val="2"/>
        <scheme val="minor"/>
      </rPr>
      <t>...</t>
    </r>
  </si>
  <si>
    <t>'090619</t>
  </si>
  <si>
    <t>Roasted coffee (excl. decaffeinated)</t>
  </si>
  <si>
    <t>'090121</t>
  </si>
  <si>
    <t>Coriander seeds, neither crushed nor ground</t>
  </si>
  <si>
    <t>'090921</t>
  </si>
  <si>
    <t>Crushed or ground cinnamon and cinnamon-tree flowers</t>
  </si>
  <si>
    <t>'090620</t>
  </si>
  <si>
    <t>Juniper berries and seeds of anise, badian, caraway or fennel, neither crushed nor ground</t>
  </si>
  <si>
    <t>'090961</t>
  </si>
  <si>
    <t>Cinnamon "Cinnamomum zeylanicum Blume" (excl. crushed and ground)</t>
  </si>
  <si>
    <t>'090611</t>
  </si>
  <si>
    <t>Vanilla, crushed or ground</t>
  </si>
  <si>
    <t>'090520</t>
  </si>
  <si>
    <t>Cloves, whole fruit, cloves and stems, neither crushed nor ground</t>
  </si>
  <si>
    <t>'090710</t>
  </si>
  <si>
    <t>Juniper berries and seeds of anise, badian, caraway or fennel, crushed or ground</t>
  </si>
  <si>
    <t>'090962</t>
  </si>
  <si>
    <t>Nutmeg, neither crushed nor ground</t>
  </si>
  <si>
    <t>'090811</t>
  </si>
  <si>
    <t>Ginger, neither crushed nor ground</t>
  </si>
  <si>
    <t>'091011</t>
  </si>
  <si>
    <t>Nutmeg, crushed or ground</t>
  </si>
  <si>
    <t>'090812</t>
  </si>
  <si>
    <t>Saffron</t>
  </si>
  <si>
    <t>'091020</t>
  </si>
  <si>
    <t>Cumin seeds, neither crushed nor ground</t>
  </si>
  <si>
    <t>'090931</t>
  </si>
  <si>
    <t>Fruits of the genus Capsicum or of the genus Pimenta, dried, neither crushed nor ground</t>
  </si>
  <si>
    <t>'090421</t>
  </si>
  <si>
    <t>Coriander seeds, crushed or ground</t>
  </si>
  <si>
    <t>'090922</t>
  </si>
  <si>
    <t>Green tea in immediate packings of &lt;= 3 kg</t>
  </si>
  <si>
    <t>'090210</t>
  </si>
  <si>
    <t>Pepper of the genus Piper, neither crushed nor ground</t>
  </si>
  <si>
    <t>'090411</t>
  </si>
  <si>
    <t>Cardamoms, neither crushed nor ground</t>
  </si>
  <si>
    <t>'090831</t>
  </si>
  <si>
    <t>Pepper of the genus Piper, crushed or ground</t>
  </si>
  <si>
    <t>'090412</t>
  </si>
  <si>
    <r>
      <t xml:space="preserve">Black fermented tea and partly fermented tea, whether or not flavoured, in immediate packings </t>
    </r>
    <r>
      <rPr>
        <b/>
        <sz val="8"/>
        <color rgb="FF002B54"/>
        <rFont val="Calibri"/>
        <family val="2"/>
        <scheme val="minor"/>
      </rPr>
      <t>...</t>
    </r>
  </si>
  <si>
    <t>'090230</t>
  </si>
  <si>
    <t>Ginger, crushed or ground</t>
  </si>
  <si>
    <t>'091012</t>
  </si>
  <si>
    <t>Cumin seeds, crushed or ground</t>
  </si>
  <si>
    <t>'090932</t>
  </si>
  <si>
    <t>Mixtures of different types of spices</t>
  </si>
  <si>
    <t>'091091</t>
  </si>
  <si>
    <t>Fruits of the genus Capsicum or of the genus Pimenta, crushed or ground</t>
  </si>
  <si>
    <t>'090422</t>
  </si>
  <si>
    <t>Green tea in immediate packings of &gt; 3 kg</t>
  </si>
  <si>
    <t>'090220</t>
  </si>
  <si>
    <t>Turmeric "curcuma"</t>
  </si>
  <si>
    <t>'091030</t>
  </si>
  <si>
    <r>
      <t xml:space="preserve">Spices (excl. pepper of the genus Piper, fruit of the genus Capsicum or of the genus Pimenta, </t>
    </r>
    <r>
      <rPr>
        <b/>
        <sz val="8"/>
        <color rgb="FF002B54"/>
        <rFont val="Calibri"/>
        <family val="2"/>
        <scheme val="minor"/>
      </rPr>
      <t>...</t>
    </r>
  </si>
  <si>
    <t>'091099</t>
  </si>
  <si>
    <t>'090240</t>
  </si>
  <si>
    <t>Coffee (excl. roasted and decaffeinated)</t>
  </si>
  <si>
    <t>'090111</t>
  </si>
  <si>
    <t>Product: 09 Coffee, tea, maté and spices</t>
  </si>
  <si>
    <t>Rice in the husk, "paddy" or rough</t>
  </si>
  <si>
    <t>'100610</t>
  </si>
  <si>
    <t>Maize (excl. seed for sowing)</t>
  </si>
  <si>
    <t>'100590</t>
  </si>
  <si>
    <t>Maize seed for sowing</t>
  </si>
  <si>
    <t>'100510</t>
  </si>
  <si>
    <t>Oats (excl. seed for sowing)</t>
  </si>
  <si>
    <t>'100490</t>
  </si>
  <si>
    <t>Oats seed for sowing</t>
  </si>
  <si>
    <t>'100410</t>
  </si>
  <si>
    <t>Barley (excl. seed for sowing)</t>
  </si>
  <si>
    <t>'100390</t>
  </si>
  <si>
    <t>Barley seed for sowing</t>
  </si>
  <si>
    <t>'100310</t>
  </si>
  <si>
    <t>Rye (excl. seed for sowing)</t>
  </si>
  <si>
    <t>'100290</t>
  </si>
  <si>
    <t>Rye seed for sowing</t>
  </si>
  <si>
    <t>'100210</t>
  </si>
  <si>
    <t>Wheat and meslin (excl. seed for sowing, and durum wheat)</t>
  </si>
  <si>
    <t>'100199</t>
  </si>
  <si>
    <t>Seed of wheat and meslin, for sowing (excl. durum)</t>
  </si>
  <si>
    <t>'100191</t>
  </si>
  <si>
    <t>Durum wheat (excl. seed for sowing)</t>
  </si>
  <si>
    <t>'100119</t>
  </si>
  <si>
    <t>Durum wheat seed for sowing</t>
  </si>
  <si>
    <t>'100111</t>
  </si>
  <si>
    <r>
      <t xml:space="preserve">Cereals (excl. wheat and meslin, rye, barley, oats, maize, rice, grain sorghum, buckwheat, </t>
    </r>
    <r>
      <rPr>
        <b/>
        <sz val="8"/>
        <color rgb="FF002B54"/>
        <rFont val="Calibri"/>
        <family val="2"/>
        <scheme val="minor"/>
      </rPr>
      <t>...</t>
    </r>
  </si>
  <si>
    <t>'100890</t>
  </si>
  <si>
    <t>Triticale</t>
  </si>
  <si>
    <t>'100860</t>
  </si>
  <si>
    <t>Quinoa "Chenopodium quinoa"</t>
  </si>
  <si>
    <t>'100850</t>
  </si>
  <si>
    <t>Fonio "Digitaria spp."</t>
  </si>
  <si>
    <t>'100840</t>
  </si>
  <si>
    <t>Canary seed</t>
  </si>
  <si>
    <t>'100830</t>
  </si>
  <si>
    <t>Grain sorghum, for sowing</t>
  </si>
  <si>
    <t>'100710</t>
  </si>
  <si>
    <t>Buckwheat</t>
  </si>
  <si>
    <t>'100810</t>
  </si>
  <si>
    <t>Millet seed for sowing (excl. grain sorghum)</t>
  </si>
  <si>
    <t>'100821</t>
  </si>
  <si>
    <t>Grain sorghum (excl. for sowing)</t>
  </si>
  <si>
    <t>'100790</t>
  </si>
  <si>
    <t>Millet (excl. grain sorghum, and seed for sowing)</t>
  </si>
  <si>
    <t>'100829</t>
  </si>
  <si>
    <t>Broken rice</t>
  </si>
  <si>
    <t>'100640</t>
  </si>
  <si>
    <t>Husked or brown rice</t>
  </si>
  <si>
    <t>'100620</t>
  </si>
  <si>
    <t>Semi-milled or wholly milled rice, whether or not polished or glazed</t>
  </si>
  <si>
    <t>'100630</t>
  </si>
  <si>
    <t>Product: 10 Cereals</t>
  </si>
  <si>
    <t>Maize starch</t>
  </si>
  <si>
    <t>'110812</t>
  </si>
  <si>
    <t>Wheat starch</t>
  </si>
  <si>
    <t>'110811</t>
  </si>
  <si>
    <t>Roasted malt</t>
  </si>
  <si>
    <t>'110720</t>
  </si>
  <si>
    <t>Malt (excl. roasted)</t>
  </si>
  <si>
    <t>'110710</t>
  </si>
  <si>
    <t>Wheat gluten, whether or not dried</t>
  </si>
  <si>
    <t>'110900</t>
  </si>
  <si>
    <t>Inulin</t>
  </si>
  <si>
    <t>'110820</t>
  </si>
  <si>
    <t>Starch (excl. wheat, maize, potato and manioc)</t>
  </si>
  <si>
    <t>'110819</t>
  </si>
  <si>
    <t>Manioc starch</t>
  </si>
  <si>
    <t>'110814</t>
  </si>
  <si>
    <t>Groats and meal of cereals (excl. wheat and maize)</t>
  </si>
  <si>
    <t>'110319</t>
  </si>
  <si>
    <t>Groats and meal of maize "corn"</t>
  </si>
  <si>
    <t>'110313</t>
  </si>
  <si>
    <t>Groats and meal of wheat</t>
  </si>
  <si>
    <t>'110311</t>
  </si>
  <si>
    <t>Maize "corn" flour</t>
  </si>
  <si>
    <t>'110220</t>
  </si>
  <si>
    <t>Rolled or flaked grains of oats</t>
  </si>
  <si>
    <t>'110412</t>
  </si>
  <si>
    <t>Germ of cereals, whole, rolled, flaked or ground</t>
  </si>
  <si>
    <t>'110430</t>
  </si>
  <si>
    <r>
      <t xml:space="preserve">Grains of cereals, hulled, pearled, sliced, kibbled or otherwise worked (excl. rolled, flaked, </t>
    </r>
    <r>
      <rPr>
        <b/>
        <sz val="8"/>
        <color rgb="FF002B54"/>
        <rFont val="Calibri"/>
        <family val="2"/>
        <scheme val="minor"/>
      </rPr>
      <t>...</t>
    </r>
  </si>
  <si>
    <t>'110429</t>
  </si>
  <si>
    <r>
      <t xml:space="preserve">Hulled, pearled, sliced, kibbled or otherwise worked maize grains (excl. rolled, flaked, pellets </t>
    </r>
    <r>
      <rPr>
        <b/>
        <sz val="8"/>
        <color rgb="FF002B54"/>
        <rFont val="Calibri"/>
        <family val="2"/>
        <scheme val="minor"/>
      </rPr>
      <t>...</t>
    </r>
  </si>
  <si>
    <t>'110423</t>
  </si>
  <si>
    <r>
      <t xml:space="preserve">Hulled, pearled, sliced, kibbled or otherwise worked oat grains (excl. rolled, flaked, pellets </t>
    </r>
    <r>
      <rPr>
        <b/>
        <sz val="8"/>
        <color rgb="FF002B54"/>
        <rFont val="Calibri"/>
        <family val="2"/>
        <scheme val="minor"/>
      </rPr>
      <t>...</t>
    </r>
  </si>
  <si>
    <t>'110422</t>
  </si>
  <si>
    <t>Flakes, granules and pellets of potatoes</t>
  </si>
  <si>
    <t>'110520</t>
  </si>
  <si>
    <r>
      <t xml:space="preserve">Flour, meal and powder of peas, beans, lentils and the other dried leguminous vegetables of </t>
    </r>
    <r>
      <rPr>
        <b/>
        <sz val="8"/>
        <color rgb="FF002B54"/>
        <rFont val="Calibri"/>
        <family val="2"/>
        <scheme val="minor"/>
      </rPr>
      <t>...</t>
    </r>
  </si>
  <si>
    <t>'110610</t>
  </si>
  <si>
    <t>Potato starch</t>
  </si>
  <si>
    <t>'110813</t>
  </si>
  <si>
    <t>Cereal pellets</t>
  </si>
  <si>
    <t>'110320</t>
  </si>
  <si>
    <t>Rolled or flaked grains of cereals (excl. oats)</t>
  </si>
  <si>
    <t>'110419</t>
  </si>
  <si>
    <t>Flour, meal and powder of potatoes</t>
  </si>
  <si>
    <t>'110510</t>
  </si>
  <si>
    <r>
      <t xml:space="preserve">Flour, meal and powder of sago or of roots or tubers of manioc, arrowroot, salep, sweet potatoes </t>
    </r>
    <r>
      <rPr>
        <b/>
        <sz val="8"/>
        <color rgb="FF002B54"/>
        <rFont val="Calibri"/>
        <family val="2"/>
        <scheme val="minor"/>
      </rPr>
      <t>...</t>
    </r>
  </si>
  <si>
    <t>'110620</t>
  </si>
  <si>
    <t>Wheat or meslin flour</t>
  </si>
  <si>
    <t>'110100</t>
  </si>
  <si>
    <r>
      <t xml:space="preserve">Flour, meal and powder of produce of chapter 8 "Edible fruit and nuts; peel of citrus fruits </t>
    </r>
    <r>
      <rPr>
        <b/>
        <sz val="8"/>
        <color rgb="FF002B54"/>
        <rFont val="Calibri"/>
        <family val="2"/>
        <scheme val="minor"/>
      </rPr>
      <t>...</t>
    </r>
  </si>
  <si>
    <t>'110630</t>
  </si>
  <si>
    <t>Cereal flours (excl. wheat, meslin and maize)</t>
  </si>
  <si>
    <t>'110290</t>
  </si>
  <si>
    <t>Product: 11 Products of the milling industry; malt; starches; inulin; wheat gluten</t>
  </si>
  <si>
    <t>Mustard seeds, whether or not broken</t>
  </si>
  <si>
    <t>'120750</t>
  </si>
  <si>
    <r>
      <t xml:space="preserve">Seaweeds and other algae, fresh, chilled, frozen or dried, whether or not ground, fit for human </t>
    </r>
    <r>
      <rPr>
        <b/>
        <sz val="8"/>
        <color rgb="FF002B54"/>
        <rFont val="Calibri"/>
        <family val="2"/>
        <scheme val="minor"/>
      </rPr>
      <t>...</t>
    </r>
  </si>
  <si>
    <t>'121221</t>
  </si>
  <si>
    <t>Linseed, whether or not broken</t>
  </si>
  <si>
    <t>'120400</t>
  </si>
  <si>
    <t>Chicory roots, fresh, chilled, frozen or dried, whether or not ground</t>
  </si>
  <si>
    <t>'121294</t>
  </si>
  <si>
    <r>
      <t xml:space="preserve">Oil seeds and oleaginous fruits, whether or not broken (excl. edible nuts, olives, soya beans, </t>
    </r>
    <r>
      <rPr>
        <b/>
        <sz val="8"/>
        <color rgb="FF002B54"/>
        <rFont val="Calibri"/>
        <family val="2"/>
        <scheme val="minor"/>
      </rPr>
      <t>...</t>
    </r>
  </si>
  <si>
    <t>'120799</t>
  </si>
  <si>
    <r>
      <t xml:space="preserve">Plants, parts of plants, incl. seeds and fruits, used primarily in perfumery, in pharmacy or </t>
    </r>
    <r>
      <rPr>
        <b/>
        <sz val="8"/>
        <color rgb="FF002B54"/>
        <rFont val="Calibri"/>
        <family val="2"/>
        <scheme val="minor"/>
      </rPr>
      <t>...</t>
    </r>
  </si>
  <si>
    <t>'121190</t>
  </si>
  <si>
    <t>Castor oil seeds</t>
  </si>
  <si>
    <t>'120730</t>
  </si>
  <si>
    <t>Cotton seeds (excl. for sowing)</t>
  </si>
  <si>
    <t>'120729</t>
  </si>
  <si>
    <t>Cotton seeds for sowing</t>
  </si>
  <si>
    <t>'120721</t>
  </si>
  <si>
    <t>Palm nuts and kernels</t>
  </si>
  <si>
    <t>'120710</t>
  </si>
  <si>
    <t>Sunflower seeds, whether or not broken</t>
  </si>
  <si>
    <t>'120600</t>
  </si>
  <si>
    <r>
      <t xml:space="preserve">High erucic rape or colza seeds "yielding a fixed oil which has an erucic acid content of &gt;= </t>
    </r>
    <r>
      <rPr>
        <b/>
        <sz val="8"/>
        <color rgb="FF002B54"/>
        <rFont val="Calibri"/>
        <family val="2"/>
        <scheme val="minor"/>
      </rPr>
      <t>...</t>
    </r>
  </si>
  <si>
    <t>'120590</t>
  </si>
  <si>
    <r>
      <t xml:space="preserve">Low erucic acid rape or colza seeds "yielding a fixed oil which has an erucic acid content </t>
    </r>
    <r>
      <rPr>
        <b/>
        <sz val="8"/>
        <color rgb="FF002B54"/>
        <rFont val="Calibri"/>
        <family val="2"/>
        <scheme val="minor"/>
      </rPr>
      <t>...</t>
    </r>
  </si>
  <si>
    <t>'120510</t>
  </si>
  <si>
    <t>Groundnuts, in shell (excl. seed for sowing, roasted or otherwise cooked)</t>
  </si>
  <si>
    <t>'120241</t>
  </si>
  <si>
    <t>Groundnut seed, for sowing</t>
  </si>
  <si>
    <t>'120230</t>
  </si>
  <si>
    <t>Copra</t>
  </si>
  <si>
    <t>'120300</t>
  </si>
  <si>
    <t>Poppy seeds, whether or not broken</t>
  </si>
  <si>
    <t>'120791</t>
  </si>
  <si>
    <t>Melon seeds</t>
  </si>
  <si>
    <t>'120770</t>
  </si>
  <si>
    <t>Safflower "Carthamus tinctorius" seeds</t>
  </si>
  <si>
    <t>'120760</t>
  </si>
  <si>
    <r>
      <t xml:space="preserve">Seeds of forage plants for sowing (excl. of cereals and of sugar beet, alfalfa, clover "Trifolium </t>
    </r>
    <r>
      <rPr>
        <b/>
        <sz val="8"/>
        <color rgb="FF002B54"/>
        <rFont val="Calibri"/>
        <family val="2"/>
        <scheme val="minor"/>
      </rPr>
      <t>...</t>
    </r>
  </si>
  <si>
    <t>'120929</t>
  </si>
  <si>
    <t>Ryegrass "Lolium multiflorum lam., Lolium perenne L." seed, for sowing</t>
  </si>
  <si>
    <t>'120925</t>
  </si>
  <si>
    <t>Kentucky blue grass "Poa pratensis L." seed for sowing</t>
  </si>
  <si>
    <t>'120924</t>
  </si>
  <si>
    <t>Fescue seed for sowing</t>
  </si>
  <si>
    <t>'120923</t>
  </si>
  <si>
    <t>Clover "Trifolium spp" seed, for sowing</t>
  </si>
  <si>
    <t>'120922</t>
  </si>
  <si>
    <t>Alfalfa seed for sowing</t>
  </si>
  <si>
    <t>'120921</t>
  </si>
  <si>
    <t>Sugar beet seed, for sowing</t>
  </si>
  <si>
    <t>'120910</t>
  </si>
  <si>
    <t>Flours and meal of oil seeds or oleaginous fruit (excl. soya and mustard)</t>
  </si>
  <si>
    <t>'120890</t>
  </si>
  <si>
    <t>Soya bean flour and meal</t>
  </si>
  <si>
    <t>'120810</t>
  </si>
  <si>
    <t>Sugar cane, fresh, chilled, frozen or dried, whether or not ground</t>
  </si>
  <si>
    <t>'121293</t>
  </si>
  <si>
    <t>Locust beans "carob", fresh, chilled, frozen or dried, whether or not ground</t>
  </si>
  <si>
    <t>'121292</t>
  </si>
  <si>
    <t>Sugar beet, fresh, chilled, frozen or dried, whether or not ground</t>
  </si>
  <si>
    <t>'121291</t>
  </si>
  <si>
    <r>
      <t xml:space="preserve">Seaweeds and other algae, fresh, chilled, frozen or dried, whether or not ground, unfit for </t>
    </r>
    <r>
      <rPr>
        <b/>
        <sz val="8"/>
        <color rgb="FF002B54"/>
        <rFont val="Calibri"/>
        <family val="2"/>
        <scheme val="minor"/>
      </rPr>
      <t>...</t>
    </r>
  </si>
  <si>
    <t>'121229</t>
  </si>
  <si>
    <r>
      <t xml:space="preserve">Ephedra plants and parts thereof, incl. seeds and fruits, fresh, chilled, frozen or dried, </t>
    </r>
    <r>
      <rPr>
        <b/>
        <sz val="8"/>
        <color rgb="FF002B54"/>
        <rFont val="Calibri"/>
        <family val="2"/>
        <scheme val="minor"/>
      </rPr>
      <t>...</t>
    </r>
  </si>
  <si>
    <t>'121150</t>
  </si>
  <si>
    <t>Poppy straw, fresh, chilled, frozen or dried, whether or not cut, crushed or powdered</t>
  </si>
  <si>
    <t>'121140</t>
  </si>
  <si>
    <t>Coca leaf, fresh, chilled, frozen or dried, whether or not cut, crushed or powdered</t>
  </si>
  <si>
    <t>'121130</t>
  </si>
  <si>
    <t>Ginseng roots, fresh, chilled, frozen or dried, whether or not cut, crushed or powdered</t>
  </si>
  <si>
    <t>'121120</t>
  </si>
  <si>
    <t>Hop cones, ground, powdered or in the form of pellets; lupulin</t>
  </si>
  <si>
    <t>'121020</t>
  </si>
  <si>
    <t>Hop cones, fresh or dried (excl. ground, powdered or in the form of pellets)</t>
  </si>
  <si>
    <t>'121010</t>
  </si>
  <si>
    <r>
      <t xml:space="preserve">Swedes, mangolds, fodder roots, hay, lucerne "alfalfa", clover, sainfoin, forage kale, lupines, </t>
    </r>
    <r>
      <rPr>
        <b/>
        <sz val="8"/>
        <color rgb="FF002B54"/>
        <rFont val="Calibri"/>
        <family val="2"/>
        <scheme val="minor"/>
      </rPr>
      <t>...</t>
    </r>
  </si>
  <si>
    <t>'121490</t>
  </si>
  <si>
    <t>Alfalfa meal and pellets</t>
  </si>
  <si>
    <t>'121410</t>
  </si>
  <si>
    <r>
      <t xml:space="preserve">Cereal straw and husks, unprepared, whether or not chopped, ground, pressed or in the form </t>
    </r>
    <r>
      <rPr>
        <b/>
        <sz val="8"/>
        <color rgb="FF002B54"/>
        <rFont val="Calibri"/>
        <family val="2"/>
        <scheme val="minor"/>
      </rPr>
      <t>...</t>
    </r>
  </si>
  <si>
    <t>'121300</t>
  </si>
  <si>
    <t>Soya bean seed, for sowing</t>
  </si>
  <si>
    <t>'120110</t>
  </si>
  <si>
    <t>Vegetable seeds, for sowing</t>
  </si>
  <si>
    <t>'120991</t>
  </si>
  <si>
    <r>
      <t xml:space="preserve">Fruit stones and kernels and other vegetable products, incl. unroasted chicory roots of the </t>
    </r>
    <r>
      <rPr>
        <b/>
        <sz val="8"/>
        <color rgb="FF002B54"/>
        <rFont val="Calibri"/>
        <family val="2"/>
        <scheme val="minor"/>
      </rPr>
      <t>...</t>
    </r>
  </si>
  <si>
    <t>'121299</t>
  </si>
  <si>
    <t>Seeds of herbaceous plants cultivated mainly for flowers, for sowing</t>
  </si>
  <si>
    <t>'120930</t>
  </si>
  <si>
    <r>
      <t xml:space="preserve">Seeds, fruits and spores, for sowing (excl. leguminous vegetables and sweetcorn, coffee, tea, </t>
    </r>
    <r>
      <rPr>
        <b/>
        <sz val="8"/>
        <color rgb="FF002B54"/>
        <rFont val="Calibri"/>
        <family val="2"/>
        <scheme val="minor"/>
      </rPr>
      <t>...</t>
    </r>
  </si>
  <si>
    <t>'120999</t>
  </si>
  <si>
    <t>Groundnuts, shelled, whether or not broken (excl. seed for sowing, roasted or otherwise cooked)</t>
  </si>
  <si>
    <t>'120242</t>
  </si>
  <si>
    <t>Sesamum seeds, whether or not broken</t>
  </si>
  <si>
    <t>'120740</t>
  </si>
  <si>
    <t>Soya beans, whether or not broken (excl. seed for sowing)</t>
  </si>
  <si>
    <t>'120190</t>
  </si>
  <si>
    <t>Product: 12 Oil seeds and oleaginous fruits; miscellaneous grains, seeds and fruit; industrial or medicinal ...</t>
  </si>
  <si>
    <t>Pectic substances, pectinates and pectates</t>
  </si>
  <si>
    <t>'130220</t>
  </si>
  <si>
    <t>Opium</t>
  </si>
  <si>
    <t>'130211</t>
  </si>
  <si>
    <t>Saps and extracts of ephedra</t>
  </si>
  <si>
    <t>'130214</t>
  </si>
  <si>
    <t>Extracts of hops</t>
  </si>
  <si>
    <t>'130213</t>
  </si>
  <si>
    <r>
      <t xml:space="preserve">Extracts of liquorice (excl. that with a sucrose content by weight of &gt; 10% or in the form </t>
    </r>
    <r>
      <rPr>
        <b/>
        <sz val="8"/>
        <color rgb="FF002B54"/>
        <rFont val="Calibri"/>
        <family val="2"/>
        <scheme val="minor"/>
      </rPr>
      <t>...</t>
    </r>
  </si>
  <si>
    <t>'130212</t>
  </si>
  <si>
    <t>Natural gum Arabic</t>
  </si>
  <si>
    <t>'130120</t>
  </si>
  <si>
    <t>Agar-agar, whether or not modified</t>
  </si>
  <si>
    <t>'130231</t>
  </si>
  <si>
    <r>
      <t xml:space="preserve">Mucilages and thickeners derived from vegetable products, whether or not modified (excl. from </t>
    </r>
    <r>
      <rPr>
        <b/>
        <sz val="8"/>
        <color rgb="FF002B54"/>
        <rFont val="Calibri"/>
        <family val="2"/>
        <scheme val="minor"/>
      </rPr>
      <t>...</t>
    </r>
  </si>
  <si>
    <t>'130239</t>
  </si>
  <si>
    <t>Lac; natural gums, resins, gum-resins, balsams and other natural oleoresins (excl. gum Arabic)</t>
  </si>
  <si>
    <t>'130190</t>
  </si>
  <si>
    <r>
      <t xml:space="preserve">Mucilages and thickeners, derived from locust beans, locust bean seeds or guar seeds, whether </t>
    </r>
    <r>
      <rPr>
        <b/>
        <sz val="8"/>
        <color rgb="FF002B54"/>
        <rFont val="Calibri"/>
        <family val="2"/>
        <scheme val="minor"/>
      </rPr>
      <t>...</t>
    </r>
  </si>
  <si>
    <t>'130232</t>
  </si>
  <si>
    <t>Vegetable saps and extracts (excl. liquorice, hops, opium and ephedra)</t>
  </si>
  <si>
    <t>'130219</t>
  </si>
  <si>
    <t>Market Concentration</t>
  </si>
  <si>
    <t xml:space="preserve"> </t>
  </si>
  <si>
    <t>Product: 13 Lac; gums, resins and other vegetable saps and extracts</t>
  </si>
  <si>
    <t>Cotton linters</t>
  </si>
  <si>
    <t>'140420</t>
  </si>
  <si>
    <r>
      <t xml:space="preserve">Reeds, rushes, osier, raffia, cleaned, bleached or dyed cereal straw, lime bark and other vegetable </t>
    </r>
    <r>
      <rPr>
        <b/>
        <sz val="8"/>
        <color rgb="FF002B54"/>
        <rFont val="Calibri"/>
        <family val="2"/>
        <scheme val="minor"/>
      </rPr>
      <t>...</t>
    </r>
  </si>
  <si>
    <t>'140190</t>
  </si>
  <si>
    <t>Rattans</t>
  </si>
  <si>
    <t>'140120</t>
  </si>
  <si>
    <t>Bamboos</t>
  </si>
  <si>
    <t>'140110</t>
  </si>
  <si>
    <t>Vegetable products n.e.s</t>
  </si>
  <si>
    <t>'140490</t>
  </si>
  <si>
    <t>Product: 14 Vegetable plaiting materials; vegetable products not elsewhere specified or included</t>
  </si>
  <si>
    <r>
      <t xml:space="preserve">Edible mixtures or preparations of animal or vegetable fats or oils and edible fractions of </t>
    </r>
    <r>
      <rPr>
        <b/>
        <sz val="8"/>
        <color rgb="FF002B54"/>
        <rFont val="Calibri"/>
        <family val="2"/>
        <scheme val="minor"/>
      </rPr>
      <t>...</t>
    </r>
  </si>
  <si>
    <t>'151790</t>
  </si>
  <si>
    <t>Margarine (excl. liquid)</t>
  </si>
  <si>
    <t>'151710</t>
  </si>
  <si>
    <t>Fish-liver oils and their fractions, whether or not refined (excl. chemically modified)</t>
  </si>
  <si>
    <t>'150410</t>
  </si>
  <si>
    <r>
      <t xml:space="preserve">Lard stearin, lard oil, oleostearin, oleo-oil and tallow oil (excl. emulsified, mixed or otherwise </t>
    </r>
    <r>
      <rPr>
        <b/>
        <sz val="8"/>
        <color rgb="FF002B54"/>
        <rFont val="Calibri"/>
        <family val="2"/>
        <scheme val="minor"/>
      </rPr>
      <t>...</t>
    </r>
  </si>
  <si>
    <t>'150300</t>
  </si>
  <si>
    <t>Fats of bovine animals, sheep or goats (excl. tallow, oleostearin and oleo-oil)</t>
  </si>
  <si>
    <t>'150290</t>
  </si>
  <si>
    <t>Tallow of bovine animals, sheep or goats (excl. oil and oleostearin)</t>
  </si>
  <si>
    <t>'150210</t>
  </si>
  <si>
    <t>Poultry fat, rendered or otherwise extracted</t>
  </si>
  <si>
    <t>'150190</t>
  </si>
  <si>
    <t>Pig fat, rendered or otherwise extracted (excl. lard)</t>
  </si>
  <si>
    <t>'150120</t>
  </si>
  <si>
    <t>Lard, rendered or otherwise extracted (excl. lard stearin and lard oil)</t>
  </si>
  <si>
    <t>'150110</t>
  </si>
  <si>
    <t>Crude groundnut oil</t>
  </si>
  <si>
    <t>'150810</t>
  </si>
  <si>
    <t>Soya-bean oil and its fractions, whether or not refined (excl. chemically modified and crude)</t>
  </si>
  <si>
    <t>'150790</t>
  </si>
  <si>
    <t>Crude soya-bean oil, whether or not degummed</t>
  </si>
  <si>
    <t>'150710</t>
  </si>
  <si>
    <r>
      <t xml:space="preserve">Other animal fats and oils and their fractions, whether or not refined, but not chemically </t>
    </r>
    <r>
      <rPr>
        <b/>
        <sz val="8"/>
        <color rgb="FF002B54"/>
        <rFont val="Calibri"/>
        <family val="2"/>
        <scheme val="minor"/>
      </rPr>
      <t>...</t>
    </r>
  </si>
  <si>
    <t>'150600</t>
  </si>
  <si>
    <t>Wool grease and fatty substances derived therefrom, incl. lanolin</t>
  </si>
  <si>
    <t>'150500</t>
  </si>
  <si>
    <r>
      <t xml:space="preserve">Fats and oils and their fractions of marine mammals, whether or not refined (excl. chemically </t>
    </r>
    <r>
      <rPr>
        <b/>
        <sz val="8"/>
        <color rgb="FF002B54"/>
        <rFont val="Calibri"/>
        <family val="2"/>
        <scheme val="minor"/>
      </rPr>
      <t>...</t>
    </r>
  </si>
  <si>
    <t>'150430</t>
  </si>
  <si>
    <t>No quantity</t>
  </si>
  <si>
    <r>
      <t xml:space="preserve">Other oils and their fractions, obtained solely from olives, whether or not refined, but not </t>
    </r>
    <r>
      <rPr>
        <b/>
        <sz val="8"/>
        <color rgb="FF002B54"/>
        <rFont val="Calibri"/>
        <family val="2"/>
        <scheme val="minor"/>
      </rPr>
      <t>...</t>
    </r>
  </si>
  <si>
    <t>'151000</t>
  </si>
  <si>
    <r>
      <t xml:space="preserve">Olive oil "EU cat. 4 and 5" and fractions obtained from the fruit of the olive tree solely </t>
    </r>
    <r>
      <rPr>
        <b/>
        <sz val="8"/>
        <color rgb="FF002B54"/>
        <rFont val="Calibri"/>
        <family val="2"/>
        <scheme val="minor"/>
      </rPr>
      <t>...</t>
    </r>
  </si>
  <si>
    <t>'150990</t>
  </si>
  <si>
    <r>
      <t xml:space="preserve">Virgin olive oil and its fractions obtained from the fruit of the olive tree solely by mechanical </t>
    </r>
    <r>
      <rPr>
        <b/>
        <sz val="8"/>
        <color rgb="FF002B54"/>
        <rFont val="Calibri"/>
        <family val="2"/>
        <scheme val="minor"/>
      </rPr>
      <t>...</t>
    </r>
  </si>
  <si>
    <t>'150910</t>
  </si>
  <si>
    <t>Crude coconut oil</t>
  </si>
  <si>
    <t>'151311</t>
  </si>
  <si>
    <r>
      <t xml:space="preserve">Cotton-seed oil and its fractions, whether or not refined, but not chemically modified (excl. </t>
    </r>
    <r>
      <rPr>
        <b/>
        <sz val="8"/>
        <color rgb="FF002B54"/>
        <rFont val="Calibri"/>
        <family val="2"/>
        <scheme val="minor"/>
      </rPr>
      <t>...</t>
    </r>
  </si>
  <si>
    <t>'151229</t>
  </si>
  <si>
    <t>Crude cotton-seed oil</t>
  </si>
  <si>
    <t>'151221</t>
  </si>
  <si>
    <r>
      <t xml:space="preserve">Sunflower-seed or safflower oil and their fractions, whether or not refined, but not chemically </t>
    </r>
    <r>
      <rPr>
        <b/>
        <sz val="8"/>
        <color rgb="FF002B54"/>
        <rFont val="Calibri"/>
        <family val="2"/>
        <scheme val="minor"/>
      </rPr>
      <t>...</t>
    </r>
  </si>
  <si>
    <t>'151219</t>
  </si>
  <si>
    <t>Crude sunflower-seed or safflower oil</t>
  </si>
  <si>
    <t>'151211</t>
  </si>
  <si>
    <t>Palm oil and its fractions, whether or not refined (excl. chemically modified and crude)</t>
  </si>
  <si>
    <t>'151190</t>
  </si>
  <si>
    <t>Degras; residues resulting from the treatment of fatty substances or animal or vegetable waxes</t>
  </si>
  <si>
    <t>'152200</t>
  </si>
  <si>
    <t>Beeswax, other insect waxes and spermaceti, whether or not refined or coloured</t>
  </si>
  <si>
    <t>'152190</t>
  </si>
  <si>
    <t>Vegetable waxes, whether or not refined or coloured (excl. triglycerides)</t>
  </si>
  <si>
    <t>'152110</t>
  </si>
  <si>
    <r>
      <t xml:space="preserve">Animal fats and oils and their fractions, partly or wholly hydrogenated, inter-esterified, </t>
    </r>
    <r>
      <rPr>
        <b/>
        <sz val="8"/>
        <color rgb="FF002B54"/>
        <rFont val="Calibri"/>
        <family val="2"/>
        <scheme val="minor"/>
      </rPr>
      <t>...</t>
    </r>
  </si>
  <si>
    <t>'151610</t>
  </si>
  <si>
    <r>
      <t xml:space="preserve">Low erucic acid rape or colza oil "fixed oil which has an erucic acid content of &lt; 2%" and </t>
    </r>
    <r>
      <rPr>
        <b/>
        <sz val="8"/>
        <color rgb="FF002B54"/>
        <rFont val="Calibri"/>
        <family val="2"/>
        <scheme val="minor"/>
      </rPr>
      <t>...</t>
    </r>
  </si>
  <si>
    <t>'151419</t>
  </si>
  <si>
    <t>Low erucic acid rape or colza oil "fixed oil which has an erucic acid content of &lt; 2%", crude</t>
  </si>
  <si>
    <t>'151411</t>
  </si>
  <si>
    <r>
      <t xml:space="preserve">Palm kernel and babassu oil and their fractions, whether or not refined, but not chemically </t>
    </r>
    <r>
      <rPr>
        <b/>
        <sz val="8"/>
        <color rgb="FF002B54"/>
        <rFont val="Calibri"/>
        <family val="2"/>
        <scheme val="minor"/>
      </rPr>
      <t>...</t>
    </r>
  </si>
  <si>
    <t>'151329</t>
  </si>
  <si>
    <t>Crude palm kernel and babassu oil</t>
  </si>
  <si>
    <t>'151321</t>
  </si>
  <si>
    <t>Crude linseed oil</t>
  </si>
  <si>
    <t>'151511</t>
  </si>
  <si>
    <r>
      <t xml:space="preserve">Maize oil and fractions thereof, whether or not refined, but not chemically modified (excl. </t>
    </r>
    <r>
      <rPr>
        <b/>
        <sz val="8"/>
        <color rgb="FF002B54"/>
        <rFont val="Calibri"/>
        <family val="2"/>
        <scheme val="minor"/>
      </rPr>
      <t>...</t>
    </r>
  </si>
  <si>
    <t>'151529</t>
  </si>
  <si>
    <t>Crude maize oil</t>
  </si>
  <si>
    <t>'151521</t>
  </si>
  <si>
    <r>
      <t xml:space="preserve">Linseed oil and fractions thereof, whether or not refined, but not chemically modified (excl. </t>
    </r>
    <r>
      <rPr>
        <b/>
        <sz val="8"/>
        <color rgb="FF002B54"/>
        <rFont val="Calibri"/>
        <family val="2"/>
        <scheme val="minor"/>
      </rPr>
      <t>...</t>
    </r>
  </si>
  <si>
    <t>'151519</t>
  </si>
  <si>
    <t>Crude palm oil</t>
  </si>
  <si>
    <t>'151110</t>
  </si>
  <si>
    <t>Groundnut oil and its fractions, whether or not refined (excl. chemically modified and crude)</t>
  </si>
  <si>
    <t>'150890</t>
  </si>
  <si>
    <t>Coconut oil and its fractions, whether or not refined, but not chemically modified (excl. crude)</t>
  </si>
  <si>
    <t>'151319</t>
  </si>
  <si>
    <r>
      <t xml:space="preserve">High erucic acid rape or colza oil "fixed oil which has an erucic acid content of &gt;= 2%", and </t>
    </r>
    <r>
      <rPr>
        <b/>
        <sz val="8"/>
        <color rgb="FF002B54"/>
        <rFont val="Calibri"/>
        <family val="2"/>
        <scheme val="minor"/>
      </rPr>
      <t>...</t>
    </r>
  </si>
  <si>
    <t>'151499</t>
  </si>
  <si>
    <r>
      <t xml:space="preserve">High erucic acid rape or colza oil "fixed oil which has an erucic acid content of &gt;= 2%" and </t>
    </r>
    <r>
      <rPr>
        <b/>
        <sz val="8"/>
        <color rgb="FF002B54"/>
        <rFont val="Calibri"/>
        <family val="2"/>
        <scheme val="minor"/>
      </rPr>
      <t>...</t>
    </r>
  </si>
  <si>
    <t>'151491</t>
  </si>
  <si>
    <t>Sesame oil and its fractions, whether or not refined, but not chemically modified</t>
  </si>
  <si>
    <t>'151550</t>
  </si>
  <si>
    <r>
      <t xml:space="preserve">Fixed vegetable fats and oils and their fractions, whether or not refined, but not chemically </t>
    </r>
    <r>
      <rPr>
        <b/>
        <sz val="8"/>
        <color rgb="FF002B54"/>
        <rFont val="Calibri"/>
        <family val="2"/>
        <scheme val="minor"/>
      </rPr>
      <t>...</t>
    </r>
  </si>
  <si>
    <t>'151590</t>
  </si>
  <si>
    <t>Glycerol, crude; glycerol waters and glycerol lyes</t>
  </si>
  <si>
    <t>'152000</t>
  </si>
  <si>
    <t>Castor oil and fractions thereof, whether or not refined, but not chemically modified</t>
  </si>
  <si>
    <t>'151530</t>
  </si>
  <si>
    <r>
      <t xml:space="preserve">Animal or vegetable fats and oils and their fractions, boiled, oxidised, dehydrated, sulphurised, </t>
    </r>
    <r>
      <rPr>
        <b/>
        <sz val="8"/>
        <color rgb="FF002B54"/>
        <rFont val="Calibri"/>
        <family val="2"/>
        <scheme val="minor"/>
      </rPr>
      <t>...</t>
    </r>
  </si>
  <si>
    <t>'151800</t>
  </si>
  <si>
    <r>
      <t xml:space="preserve">Fats and oils of fish and their fractions, whether or not refined (excl. liver oils and chemically </t>
    </r>
    <r>
      <rPr>
        <b/>
        <sz val="8"/>
        <color rgb="FF002B54"/>
        <rFont val="Calibri"/>
        <family val="2"/>
        <scheme val="minor"/>
      </rPr>
      <t>...</t>
    </r>
  </si>
  <si>
    <t>'150420</t>
  </si>
  <si>
    <r>
      <t xml:space="preserve">Vegetable fats and oils and their fractions, partly or wholly hydrogenated, inter-esterified, </t>
    </r>
    <r>
      <rPr>
        <b/>
        <sz val="8"/>
        <color rgb="FF002B54"/>
        <rFont val="Calibri"/>
        <family val="2"/>
        <scheme val="minor"/>
      </rPr>
      <t>...</t>
    </r>
  </si>
  <si>
    <t>'151620</t>
  </si>
  <si>
    <t>Product: 15 Animal, vegetable or microbial fats and oils and their cleavage products; prepared edible fats; ...</t>
  </si>
  <si>
    <t>Crab, prepared or preserved (excl. smoked)</t>
  </si>
  <si>
    <t>'160510</t>
  </si>
  <si>
    <t>Caviar substitutes prepared from fish eggs</t>
  </si>
  <si>
    <t>'160432</t>
  </si>
  <si>
    <t>Caviar</t>
  </si>
  <si>
    <t>'160431</t>
  </si>
  <si>
    <r>
      <t xml:space="preserve">Prepared or preserved fish, whole or in pieces (excl. minced, merely smoked, and salmon, herrings, </t>
    </r>
    <r>
      <rPr>
        <b/>
        <sz val="8"/>
        <color rgb="FF002B54"/>
        <rFont val="Calibri"/>
        <family val="2"/>
        <scheme val="minor"/>
      </rPr>
      <t>...</t>
    </r>
  </si>
  <si>
    <t>'160419</t>
  </si>
  <si>
    <t>Prepared or preserved shark fins, whole or in pieces (excl. minced)</t>
  </si>
  <si>
    <t>'160418</t>
  </si>
  <si>
    <t>Prepared or preserved eels, whole or in pieces (excl. minced)</t>
  </si>
  <si>
    <t>'160417</t>
  </si>
  <si>
    <t>Prepared or preserved anchovies, whole or in pieces (excl. minced)</t>
  </si>
  <si>
    <t>'160416</t>
  </si>
  <si>
    <t>Prepared or preserved mackerel, whole or in pieces (excl. minced)</t>
  </si>
  <si>
    <t>'160415</t>
  </si>
  <si>
    <t>Prepared or preserved tunas, skipjack and Atlantic bonito, whole or in pieces (excl. minced)</t>
  </si>
  <si>
    <t>'160414</t>
  </si>
  <si>
    <r>
      <t xml:space="preserve">Prepared or preserved sardines, sardinella and brisling or sprats, whole or in pieces (excl. </t>
    </r>
    <r>
      <rPr>
        <b/>
        <sz val="8"/>
        <color rgb="FF002B54"/>
        <rFont val="Calibri"/>
        <family val="2"/>
        <scheme val="minor"/>
      </rPr>
      <t>...</t>
    </r>
  </si>
  <si>
    <t>'160413</t>
  </si>
  <si>
    <t>Prepared or preserved herrings, whole or in pieces (excl. minced)</t>
  </si>
  <si>
    <t>'160412</t>
  </si>
  <si>
    <t>Prepared or preserved salmon, whole or in pieces (excl. minced)</t>
  </si>
  <si>
    <t>'160411</t>
  </si>
  <si>
    <t>Extracts and juices of meat, fish or crustaceans, molluscs and other aquatic invertebrates</t>
  </si>
  <si>
    <t>'160300</t>
  </si>
  <si>
    <r>
      <t xml:space="preserve">Prepared or preserved meat, offal, blood or insects (excl. meat or offal of poultry, swine </t>
    </r>
    <r>
      <rPr>
        <b/>
        <sz val="8"/>
        <color rgb="FF002B54"/>
        <rFont val="Calibri"/>
        <family val="2"/>
        <scheme val="minor"/>
      </rPr>
      <t>...</t>
    </r>
  </si>
  <si>
    <t>'160290</t>
  </si>
  <si>
    <r>
      <t xml:space="preserve">Prepared or preserved meat or offal of bovine animals (excl. sausages and similar products, </t>
    </r>
    <r>
      <rPr>
        <b/>
        <sz val="8"/>
        <color rgb="FF002B54"/>
        <rFont val="Calibri"/>
        <family val="2"/>
        <scheme val="minor"/>
      </rPr>
      <t>...</t>
    </r>
  </si>
  <si>
    <t>'160250</t>
  </si>
  <si>
    <r>
      <t xml:space="preserve">Prepared or preserved meat and offal of swine, incl. mixtures (excl. hams, shoulders and cuts </t>
    </r>
    <r>
      <rPr>
        <b/>
        <sz val="8"/>
        <color rgb="FF002B54"/>
        <rFont val="Calibri"/>
        <family val="2"/>
        <scheme val="minor"/>
      </rPr>
      <t>...</t>
    </r>
  </si>
  <si>
    <t>'160249</t>
  </si>
  <si>
    <t>Prepared or preserved shoulders and cuts thereof, of swine</t>
  </si>
  <si>
    <t>'160242</t>
  </si>
  <si>
    <t>Hams of swine and cuts thereof, prepared or preserved</t>
  </si>
  <si>
    <t>'160241</t>
  </si>
  <si>
    <r>
      <t xml:space="preserve">Prepared or preserved meat or meat offal of ducks, geese and guinea fowl of the species domesticus </t>
    </r>
    <r>
      <rPr>
        <b/>
        <sz val="8"/>
        <color rgb="FF002B54"/>
        <rFont val="Calibri"/>
        <family val="2"/>
        <scheme val="minor"/>
      </rPr>
      <t>...</t>
    </r>
  </si>
  <si>
    <t>'160239</t>
  </si>
  <si>
    <r>
      <t xml:space="preserve">Meat or offal of fowls of the species "Gallus domesticus", prepared or preserved (excl. sausages </t>
    </r>
    <r>
      <rPr>
        <b/>
        <sz val="8"/>
        <color rgb="FF002B54"/>
        <rFont val="Calibri"/>
        <family val="2"/>
        <scheme val="minor"/>
      </rPr>
      <t>...</t>
    </r>
  </si>
  <si>
    <t>'160232</t>
  </si>
  <si>
    <r>
      <t xml:space="preserve">Meat or offal of turkeys "Gallus domesticus", prepared or preserved (excl. sausages and similar </t>
    </r>
    <r>
      <rPr>
        <b/>
        <sz val="8"/>
        <color rgb="FF002B54"/>
        <rFont val="Calibri"/>
        <family val="2"/>
        <scheme val="minor"/>
      </rPr>
      <t>...</t>
    </r>
  </si>
  <si>
    <t>'160231</t>
  </si>
  <si>
    <r>
      <t xml:space="preserve">Preparations of liver of any animal (excl. sausages and similar products and finely homogenised </t>
    </r>
    <r>
      <rPr>
        <b/>
        <sz val="8"/>
        <color rgb="FF002B54"/>
        <rFont val="Calibri"/>
        <family val="2"/>
        <scheme val="minor"/>
      </rPr>
      <t>...</t>
    </r>
  </si>
  <si>
    <t>'160220</t>
  </si>
  <si>
    <r>
      <t xml:space="preserve">Homogenised prepared meat, offal, blood or insects, put up for retail sale as infant food or </t>
    </r>
    <r>
      <rPr>
        <b/>
        <sz val="8"/>
        <color rgb="FF002B54"/>
        <rFont val="Calibri"/>
        <family val="2"/>
        <scheme val="minor"/>
      </rPr>
      <t>...</t>
    </r>
  </si>
  <si>
    <t>'160210</t>
  </si>
  <si>
    <r>
      <t xml:space="preserve">Sausages and similar products, of meat, meat offal, blood or insects; food preparations based </t>
    </r>
    <r>
      <rPr>
        <b/>
        <sz val="8"/>
        <color rgb="FF002B54"/>
        <rFont val="Calibri"/>
        <family val="2"/>
        <scheme val="minor"/>
      </rPr>
      <t>...</t>
    </r>
  </si>
  <si>
    <t>'160100</t>
  </si>
  <si>
    <r>
      <t xml:space="preserve">Aquatic invertebrates, prepared or preserved (excl. smoked, crustaceans, molluscs, sea cucumbers, </t>
    </r>
    <r>
      <rPr>
        <b/>
        <sz val="8"/>
        <color rgb="FF002B54"/>
        <rFont val="Calibri"/>
        <family val="2"/>
        <scheme val="minor"/>
      </rPr>
      <t>...</t>
    </r>
  </si>
  <si>
    <t>'160569</t>
  </si>
  <si>
    <t>Jellyfish, prepared or preserved (excl. smoked)</t>
  </si>
  <si>
    <t>'160563</t>
  </si>
  <si>
    <t>Sea urchins, prepared or preserved (excl. smoked)</t>
  </si>
  <si>
    <t>'160562</t>
  </si>
  <si>
    <t>Sea cucumbers, prepared or preserved (excl. smoked)</t>
  </si>
  <si>
    <t>'160561</t>
  </si>
  <si>
    <r>
      <t xml:space="preserve">Molluscs, prepared or preserved (excl. smoked, oysters, scallops, mussels, cuttle fish, squid, </t>
    </r>
    <r>
      <rPr>
        <b/>
        <sz val="8"/>
        <color rgb="FF002B54"/>
        <rFont val="Calibri"/>
        <family val="2"/>
        <scheme val="minor"/>
      </rPr>
      <t>...</t>
    </r>
  </si>
  <si>
    <t>'160559</t>
  </si>
  <si>
    <t>Snails, prepared or preserved (excl. smoked and sea snails)</t>
  </si>
  <si>
    <t>'160558</t>
  </si>
  <si>
    <t>Abalone, prepared or preserved (excl. smoked)</t>
  </si>
  <si>
    <t>'160557</t>
  </si>
  <si>
    <t>Clams, cockles and arkshells, prepared or preserved (excl. smoked)</t>
  </si>
  <si>
    <t>'160556</t>
  </si>
  <si>
    <t>Octopus, prepared or preserved (excl. smoked)</t>
  </si>
  <si>
    <t>'160555</t>
  </si>
  <si>
    <t>Cuttlefish and squid, prepared or preserved (excl. smoked)</t>
  </si>
  <si>
    <t>'160554</t>
  </si>
  <si>
    <t>Mussels, prepared or preserved (excl. smoked)</t>
  </si>
  <si>
    <t>'160553</t>
  </si>
  <si>
    <t>Scallops, incl. queen scallops, prepared or preserved (excl. smoked)</t>
  </si>
  <si>
    <t>'160552</t>
  </si>
  <si>
    <t>Oysters, prepared or preserved (excl. smoked)</t>
  </si>
  <si>
    <t>'160551</t>
  </si>
  <si>
    <t>Crustaceans, prepared or preserved (excl. smoked, crabs, shrimps, prawns and lobster)</t>
  </si>
  <si>
    <t>'160540</t>
  </si>
  <si>
    <t>Lobster, prepared or preserved (excl. smoked)</t>
  </si>
  <si>
    <t>'160530</t>
  </si>
  <si>
    <t>Shrimps and prawns, prepared or preserved, in airtight containers (excl. smoked)</t>
  </si>
  <si>
    <t>'160529</t>
  </si>
  <si>
    <t>Prepared or preserved fish (excl. whole or in pieces)</t>
  </si>
  <si>
    <t>160420</t>
  </si>
  <si>
    <t>Shrimps and prawns, prepared or preserved, not in airtight containers (excl. smoked)</t>
  </si>
  <si>
    <t>'160521</t>
  </si>
  <si>
    <t>Product: 16 Preparations of meat, of fish, of crustaceans, molluscs or other aquatic invertebrates, or ...</t>
  </si>
  <si>
    <t>Maple sugar, in solid form, and maple syrup (excl. flavoured or coloured)</t>
  </si>
  <si>
    <t>'170220</t>
  </si>
  <si>
    <r>
      <t xml:space="preserve">Lactose in solid form and lactose syrup, not containing added flavouring or colouring matter, </t>
    </r>
    <r>
      <rPr>
        <b/>
        <sz val="8"/>
        <color rgb="FF002B54"/>
        <rFont val="Calibri"/>
        <family val="2"/>
        <scheme val="minor"/>
      </rPr>
      <t>...</t>
    </r>
  </si>
  <si>
    <t>'170219</t>
  </si>
  <si>
    <t>'170211</t>
  </si>
  <si>
    <r>
      <t xml:space="preserve">Raw cane sugar, in solid form, not containing added flavouring or colouring matter, obtained </t>
    </r>
    <r>
      <rPr>
        <b/>
        <sz val="8"/>
        <color rgb="FF002B54"/>
        <rFont val="Calibri"/>
        <family val="2"/>
        <scheme val="minor"/>
      </rPr>
      <t>...</t>
    </r>
  </si>
  <si>
    <t>'170113</t>
  </si>
  <si>
    <t>Raw beet sugar (excl. added flavouring or colouring)</t>
  </si>
  <si>
    <t>'170112</t>
  </si>
  <si>
    <t>Refined cane or beet sugar, containing added flavouring or colouring, in solid form</t>
  </si>
  <si>
    <t>'170191</t>
  </si>
  <si>
    <r>
      <t xml:space="preserve">Fructose in solid form and fructose syrup, not containing added flavouring or colouring matter </t>
    </r>
    <r>
      <rPr>
        <b/>
        <sz val="8"/>
        <color rgb="FF002B54"/>
        <rFont val="Calibri"/>
        <family val="2"/>
        <scheme val="minor"/>
      </rPr>
      <t>...</t>
    </r>
  </si>
  <si>
    <t>'170260</t>
  </si>
  <si>
    <t>Chemically pure fructose in solid form</t>
  </si>
  <si>
    <t>'170250</t>
  </si>
  <si>
    <r>
      <t xml:space="preserve">Glucose in solid form and glucose syrup, not containing added flavouring or colouring matter, </t>
    </r>
    <r>
      <rPr>
        <b/>
        <sz val="8"/>
        <color rgb="FF002B54"/>
        <rFont val="Calibri"/>
        <family val="2"/>
        <scheme val="minor"/>
      </rPr>
      <t>...</t>
    </r>
  </si>
  <si>
    <t>'170240</t>
  </si>
  <si>
    <t>Chewing gum, whether or not sugar-coated</t>
  </si>
  <si>
    <t>'170410</t>
  </si>
  <si>
    <t>Beet molasses resulting from the extraction or refining of sugar</t>
  </si>
  <si>
    <t>'170390</t>
  </si>
  <si>
    <t>Sugar confectionery not containing cocoa, incl. white chocolate (excl. chewing gum)</t>
  </si>
  <si>
    <t>'170490</t>
  </si>
  <si>
    <r>
      <t xml:space="preserve">Raw cane sugar, in solid form, not containing added flavouring or colouring matter (excl. cane </t>
    </r>
    <r>
      <rPr>
        <b/>
        <sz val="8"/>
        <color rgb="FF002B54"/>
        <rFont val="Calibri"/>
        <family val="2"/>
        <scheme val="minor"/>
      </rPr>
      <t>...</t>
    </r>
  </si>
  <si>
    <t>'170114</t>
  </si>
  <si>
    <r>
      <t xml:space="preserve">Glucose in solid form and glucose syrup, not containing added flavouring or colouring matter </t>
    </r>
    <r>
      <rPr>
        <b/>
        <sz val="8"/>
        <color rgb="FF002B54"/>
        <rFont val="Calibri"/>
        <family val="2"/>
        <scheme val="minor"/>
      </rPr>
      <t>...</t>
    </r>
  </si>
  <si>
    <t>'170230</t>
  </si>
  <si>
    <r>
      <t xml:space="preserve">Sugars in solid form, incl. invert sugar and chemically pure maltose, and sugar and sugar syrup </t>
    </r>
    <r>
      <rPr>
        <b/>
        <sz val="8"/>
        <color rgb="FF002B54"/>
        <rFont val="Calibri"/>
        <family val="2"/>
        <scheme val="minor"/>
      </rPr>
      <t>...</t>
    </r>
  </si>
  <si>
    <t>'170290</t>
  </si>
  <si>
    <r>
      <t xml:space="preserve">Cane or beet sugar and chemically pure sucrose, in solid form (excl. cane and beet sugar containing </t>
    </r>
    <r>
      <rPr>
        <b/>
        <sz val="8"/>
        <color rgb="FF002B54"/>
        <rFont val="Calibri"/>
        <family val="2"/>
        <scheme val="minor"/>
      </rPr>
      <t>...</t>
    </r>
  </si>
  <si>
    <t>'170199</t>
  </si>
  <si>
    <t>Cane molasses resulting from the extraction or refining of sugar</t>
  </si>
  <si>
    <t>'170310</t>
  </si>
  <si>
    <t>Product: 17 Sugars and sugar confectionery</t>
  </si>
  <si>
    <t>Cocoa paste, wholly or partly defatted</t>
  </si>
  <si>
    <t>'180320</t>
  </si>
  <si>
    <t>Cocoa paste (excl. defatted)</t>
  </si>
  <si>
    <t>'180310</t>
  </si>
  <si>
    <t>Cocoa shells, husks, skins and other cocoa waste</t>
  </si>
  <si>
    <t>'180200</t>
  </si>
  <si>
    <r>
      <t xml:space="preserve">Chocolate and other preparations containing cocoa, in containers or immediate packings of &lt;= </t>
    </r>
    <r>
      <rPr>
        <b/>
        <sz val="8"/>
        <color rgb="FF002B54"/>
        <rFont val="Calibri"/>
        <family val="2"/>
        <scheme val="minor"/>
      </rPr>
      <t>...</t>
    </r>
  </si>
  <si>
    <t>'180690</t>
  </si>
  <si>
    <r>
      <t xml:space="preserve">Chocolate and other preparations containing cocoa, in blocks, slabs or bars of &lt;= 2 kg (excl. </t>
    </r>
    <r>
      <rPr>
        <b/>
        <sz val="8"/>
        <color rgb="FF002B54"/>
        <rFont val="Calibri"/>
        <family val="2"/>
        <scheme val="minor"/>
      </rPr>
      <t>...</t>
    </r>
  </si>
  <si>
    <t>'180632</t>
  </si>
  <si>
    <t>Chocolate and other preparations containing cocoa, in blocks, slabs or bars of &lt;= 2 kg, filled</t>
  </si>
  <si>
    <t>'180631</t>
  </si>
  <si>
    <r>
      <t xml:space="preserve">Chocolate and other food preparations containing cocoa, in blocks, slabs or bars weighing &gt; </t>
    </r>
    <r>
      <rPr>
        <b/>
        <sz val="8"/>
        <color rgb="FF002B54"/>
        <rFont val="Calibri"/>
        <family val="2"/>
        <scheme val="minor"/>
      </rPr>
      <t>...</t>
    </r>
  </si>
  <si>
    <t>'180620</t>
  </si>
  <si>
    <t>Cocoa powder, sweetened</t>
  </si>
  <si>
    <t>'180610</t>
  </si>
  <si>
    <t>Cocoa powder, not containing added sugar or other sweetening matter</t>
  </si>
  <si>
    <t>'180500</t>
  </si>
  <si>
    <t>Cocoa butter, fat and oil</t>
  </si>
  <si>
    <t>'180400</t>
  </si>
  <si>
    <t>Cocoa beans, whole or broken, raw or roasted</t>
  </si>
  <si>
    <t>'180100</t>
  </si>
  <si>
    <t>Product: 18 Cocoa and cocoa preparations</t>
  </si>
  <si>
    <t>Gingerbread and the like, whether or not containing cocoa</t>
  </si>
  <si>
    <t>'190520</t>
  </si>
  <si>
    <t>Crispbread</t>
  </si>
  <si>
    <t>'190510</t>
  </si>
  <si>
    <t>Bulgur wheat in the form of worked grains, obtained by cooking hard wheat grains</t>
  </si>
  <si>
    <t>'190430</t>
  </si>
  <si>
    <r>
      <t xml:space="preserve">Prepared foods obtained from unroasted cereal flakes or from mixtures of unroasted cereal flakes </t>
    </r>
    <r>
      <rPr>
        <b/>
        <sz val="8"/>
        <color rgb="FF002B54"/>
        <rFont val="Calibri"/>
        <family val="2"/>
        <scheme val="minor"/>
      </rPr>
      <t>...</t>
    </r>
  </si>
  <si>
    <t>'190420</t>
  </si>
  <si>
    <t>Waffles and wafers</t>
  </si>
  <si>
    <t>'190532</t>
  </si>
  <si>
    <r>
      <t xml:space="preserve">Mixes and doughs of flour, groats, meal, starch or malt extract, not containing cocoa or containing </t>
    </r>
    <r>
      <rPr>
        <b/>
        <sz val="8"/>
        <color rgb="FF002B54"/>
        <rFont val="Calibri"/>
        <family val="2"/>
        <scheme val="minor"/>
      </rPr>
      <t>...</t>
    </r>
  </si>
  <si>
    <t>'190120</t>
  </si>
  <si>
    <r>
      <t xml:space="preserve">Food preparations for infant use, put up for retail sale, of flour, groats, meal, starch or </t>
    </r>
    <r>
      <rPr>
        <b/>
        <sz val="8"/>
        <color rgb="FF002B54"/>
        <rFont val="Calibri"/>
        <family val="2"/>
        <scheme val="minor"/>
      </rPr>
      <t>...</t>
    </r>
  </si>
  <si>
    <t>'190110</t>
  </si>
  <si>
    <t>Uncooked pasta, not stuffed or otherwise prepared, not containing eggs</t>
  </si>
  <si>
    <t>'190219</t>
  </si>
  <si>
    <t>Uncooked pasta, not stuffed or otherwise prepared, containing eggs</t>
  </si>
  <si>
    <t>'190211</t>
  </si>
  <si>
    <t>Couscous, whether or not prepared</t>
  </si>
  <si>
    <t>'190240</t>
  </si>
  <si>
    <r>
      <t xml:space="preserve">Tapioca and substitutes therefor prepared from starch, in the form of flakes, grains, pearls, </t>
    </r>
    <r>
      <rPr>
        <b/>
        <sz val="8"/>
        <color rgb="FF002B54"/>
        <rFont val="Calibri"/>
        <family val="2"/>
        <scheme val="minor"/>
      </rPr>
      <t>...</t>
    </r>
  </si>
  <si>
    <t>'190300</t>
  </si>
  <si>
    <r>
      <t xml:space="preserve">Malt extract; food preparations of flour, groats, meal, starch or malt extract, not containing </t>
    </r>
    <r>
      <rPr>
        <b/>
        <sz val="8"/>
        <color rgb="FF002B54"/>
        <rFont val="Calibri"/>
        <family val="2"/>
        <scheme val="minor"/>
      </rPr>
      <t>...</t>
    </r>
  </si>
  <si>
    <t>'190190</t>
  </si>
  <si>
    <t>Rusks, toasted bread and similar toasted products</t>
  </si>
  <si>
    <t>'190540</t>
  </si>
  <si>
    <t>Pasta, stuffed with meat or other substances, whether or not cooked or otherwise prepared</t>
  </si>
  <si>
    <t>'190220</t>
  </si>
  <si>
    <t>Sweet biscuits</t>
  </si>
  <si>
    <t>'190531</t>
  </si>
  <si>
    <t>Pasta, cooked or otherwise prepared (excl. stuffed)</t>
  </si>
  <si>
    <t>'190230</t>
  </si>
  <si>
    <t>Prepared foods obtained by swelling or roasting cereals or cereal products, e.g. corn flakes</t>
  </si>
  <si>
    <t>'190410</t>
  </si>
  <si>
    <r>
      <t xml:space="preserve">Cereals (excl. maize [corn]) in grain or flake form or other worked grains, pre-cooked or otherwise </t>
    </r>
    <r>
      <rPr>
        <b/>
        <sz val="8"/>
        <color rgb="FF002B54"/>
        <rFont val="Calibri"/>
        <family val="2"/>
        <scheme val="minor"/>
      </rPr>
      <t>...</t>
    </r>
  </si>
  <si>
    <t>190490</t>
  </si>
  <si>
    <r>
      <t xml:space="preserve">Bread, pastry, cakes, biscuits and other bakers' wares, whether or not containing cocoa; communion </t>
    </r>
    <r>
      <rPr>
        <b/>
        <sz val="8"/>
        <color rgb="FF002B54"/>
        <rFont val="Calibri"/>
        <family val="2"/>
        <scheme val="minor"/>
      </rPr>
      <t>...</t>
    </r>
  </si>
  <si>
    <t>'190590</t>
  </si>
  <si>
    <t>Product: 19 Preparations of cereals, flour, starch or milk; pastrycooks' products</t>
  </si>
  <si>
    <r>
      <t xml:space="preserve">Apple juice, unfermented, Brix value &gt; 20 at 20°C, whether or not containing added sugar or </t>
    </r>
    <r>
      <rPr>
        <b/>
        <sz val="8"/>
        <color rgb="FF002B54"/>
        <rFont val="Calibri"/>
        <family val="2"/>
        <scheme val="minor"/>
      </rPr>
      <t>...</t>
    </r>
  </si>
  <si>
    <t>'200979</t>
  </si>
  <si>
    <r>
      <t xml:space="preserve">Apple juice, unfermented, Brix value &lt;= 20 at 20°C, whether or not containing added sugar or </t>
    </r>
    <r>
      <rPr>
        <b/>
        <sz val="8"/>
        <color rgb="FF002B54"/>
        <rFont val="Calibri"/>
        <family val="2"/>
        <scheme val="minor"/>
      </rPr>
      <t>...</t>
    </r>
  </si>
  <si>
    <t>'200971</t>
  </si>
  <si>
    <r>
      <t xml:space="preserve">Grape juice, incl. grape must, unfermented, Brix value &gt; 30 at 20°C, whether or not containing </t>
    </r>
    <r>
      <rPr>
        <b/>
        <sz val="8"/>
        <color rgb="FF002B54"/>
        <rFont val="Calibri"/>
        <family val="2"/>
        <scheme val="minor"/>
      </rPr>
      <t>...</t>
    </r>
  </si>
  <si>
    <t>'200969</t>
  </si>
  <si>
    <r>
      <t xml:space="preserve">Grape juice, incl. grape must, unfermented, Brix value &lt;= 30 at 20°C, whether or not containing </t>
    </r>
    <r>
      <rPr>
        <b/>
        <sz val="8"/>
        <color rgb="FF002B54"/>
        <rFont val="Calibri"/>
        <family val="2"/>
        <scheme val="minor"/>
      </rPr>
      <t>...</t>
    </r>
  </si>
  <si>
    <t>'200961</t>
  </si>
  <si>
    <r>
      <t xml:space="preserve">Tomato juice, unfermented, whether or not containing added sugar or other sweetening matter </t>
    </r>
    <r>
      <rPr>
        <b/>
        <sz val="8"/>
        <color rgb="FF002B54"/>
        <rFont val="Calibri"/>
        <family val="2"/>
        <scheme val="minor"/>
      </rPr>
      <t>...</t>
    </r>
  </si>
  <si>
    <t>'200950</t>
  </si>
  <si>
    <r>
      <t xml:space="preserve">Pineapple juice, unfermented, Brix value &gt; 20 at 20°C, whether or not containing added sugar </t>
    </r>
    <r>
      <rPr>
        <b/>
        <sz val="8"/>
        <color rgb="FF002B54"/>
        <rFont val="Calibri"/>
        <family val="2"/>
        <scheme val="minor"/>
      </rPr>
      <t>...</t>
    </r>
  </si>
  <si>
    <t>'200949</t>
  </si>
  <si>
    <r>
      <t xml:space="preserve">Pineapple juice, unfermented, Brix value &lt;= 20 at 20°C, whether or not containing added sugar </t>
    </r>
    <r>
      <rPr>
        <b/>
        <sz val="8"/>
        <color rgb="FF002B54"/>
        <rFont val="Calibri"/>
        <family val="2"/>
        <scheme val="minor"/>
      </rPr>
      <t>...</t>
    </r>
  </si>
  <si>
    <t>'200941</t>
  </si>
  <si>
    <r>
      <t xml:space="preserve">Single citrus fruit juice, unfermented, Brix value &gt; 20 at 20°C, whether or not containing </t>
    </r>
    <r>
      <rPr>
        <b/>
        <sz val="8"/>
        <color rgb="FF002B54"/>
        <rFont val="Calibri"/>
        <family val="2"/>
        <scheme val="minor"/>
      </rPr>
      <t>...</t>
    </r>
  </si>
  <si>
    <t>'200939</t>
  </si>
  <si>
    <r>
      <t xml:space="preserve">Single citrus fruit juice, unfermented, Brix value &lt;= 20 at 20°C, whether or not containing </t>
    </r>
    <r>
      <rPr>
        <b/>
        <sz val="8"/>
        <color rgb="FF002B54"/>
        <rFont val="Calibri"/>
        <family val="2"/>
        <scheme val="minor"/>
      </rPr>
      <t>...</t>
    </r>
  </si>
  <si>
    <t>'200931</t>
  </si>
  <si>
    <r>
      <t xml:space="preserve">Grapefruit juice, unfermented, Brix value &gt; 20 at 20°C, whether or not containing added sugar </t>
    </r>
    <r>
      <rPr>
        <b/>
        <sz val="8"/>
        <color rgb="FF002B54"/>
        <rFont val="Calibri"/>
        <family val="2"/>
        <scheme val="minor"/>
      </rPr>
      <t>...</t>
    </r>
  </si>
  <si>
    <t>'200929</t>
  </si>
  <si>
    <r>
      <t xml:space="preserve">Grapefruit juice, unfermented, Brix value &lt;= 20 at 20°C, whether or not containing added sugar </t>
    </r>
    <r>
      <rPr>
        <b/>
        <sz val="8"/>
        <color rgb="FF002B54"/>
        <rFont val="Calibri"/>
        <family val="2"/>
        <scheme val="minor"/>
      </rPr>
      <t>...</t>
    </r>
  </si>
  <si>
    <t>'200921</t>
  </si>
  <si>
    <r>
      <t xml:space="preserve">Orange juice, unfermented, whether or not containing added sugar or other sweetening matter </t>
    </r>
    <r>
      <rPr>
        <b/>
        <sz val="8"/>
        <color rgb="FF002B54"/>
        <rFont val="Calibri"/>
        <family val="2"/>
        <scheme val="minor"/>
      </rPr>
      <t>...</t>
    </r>
  </si>
  <si>
    <t>'200919</t>
  </si>
  <si>
    <r>
      <t xml:space="preserve">Orange juice, unfermented, Brix value &lt;= 20 at 20°C, whether or not containing added sugar </t>
    </r>
    <r>
      <rPr>
        <b/>
        <sz val="8"/>
        <color rgb="FF002B54"/>
        <rFont val="Calibri"/>
        <family val="2"/>
        <scheme val="minor"/>
      </rPr>
      <t>...</t>
    </r>
  </si>
  <si>
    <t>'200912</t>
  </si>
  <si>
    <r>
      <t xml:space="preserve">Frozen orange juice, unfermented, whether or not containing added sugar or other sweetening </t>
    </r>
    <r>
      <rPr>
        <b/>
        <sz val="8"/>
        <color rgb="FF002B54"/>
        <rFont val="Calibri"/>
        <family val="2"/>
        <scheme val="minor"/>
      </rPr>
      <t>...</t>
    </r>
  </si>
  <si>
    <t>'200911</t>
  </si>
  <si>
    <r>
      <t xml:space="preserve">Cranberries "Vaccinium macrocarpon, Vaccinium oxycoccos" and lingonberries "Vaccinium vitis-idaea", </t>
    </r>
    <r>
      <rPr>
        <b/>
        <sz val="8"/>
        <color rgb="FF002B54"/>
        <rFont val="Calibri"/>
        <family val="2"/>
        <scheme val="minor"/>
      </rPr>
      <t>...</t>
    </r>
  </si>
  <si>
    <t>'200893</t>
  </si>
  <si>
    <r>
      <t xml:space="preserve">Palm hearts, prepared or preserved, whether or not containing added sugar or other sweetening </t>
    </r>
    <r>
      <rPr>
        <b/>
        <sz val="8"/>
        <color rgb="FF002B54"/>
        <rFont val="Calibri"/>
        <family val="2"/>
        <scheme val="minor"/>
      </rPr>
      <t>...</t>
    </r>
  </si>
  <si>
    <t>'200891</t>
  </si>
  <si>
    <r>
      <t xml:space="preserve">Strawberries, prepared or preserved, whether or not containing added sugar or other sweetening </t>
    </r>
    <r>
      <rPr>
        <b/>
        <sz val="8"/>
        <color rgb="FF002B54"/>
        <rFont val="Calibri"/>
        <family val="2"/>
        <scheme val="minor"/>
      </rPr>
      <t>...</t>
    </r>
  </si>
  <si>
    <t>'200880</t>
  </si>
  <si>
    <r>
      <t xml:space="preserve">Peaches, incl. nectarines, prepared or preserved, whether or not containing added sugar or </t>
    </r>
    <r>
      <rPr>
        <b/>
        <sz val="8"/>
        <color rgb="FF002B54"/>
        <rFont val="Calibri"/>
        <family val="2"/>
        <scheme val="minor"/>
      </rPr>
      <t>...</t>
    </r>
  </si>
  <si>
    <t>'200870</t>
  </si>
  <si>
    <r>
      <t xml:space="preserve">Cherries, prepared or preserved, whether or not containing added sugar or other sweetening </t>
    </r>
    <r>
      <rPr>
        <b/>
        <sz val="8"/>
        <color rgb="FF002B54"/>
        <rFont val="Calibri"/>
        <family val="2"/>
        <scheme val="minor"/>
      </rPr>
      <t>...</t>
    </r>
  </si>
  <si>
    <t>'200860</t>
  </si>
  <si>
    <r>
      <t xml:space="preserve">Apricots, prepared or preserved, whether or not containing added sugar or other sweetening </t>
    </r>
    <r>
      <rPr>
        <b/>
        <sz val="8"/>
        <color rgb="FF002B54"/>
        <rFont val="Calibri"/>
        <family val="2"/>
        <scheme val="minor"/>
      </rPr>
      <t>...</t>
    </r>
  </si>
  <si>
    <t>'200850</t>
  </si>
  <si>
    <r>
      <t xml:space="preserve">Pears, prepared or preserved, whether or not containing added sugar or other sweetening matter </t>
    </r>
    <r>
      <rPr>
        <b/>
        <sz val="8"/>
        <color rgb="FF002B54"/>
        <rFont val="Calibri"/>
        <family val="2"/>
        <scheme val="minor"/>
      </rPr>
      <t>...</t>
    </r>
  </si>
  <si>
    <t>'200840</t>
  </si>
  <si>
    <r>
      <t xml:space="preserve">Citrus fruit, prepared or preserved, whether or not containing added sugar or other sweetening </t>
    </r>
    <r>
      <rPr>
        <b/>
        <sz val="8"/>
        <color rgb="FF002B54"/>
        <rFont val="Calibri"/>
        <family val="2"/>
        <scheme val="minor"/>
      </rPr>
      <t>...</t>
    </r>
  </si>
  <si>
    <t>'200830</t>
  </si>
  <si>
    <r>
      <t xml:space="preserve">Pineapples, prepared or preserved, whether or not containing added sugar or other sweetening </t>
    </r>
    <r>
      <rPr>
        <b/>
        <sz val="8"/>
        <color rgb="FF002B54"/>
        <rFont val="Calibri"/>
        <family val="2"/>
        <scheme val="minor"/>
      </rPr>
      <t>...</t>
    </r>
  </si>
  <si>
    <t>'200820</t>
  </si>
  <si>
    <t>Bamboo shoots, prepared or preserved otherwise than by vinegar or acetic acid (excl. frozen)</t>
  </si>
  <si>
    <t>'200591</t>
  </si>
  <si>
    <r>
      <t xml:space="preserve">Sweetcorn "Zea Mays var. Saccharata", prepared or preserved otherwise than by vinegar or acetic </t>
    </r>
    <r>
      <rPr>
        <b/>
        <sz val="8"/>
        <color rgb="FF002B54"/>
        <rFont val="Calibri"/>
        <family val="2"/>
        <scheme val="minor"/>
      </rPr>
      <t>...</t>
    </r>
  </si>
  <si>
    <t>'200580</t>
  </si>
  <si>
    <t>Olives, prepared or preserved otherwise than by vinegar or acetic acid (excl. frozen)</t>
  </si>
  <si>
    <t>'200570</t>
  </si>
  <si>
    <t>Asparagus, prepared or preserved otherwise than by vinegar or acetic acid (excl. frozen)</t>
  </si>
  <si>
    <t>'200560</t>
  </si>
  <si>
    <r>
      <t xml:space="preserve">Unshelled beans "Vigna spp., Phaseolus spp.", prepared or preserved otherwise than by vinegar </t>
    </r>
    <r>
      <rPr>
        <b/>
        <sz val="8"/>
        <color rgb="FF002B54"/>
        <rFont val="Calibri"/>
        <family val="2"/>
        <scheme val="minor"/>
      </rPr>
      <t>...</t>
    </r>
  </si>
  <si>
    <t>'200559</t>
  </si>
  <si>
    <r>
      <t xml:space="preserve">Shelled beans "Vigna spp., Phaseolus spp.", prepared or preserved otherwise than by vinegar </t>
    </r>
    <r>
      <rPr>
        <b/>
        <sz val="8"/>
        <color rgb="FF002B54"/>
        <rFont val="Calibri"/>
        <family val="2"/>
        <scheme val="minor"/>
      </rPr>
      <t>...</t>
    </r>
  </si>
  <si>
    <t>'200551</t>
  </si>
  <si>
    <r>
      <t xml:space="preserve">Peas "Pisum Sativum", prepared or preserved otherwise than by vinegar or acetic acid (excl. </t>
    </r>
    <r>
      <rPr>
        <b/>
        <sz val="8"/>
        <color rgb="FF002B54"/>
        <rFont val="Calibri"/>
        <family val="2"/>
        <scheme val="minor"/>
      </rPr>
      <t>...</t>
    </r>
  </si>
  <si>
    <t>'200540</t>
  </si>
  <si>
    <t>Potatoes, prepared or preserved otherwise than by vinegar or acetic acid (excl. frozen)</t>
  </si>
  <si>
    <t>'200520</t>
  </si>
  <si>
    <r>
      <t xml:space="preserve">Homogenised vegetables put up for retail sale as infant food or for dietetic purposes, in containers </t>
    </r>
    <r>
      <rPr>
        <b/>
        <sz val="8"/>
        <color rgb="FF002B54"/>
        <rFont val="Calibri"/>
        <family val="2"/>
        <scheme val="minor"/>
      </rPr>
      <t>...</t>
    </r>
  </si>
  <si>
    <t>'200510</t>
  </si>
  <si>
    <t>Potatoes, prepared or preserved otherwise than by vinegar or acetic acid, frozen</t>
  </si>
  <si>
    <t>'200410</t>
  </si>
  <si>
    <r>
      <t xml:space="preserve">Mushrooms and truffles, prepared or preserved otherwise than by vinegar or acetic acid (excl. </t>
    </r>
    <r>
      <rPr>
        <b/>
        <sz val="8"/>
        <color rgb="FF002B54"/>
        <rFont val="Calibri"/>
        <family val="2"/>
        <scheme val="minor"/>
      </rPr>
      <t>...</t>
    </r>
  </si>
  <si>
    <t>'200390</t>
  </si>
  <si>
    <r>
      <t xml:space="preserve">Mushrooms of the genus "Agaricus", prepared or preserved otherwise than by vinegar or acetic </t>
    </r>
    <r>
      <rPr>
        <b/>
        <sz val="8"/>
        <color rgb="FF002B54"/>
        <rFont val="Calibri"/>
        <family val="2"/>
        <scheme val="minor"/>
      </rPr>
      <t>...</t>
    </r>
  </si>
  <si>
    <t>'200310</t>
  </si>
  <si>
    <r>
      <t xml:space="preserve">Tomatoes, prepared or preserved otherwise than by vinegar or acetic acid (excl. whole or in </t>
    </r>
    <r>
      <rPr>
        <b/>
        <sz val="8"/>
        <color rgb="FF002B54"/>
        <rFont val="Calibri"/>
        <family val="2"/>
        <scheme val="minor"/>
      </rPr>
      <t>...</t>
    </r>
  </si>
  <si>
    <t>'200290</t>
  </si>
  <si>
    <t>Tomatoes, whole or in pieces, prepared or preserved otherwise than by vinegar or acetic acid</t>
  </si>
  <si>
    <t>'200210</t>
  </si>
  <si>
    <r>
      <t xml:space="preserve">Citrus fruit jams, jellies, marmalades, purées or pastes, obtained by cooking, whether or not </t>
    </r>
    <r>
      <rPr>
        <b/>
        <sz val="8"/>
        <color rgb="FF002B54"/>
        <rFont val="Calibri"/>
        <family val="2"/>
        <scheme val="minor"/>
      </rPr>
      <t>...</t>
    </r>
  </si>
  <si>
    <t>'200791</t>
  </si>
  <si>
    <r>
      <t xml:space="preserve">Mixtures of fruit juices, incl. grape must, and vegetable juices, unfermented, whether or not </t>
    </r>
    <r>
      <rPr>
        <b/>
        <sz val="8"/>
        <color rgb="FF002B54"/>
        <rFont val="Calibri"/>
        <family val="2"/>
        <scheme val="minor"/>
      </rPr>
      <t>...</t>
    </r>
  </si>
  <si>
    <t>'200990</t>
  </si>
  <si>
    <r>
      <t xml:space="preserve">Juice of fruit or vegetables, unfermented, whether or not containing added sugar or other sweetening </t>
    </r>
    <r>
      <rPr>
        <b/>
        <sz val="8"/>
        <color rgb="FF002B54"/>
        <rFont val="Calibri"/>
        <family val="2"/>
        <scheme val="minor"/>
      </rPr>
      <t>...</t>
    </r>
  </si>
  <si>
    <t>'200989</t>
  </si>
  <si>
    <r>
      <t xml:space="preserve">Cranberry or lingonberry "Vaccinium macrocarpon, Vaccinium oxycoccos, Vaccinium vitis-idaea" </t>
    </r>
    <r>
      <rPr>
        <b/>
        <sz val="8"/>
        <color rgb="FF002B54"/>
        <rFont val="Calibri"/>
        <family val="2"/>
        <scheme val="minor"/>
      </rPr>
      <t>...</t>
    </r>
  </si>
  <si>
    <t>'200981</t>
  </si>
  <si>
    <r>
      <t xml:space="preserve">Mixtures of fruits, nuts and other edible parts of plants, prepared or preserved, whether or </t>
    </r>
    <r>
      <rPr>
        <b/>
        <sz val="8"/>
        <color rgb="FF002B54"/>
        <rFont val="Calibri"/>
        <family val="2"/>
        <scheme val="minor"/>
      </rPr>
      <t>...</t>
    </r>
  </si>
  <si>
    <t>'200897</t>
  </si>
  <si>
    <r>
      <t xml:space="preserve">Homogenised preparations of jams, jellies, marmalades, fruit or nut purées and nut pastes, </t>
    </r>
    <r>
      <rPr>
        <b/>
        <sz val="8"/>
        <color rgb="FF002B54"/>
        <rFont val="Calibri"/>
        <family val="2"/>
        <scheme val="minor"/>
      </rPr>
      <t>...</t>
    </r>
  </si>
  <si>
    <t>'200710</t>
  </si>
  <si>
    <t>Groundnuts, prepared or preserved (excl. preserved with sugar)</t>
  </si>
  <si>
    <t>'200811</t>
  </si>
  <si>
    <r>
      <t xml:space="preserve">Vegetables, fruit, nuts, fruit-peel and other edible parts of plants, preserved by sugar "drained, </t>
    </r>
    <r>
      <rPr>
        <b/>
        <sz val="8"/>
        <color rgb="FF002B54"/>
        <rFont val="Calibri"/>
        <family val="2"/>
        <scheme val="minor"/>
      </rPr>
      <t>...</t>
    </r>
  </si>
  <si>
    <t>'200600</t>
  </si>
  <si>
    <r>
      <t xml:space="preserve">Vegetables and mixtures of vegetables, prepared or preserved otherwise than by vinegar or acetic </t>
    </r>
    <r>
      <rPr>
        <b/>
        <sz val="8"/>
        <color rgb="FF002B54"/>
        <rFont val="Calibri"/>
        <family val="2"/>
        <scheme val="minor"/>
      </rPr>
      <t>...</t>
    </r>
  </si>
  <si>
    <t>'200490</t>
  </si>
  <si>
    <r>
      <t xml:space="preserve">Jams, jellies, marmalades, purées or pastes of fruit, obtained by cooking, whether or not containing </t>
    </r>
    <r>
      <rPr>
        <b/>
        <sz val="8"/>
        <color rgb="FF002B54"/>
        <rFont val="Calibri"/>
        <family val="2"/>
        <scheme val="minor"/>
      </rPr>
      <t>...</t>
    </r>
  </si>
  <si>
    <t>'200799</t>
  </si>
  <si>
    <r>
      <t xml:space="preserve">Nuts and other seeds, incl. mixtures, prepared or preserved (excl. prepared or preserved with </t>
    </r>
    <r>
      <rPr>
        <b/>
        <sz val="8"/>
        <color rgb="FF002B54"/>
        <rFont val="Calibri"/>
        <family val="2"/>
        <scheme val="minor"/>
      </rPr>
      <t>...</t>
    </r>
  </si>
  <si>
    <t>'200819</t>
  </si>
  <si>
    <r>
      <t xml:space="preserve">Vegetables and mixtures of vegetables, prepared or preserved otherwise than by vinegar, non-frozen </t>
    </r>
    <r>
      <rPr>
        <b/>
        <sz val="8"/>
        <color rgb="FF002B54"/>
        <rFont val="Calibri"/>
        <family val="2"/>
        <scheme val="minor"/>
      </rPr>
      <t>...</t>
    </r>
  </si>
  <si>
    <t>'200599</t>
  </si>
  <si>
    <r>
      <t xml:space="preserve">Vegetables, fruit, nuts and other edible parts of plants, prepared or preserved by vinegar </t>
    </r>
    <r>
      <rPr>
        <b/>
        <sz val="8"/>
        <color rgb="FF002B54"/>
        <rFont val="Calibri"/>
        <family val="2"/>
        <scheme val="minor"/>
      </rPr>
      <t>...</t>
    </r>
  </si>
  <si>
    <t>'200190</t>
  </si>
  <si>
    <t>Cucumbers and gherkins, prepared or preserved by vinegar or acetic acid</t>
  </si>
  <si>
    <t>'200110</t>
  </si>
  <si>
    <r>
      <t xml:space="preserve">Fruit and other edible parts of plants, prepared or preserved, whether or not containing added </t>
    </r>
    <r>
      <rPr>
        <b/>
        <sz val="8"/>
        <color rgb="FF002B54"/>
        <rFont val="Calibri"/>
        <family val="2"/>
        <scheme val="minor"/>
      </rPr>
      <t>...</t>
    </r>
  </si>
  <si>
    <t>'200899</t>
  </si>
  <si>
    <t>Product: 20 Preparations of vegetables, fruit, nuts or other parts of plants</t>
  </si>
  <si>
    <r>
      <t xml:space="preserve">Preparations with a basis of extracts, essences or concentrates of coffee or with a basis of </t>
    </r>
    <r>
      <rPr>
        <b/>
        <sz val="8"/>
        <color rgb="FF002B54"/>
        <rFont val="Calibri"/>
        <family val="2"/>
        <scheme val="minor"/>
      </rPr>
      <t>...</t>
    </r>
  </si>
  <si>
    <t>'210112</t>
  </si>
  <si>
    <t>Active yeasts</t>
  </si>
  <si>
    <t>'210210</t>
  </si>
  <si>
    <t>Prepared baking powders</t>
  </si>
  <si>
    <t>'210230</t>
  </si>
  <si>
    <t>Mustard flour and meal, whether or not prepared, and mustard</t>
  </si>
  <si>
    <t>'210330</t>
  </si>
  <si>
    <t>Tomato ketchup and other tomato sauces</t>
  </si>
  <si>
    <t>'210320</t>
  </si>
  <si>
    <t>Ice cream and other edible ice, whether or not containing cocoa</t>
  </si>
  <si>
    <t>'210500</t>
  </si>
  <si>
    <r>
      <t xml:space="preserve">Food preparations consisting of finely homogenised mixtures of two or more basic ingredients, </t>
    </r>
    <r>
      <rPr>
        <b/>
        <sz val="8"/>
        <color rgb="FF002B54"/>
        <rFont val="Calibri"/>
        <family val="2"/>
        <scheme val="minor"/>
      </rPr>
      <t>...</t>
    </r>
  </si>
  <si>
    <t>'210420</t>
  </si>
  <si>
    <t>Soups and broths and preparations therefor</t>
  </si>
  <si>
    <t>'210410</t>
  </si>
  <si>
    <t>Protein concentrates and textured protein substances</t>
  </si>
  <si>
    <t>'210610</t>
  </si>
  <si>
    <t>Soya sauce</t>
  </si>
  <si>
    <t>'210310</t>
  </si>
  <si>
    <r>
      <t xml:space="preserve">Preparations for sauces and prepared sauces; mixed condiments and seasonings (excl. soya sauce, </t>
    </r>
    <r>
      <rPr>
        <b/>
        <sz val="8"/>
        <color rgb="FF002B54"/>
        <rFont val="Calibri"/>
        <family val="2"/>
        <scheme val="minor"/>
      </rPr>
      <t>...</t>
    </r>
  </si>
  <si>
    <t>'210390</t>
  </si>
  <si>
    <r>
      <t xml:space="preserve">Roasted chicory and other roasted coffee substitutes, and extracts, essences and concentrates </t>
    </r>
    <r>
      <rPr>
        <b/>
        <sz val="8"/>
        <color rgb="FF002B54"/>
        <rFont val="Calibri"/>
        <family val="2"/>
        <scheme val="minor"/>
      </rPr>
      <t>...</t>
    </r>
  </si>
  <si>
    <t>'210130</t>
  </si>
  <si>
    <r>
      <t xml:space="preserve">Extracts, essences and concentrates, of tea or mate, and preparations with a basis of these </t>
    </r>
    <r>
      <rPr>
        <b/>
        <sz val="8"/>
        <color rgb="FF002B54"/>
        <rFont val="Calibri"/>
        <family val="2"/>
        <scheme val="minor"/>
      </rPr>
      <t>...</t>
    </r>
  </si>
  <si>
    <t>'210120</t>
  </si>
  <si>
    <t>Inactive yeasts; other dead single-cell micro-organisms (excl. packaged as medicaments)</t>
  </si>
  <si>
    <t>'210220</t>
  </si>
  <si>
    <t>Food preparations, n.e.s.</t>
  </si>
  <si>
    <t>'210690</t>
  </si>
  <si>
    <t>Extracts, essences and concentrates, of coffee</t>
  </si>
  <si>
    <t>'210111</t>
  </si>
  <si>
    <t>Product: 21 Miscellaneous edible preparations</t>
  </si>
  <si>
    <t>Vinegar, fermented vinegar and substitutes for vinegar obtained from acetic acid</t>
  </si>
  <si>
    <t>'220900</t>
  </si>
  <si>
    <r>
      <t xml:space="preserve">Ethyl alcohol of an alcoholic strength of &lt; 80% vol, not denatured; spirits and other spirituous </t>
    </r>
    <r>
      <rPr>
        <b/>
        <sz val="8"/>
        <color rgb="FF002B54"/>
        <rFont val="Calibri"/>
        <family val="2"/>
        <scheme val="minor"/>
      </rPr>
      <t>...</t>
    </r>
  </si>
  <si>
    <t>'220890</t>
  </si>
  <si>
    <t>Liqueurs and cordials</t>
  </si>
  <si>
    <t>'220870</t>
  </si>
  <si>
    <t>Vodka</t>
  </si>
  <si>
    <t>'220860</t>
  </si>
  <si>
    <t>Spirits obtained by distilling grape wine or grape marc</t>
  </si>
  <si>
    <t>'220820</t>
  </si>
  <si>
    <t>Denatured ethyl alcohol and other spirits of any strength</t>
  </si>
  <si>
    <t>'220720</t>
  </si>
  <si>
    <t>Undenatured ethyl alcohol, of actual alcoholic strength of &gt;= 80%</t>
  </si>
  <si>
    <t>'220710</t>
  </si>
  <si>
    <r>
      <t xml:space="preserve">Cider, perry, mead, saké and other fermented beverages and mixtures of fermented beverages </t>
    </r>
    <r>
      <rPr>
        <b/>
        <sz val="8"/>
        <color rgb="FF002B54"/>
        <rFont val="Calibri"/>
        <family val="2"/>
        <scheme val="minor"/>
      </rPr>
      <t>...</t>
    </r>
  </si>
  <si>
    <t>'220600</t>
  </si>
  <si>
    <r>
      <t xml:space="preserve">Vermouth and other wine of fresh grapes, flavoured with plants or aromatic substances, in containers </t>
    </r>
    <r>
      <rPr>
        <b/>
        <sz val="8"/>
        <color rgb="FF002B54"/>
        <rFont val="Calibri"/>
        <family val="2"/>
        <scheme val="minor"/>
      </rPr>
      <t>...</t>
    </r>
  </si>
  <si>
    <t>'220590</t>
  </si>
  <si>
    <t>'220510</t>
  </si>
  <si>
    <r>
      <t xml:space="preserve">Grape must, of an actual alcoholic strength of &gt; 0,5% vol (excl. grape must whose fermentation </t>
    </r>
    <r>
      <rPr>
        <b/>
        <sz val="8"/>
        <color rgb="FF002B54"/>
        <rFont val="Calibri"/>
        <family val="2"/>
        <scheme val="minor"/>
      </rPr>
      <t>...</t>
    </r>
  </si>
  <si>
    <t>'220430</t>
  </si>
  <si>
    <r>
      <t xml:space="preserve">Wine of fresh grapes, incl. fortified wines, and grape must whose fermentation has been arrested </t>
    </r>
    <r>
      <rPr>
        <b/>
        <sz val="8"/>
        <color rgb="FF002B54"/>
        <rFont val="Calibri"/>
        <family val="2"/>
        <scheme val="minor"/>
      </rPr>
      <t>...</t>
    </r>
  </si>
  <si>
    <t>'220429</t>
  </si>
  <si>
    <t>'220422</t>
  </si>
  <si>
    <r>
      <t xml:space="preserve">Ordinary natural water, not containing added sugar, other sweetening matter or flavoured; ice </t>
    </r>
    <r>
      <rPr>
        <b/>
        <sz val="8"/>
        <color rgb="FF002B54"/>
        <rFont val="Calibri"/>
        <family val="2"/>
        <scheme val="minor"/>
      </rPr>
      <t>...</t>
    </r>
  </si>
  <si>
    <t>'220190</t>
  </si>
  <si>
    <t>Mineral waters and aerated waters, not containing added sugar, other sweetening matter or flavoured</t>
  </si>
  <si>
    <t>'220110</t>
  </si>
  <si>
    <t>Non-alcoholic beer &lt;= 0.5% vol alc</t>
  </si>
  <si>
    <t>'220291</t>
  </si>
  <si>
    <t>Sparkling wine of fresh grapes</t>
  </si>
  <si>
    <t>'220410</t>
  </si>
  <si>
    <t>Beer made from malt</t>
  </si>
  <si>
    <t>'220300</t>
  </si>
  <si>
    <t>Rum and other spirits obtained by distilling fermented sugar-cane products</t>
  </si>
  <si>
    <t>'220840</t>
  </si>
  <si>
    <t>Gin and Geneva</t>
  </si>
  <si>
    <t>'220850</t>
  </si>
  <si>
    <t>Non-alcoholic beverages (excl. water, fruit or vegetable juices, milk and beer)</t>
  </si>
  <si>
    <t>'220299</t>
  </si>
  <si>
    <r>
      <t xml:space="preserve">Waters, incl. mineral and aerated, with added sugar, sweetener or flavour, for direct consumption </t>
    </r>
    <r>
      <rPr>
        <b/>
        <sz val="8"/>
        <color rgb="FF002B54"/>
        <rFont val="Calibri"/>
        <family val="2"/>
        <scheme val="minor"/>
      </rPr>
      <t>...</t>
    </r>
  </si>
  <si>
    <t>'220210</t>
  </si>
  <si>
    <t>Whiskies</t>
  </si>
  <si>
    <t>'220830</t>
  </si>
  <si>
    <t>'220421</t>
  </si>
  <si>
    <t>Product: 22 Beverages, spirits and vinegar</t>
  </si>
  <si>
    <r>
      <t xml:space="preserve">Oilcake and other solid residues, whether or not ground or in the form of pellets, resulting </t>
    </r>
    <r>
      <rPr>
        <b/>
        <sz val="8"/>
        <color rgb="FF002B54"/>
        <rFont val="Calibri"/>
        <family val="2"/>
        <scheme val="minor"/>
      </rPr>
      <t>...</t>
    </r>
  </si>
  <si>
    <t>'230660</t>
  </si>
  <si>
    <t>'230650</t>
  </si>
  <si>
    <t>'230649</t>
  </si>
  <si>
    <t>'230641</t>
  </si>
  <si>
    <t>'230630</t>
  </si>
  <si>
    <t>'230620</t>
  </si>
  <si>
    <t>'230610</t>
  </si>
  <si>
    <t>'230500</t>
  </si>
  <si>
    <r>
      <t xml:space="preserve">Flours, meals and pellets of fish or crustaceans, molluscs or other aquatic invertebrates, </t>
    </r>
    <r>
      <rPr>
        <b/>
        <sz val="8"/>
        <color rgb="FF002B54"/>
        <rFont val="Calibri"/>
        <family val="2"/>
        <scheme val="minor"/>
      </rPr>
      <t>...</t>
    </r>
  </si>
  <si>
    <t>'230120</t>
  </si>
  <si>
    <t>Flours, meals and pellets, of meat or offal, unfit for human consumption; greaves</t>
  </si>
  <si>
    <t>'230110</t>
  </si>
  <si>
    <t>Wine lees; argol</t>
  </si>
  <si>
    <t>'230700</t>
  </si>
  <si>
    <t>Brewing or distilling dregs and waste</t>
  </si>
  <si>
    <t>'230330</t>
  </si>
  <si>
    <t>Beet-pulp, bagasse and other waste of sugar manufacture</t>
  </si>
  <si>
    <t>'230320</t>
  </si>
  <si>
    <t>Residues of starch manufacture and similar residues</t>
  </si>
  <si>
    <t>'230310</t>
  </si>
  <si>
    <r>
      <t xml:space="preserve">Bran, sharps and other residues of leguminous plants, whether or not in the form of pellets, </t>
    </r>
    <r>
      <rPr>
        <b/>
        <sz val="8"/>
        <color rgb="FF002B54"/>
        <rFont val="Calibri"/>
        <family val="2"/>
        <scheme val="minor"/>
      </rPr>
      <t>...</t>
    </r>
  </si>
  <si>
    <t>'230250</t>
  </si>
  <si>
    <r>
      <t xml:space="preserve">Bran, sharps and other residues of cereals, whether or not in the form of pellets, derived </t>
    </r>
    <r>
      <rPr>
        <b/>
        <sz val="8"/>
        <color rgb="FF002B54"/>
        <rFont val="Calibri"/>
        <family val="2"/>
        <scheme val="minor"/>
      </rPr>
      <t>...</t>
    </r>
  </si>
  <si>
    <t>'230240</t>
  </si>
  <si>
    <r>
      <t xml:space="preserve">Bran, sharps and other residues of wheat, whether or not in the form of pellets, derived from </t>
    </r>
    <r>
      <rPr>
        <b/>
        <sz val="8"/>
        <color rgb="FF002B54"/>
        <rFont val="Calibri"/>
        <family val="2"/>
        <scheme val="minor"/>
      </rPr>
      <t>...</t>
    </r>
  </si>
  <si>
    <t>'230230</t>
  </si>
  <si>
    <r>
      <t xml:space="preserve">Bran, sharps and other residues of maize "corn", whether or not in the form of pellets, derived </t>
    </r>
    <r>
      <rPr>
        <b/>
        <sz val="8"/>
        <color rgb="FF002B54"/>
        <rFont val="Calibri"/>
        <family val="2"/>
        <scheme val="minor"/>
      </rPr>
      <t>...</t>
    </r>
  </si>
  <si>
    <t>'230210</t>
  </si>
  <si>
    <r>
      <t xml:space="preserve">Acorns, horse-chestnuts, marc and other vegetable materials and vegetable waste, vegetable </t>
    </r>
    <r>
      <rPr>
        <b/>
        <sz val="8"/>
        <color rgb="FF002B54"/>
        <rFont val="Calibri"/>
        <family val="2"/>
        <scheme val="minor"/>
      </rPr>
      <t>...</t>
    </r>
  </si>
  <si>
    <t>'230800</t>
  </si>
  <si>
    <t>Dog or cat food, put up for retail sale</t>
  </si>
  <si>
    <t>'230910</t>
  </si>
  <si>
    <t>Preparations of a kind used in animal feeding (excl. dog or cat food put up for retail sale)</t>
  </si>
  <si>
    <t>'230990</t>
  </si>
  <si>
    <t>'230690</t>
  </si>
  <si>
    <t>'230400</t>
  </si>
  <si>
    <t>Product: 23 Residues and waste from the food industries; prepared animal fodder</t>
  </si>
  <si>
    <r>
      <t xml:space="preserve">Tobacco, "homogenised" or "reconstituted" from finely-chopped tobacco leaves, tobacco refuse </t>
    </r>
    <r>
      <rPr>
        <b/>
        <sz val="8"/>
        <color rgb="FF002B54"/>
        <rFont val="Calibri"/>
        <family val="2"/>
        <scheme val="minor"/>
      </rPr>
      <t>...</t>
    </r>
  </si>
  <si>
    <t>'240391</t>
  </si>
  <si>
    <r>
      <t xml:space="preserve">Smoking tobacco, whether or not containing tobacco substitutes in any proportion (excl. water-pipe </t>
    </r>
    <r>
      <rPr>
        <b/>
        <sz val="8"/>
        <color rgb="FF002B54"/>
        <rFont val="Calibri"/>
        <family val="2"/>
        <scheme val="minor"/>
      </rPr>
      <t>...</t>
    </r>
  </si>
  <si>
    <t>'240319</t>
  </si>
  <si>
    <t>Water-pipe tobacco (excl. tobacco-free. See subheading note 1.)</t>
  </si>
  <si>
    <t>'240311</t>
  </si>
  <si>
    <t>Cigars, cheroots, cigarillos and cigarettes consisting wholly of tobacco substitutes</t>
  </si>
  <si>
    <t>'240290</t>
  </si>
  <si>
    <t>Cigarettes, containing tobacco</t>
  </si>
  <si>
    <t>'240220</t>
  </si>
  <si>
    <t>Cigars, cheroots and cigarillos containing tobacco</t>
  </si>
  <si>
    <t>'240210</t>
  </si>
  <si>
    <r>
      <t xml:space="preserve">Chewing tobacco, snuff and other manufactured tobacco and manufactured tobacco substitutes, </t>
    </r>
    <r>
      <rPr>
        <b/>
        <sz val="8"/>
        <color rgb="FF002B54"/>
        <rFont val="Calibri"/>
        <family val="2"/>
        <scheme val="minor"/>
      </rPr>
      <t>...</t>
    </r>
  </si>
  <si>
    <t>'240399</t>
  </si>
  <si>
    <t>Tobacco refuse</t>
  </si>
  <si>
    <t>'240130</t>
  </si>
  <si>
    <t>Tobacco, unstemmed or unstripped</t>
  </si>
  <si>
    <t>'240110</t>
  </si>
  <si>
    <t>Tobacco, partly or wholly stemmed or stripped, otherwise unmanufactured</t>
  </si>
  <si>
    <t>'240120</t>
  </si>
  <si>
    <t>Product: 24 Tobacco and manufactured tobacco substitutes; products, whether or not containing nicotine, ...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</si>
</sst>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8"/>
      <color rgb="FF002B54"/>
      <name val="Calibri"/>
      <family val="2"/>
      <scheme val="minor"/>
    </font>
    <font>
      <b/>
      <sz val="8"/>
      <color rgb="FF002B54"/>
      <name val="Calibri"/>
      <family val="2"/>
      <scheme val="minor"/>
    </font>
    <font>
      <b/>
      <sz val="8"/>
      <color rgb="FFFFFFFF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7F6F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5D7B9D"/>
        <bgColor indexed="64"/>
      </patternFill>
    </fill>
    <fill>
      <patternFill patternType="solid">
        <fgColor rgb="FF70AD47"/>
        <bgColor rgb="FF000000"/>
      </patternFill>
    </fill>
    <fill>
      <patternFill patternType="solid">
        <fgColor rgb="FFF7F6F3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theme="9"/>
        <bgColor rgb="FF000000"/>
      </patternFill>
    </fill>
    <fill>
      <patternFill patternType="solid">
        <fgColor rgb="FF5D7B9D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2B54"/>
      </right>
      <top/>
      <bottom style="thin">
        <color rgb="FF002B54"/>
      </bottom>
      <diagonal/>
    </border>
    <border>
      <left/>
      <right/>
      <top/>
      <bottom style="thin">
        <color rgb="FF002B5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2B5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2B54"/>
      </left>
      <right style="thin">
        <color rgb="FF000000"/>
      </right>
      <top style="thin">
        <color rgb="FF000000"/>
      </top>
      <bottom style="thin">
        <color rgb="FF002B54"/>
      </bottom>
      <diagonal/>
    </border>
    <border>
      <left/>
      <right style="thin">
        <color rgb="FF002B54"/>
      </right>
      <top/>
      <bottom/>
      <diagonal/>
    </border>
    <border>
      <left style="thin">
        <color rgb="FF002B5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2B54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2B54"/>
      </left>
      <right style="thin">
        <color rgb="FF000000"/>
      </right>
      <top/>
      <bottom/>
      <diagonal/>
    </border>
    <border>
      <left/>
      <right style="thin">
        <color rgb="FF002B54"/>
      </right>
      <top style="thin">
        <color rgb="FF002B54"/>
      </top>
      <bottom style="thin">
        <color rgb="FF000000"/>
      </bottom>
      <diagonal/>
    </border>
    <border>
      <left/>
      <right/>
      <top style="thin">
        <color rgb="FF002B54"/>
      </top>
      <bottom style="thin">
        <color rgb="FF000000"/>
      </bottom>
      <diagonal/>
    </border>
    <border>
      <left style="thin">
        <color rgb="FF000000"/>
      </left>
      <right/>
      <top style="thin">
        <color rgb="FF002B5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2B54"/>
      </top>
      <bottom/>
      <diagonal/>
    </border>
    <border>
      <left style="thin">
        <color rgb="FF002B54"/>
      </left>
      <right style="thin">
        <color rgb="FF000000"/>
      </right>
      <top style="thin">
        <color rgb="FF002B54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2B54"/>
      </bottom>
      <diagonal/>
    </border>
    <border>
      <left style="thin">
        <color rgb="FF002B54"/>
      </left>
      <right style="thin">
        <color rgb="FF000000"/>
      </right>
      <top/>
      <bottom style="thin">
        <color rgb="FF002B5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09">
    <xf numFmtId="0" fontId="0" fillId="0" borderId="0" xfId="0"/>
    <xf numFmtId="0" fontId="1" fillId="2" borderId="1" xfId="0" applyFont="1" applyFill="1" applyBorder="1" applyAlignment="1">
      <alignment horizontal="right"/>
    </xf>
    <xf numFmtId="0" fontId="1" fillId="3" borderId="1" xfId="0" applyFont="1" applyFill="1" applyBorder="1" applyAlignment="1">
      <alignment horizontal="right"/>
    </xf>
    <xf numFmtId="0" fontId="0" fillId="0" borderId="2" xfId="0" applyBorder="1"/>
    <xf numFmtId="0" fontId="0" fillId="0" borderId="3" xfId="0" applyBorder="1"/>
    <xf numFmtId="0" fontId="1" fillId="3" borderId="4" xfId="0" applyFont="1" applyFill="1" applyBorder="1" applyAlignment="1">
      <alignment horizontal="right"/>
    </xf>
    <xf numFmtId="0" fontId="1" fillId="3" borderId="4" xfId="0" applyFont="1" applyFill="1" applyBorder="1" applyAlignment="1">
      <alignment horizontal="center" wrapText="1"/>
    </xf>
    <xf numFmtId="0" fontId="1" fillId="3" borderId="5" xfId="0" applyFont="1" applyFill="1" applyBorder="1" applyAlignment="1">
      <alignment horizontal="right"/>
    </xf>
    <xf numFmtId="0" fontId="1" fillId="3" borderId="6" xfId="0" applyFont="1" applyFill="1" applyBorder="1" applyAlignment="1">
      <alignment horizontal="right"/>
    </xf>
    <xf numFmtId="0" fontId="1" fillId="3" borderId="4" xfId="0" applyFont="1" applyFill="1" applyBorder="1" applyAlignment="1">
      <alignment horizontal="left" wrapText="1"/>
    </xf>
    <xf numFmtId="0" fontId="1" fillId="3" borderId="7" xfId="0" applyFont="1" applyFill="1" applyBorder="1" applyAlignment="1">
      <alignment horizontal="left" wrapText="1"/>
    </xf>
    <xf numFmtId="0" fontId="0" fillId="0" borderId="8" xfId="0" applyBorder="1"/>
    <xf numFmtId="0" fontId="1" fillId="4" borderId="5" xfId="0" applyFont="1" applyFill="1" applyBorder="1" applyAlignment="1">
      <alignment horizontal="right"/>
    </xf>
    <xf numFmtId="0" fontId="1" fillId="4" borderId="5" xfId="0" applyFont="1" applyFill="1" applyBorder="1" applyAlignment="1">
      <alignment horizontal="center" wrapText="1"/>
    </xf>
    <xf numFmtId="0" fontId="1" fillId="4" borderId="5" xfId="0" applyFont="1" applyFill="1" applyBorder="1" applyAlignment="1">
      <alignment horizontal="left" wrapText="1"/>
    </xf>
    <xf numFmtId="0" fontId="1" fillId="4" borderId="9" xfId="0" applyFont="1" applyFill="1" applyBorder="1" applyAlignment="1">
      <alignment horizontal="left" wrapText="1"/>
    </xf>
    <xf numFmtId="0" fontId="1" fillId="3" borderId="5" xfId="0" applyFont="1" applyFill="1" applyBorder="1" applyAlignment="1">
      <alignment horizontal="center" wrapText="1"/>
    </xf>
    <xf numFmtId="0" fontId="1" fillId="3" borderId="5" xfId="0" applyFont="1" applyFill="1" applyBorder="1" applyAlignment="1">
      <alignment horizontal="left" wrapText="1"/>
    </xf>
    <xf numFmtId="0" fontId="1" fillId="3" borderId="9" xfId="0" applyFont="1" applyFill="1" applyBorder="1" applyAlignment="1">
      <alignment horizontal="left" wrapText="1"/>
    </xf>
    <xf numFmtId="0" fontId="1" fillId="5" borderId="5" xfId="0" applyFont="1" applyFill="1" applyBorder="1" applyAlignment="1">
      <alignment horizontal="left" wrapText="1"/>
    </xf>
    <xf numFmtId="0" fontId="1" fillId="2" borderId="5" xfId="0" applyFont="1" applyFill="1" applyBorder="1" applyAlignment="1">
      <alignment horizontal="left" wrapText="1"/>
    </xf>
    <xf numFmtId="0" fontId="1" fillId="0" borderId="5" xfId="0" applyFont="1" applyBorder="1" applyAlignment="1">
      <alignment horizontal="left" wrapText="1"/>
    </xf>
    <xf numFmtId="0" fontId="3" fillId="6" borderId="5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4" fillId="0" borderId="0" xfId="0" applyFont="1" applyAlignment="1">
      <alignment wrapText="1"/>
    </xf>
    <xf numFmtId="0" fontId="5" fillId="0" borderId="0" xfId="1" applyAlignment="1">
      <alignment wrapText="1"/>
    </xf>
    <xf numFmtId="0" fontId="1" fillId="4" borderId="4" xfId="0" applyFont="1" applyFill="1" applyBorder="1" applyAlignment="1">
      <alignment horizontal="right"/>
    </xf>
    <xf numFmtId="0" fontId="1" fillId="4" borderId="4" xfId="0" applyFont="1" applyFill="1" applyBorder="1" applyAlignment="1">
      <alignment horizontal="center" wrapText="1"/>
    </xf>
    <xf numFmtId="0" fontId="1" fillId="4" borderId="6" xfId="0" applyFont="1" applyFill="1" applyBorder="1" applyAlignment="1">
      <alignment horizontal="right"/>
    </xf>
    <xf numFmtId="0" fontId="1" fillId="4" borderId="4" xfId="0" applyFont="1" applyFill="1" applyBorder="1" applyAlignment="1">
      <alignment horizontal="left" wrapText="1"/>
    </xf>
    <xf numFmtId="0" fontId="1" fillId="4" borderId="7" xfId="0" applyFont="1" applyFill="1" applyBorder="1" applyAlignment="1">
      <alignment horizontal="left" wrapText="1"/>
    </xf>
    <xf numFmtId="0" fontId="0" fillId="2" borderId="0" xfId="0" applyFill="1"/>
    <xf numFmtId="0" fontId="1" fillId="0" borderId="1" xfId="0" applyFont="1" applyBorder="1" applyAlignment="1">
      <alignment horizontal="right"/>
    </xf>
    <xf numFmtId="0" fontId="0" fillId="5" borderId="0" xfId="0" applyFill="1"/>
    <xf numFmtId="0" fontId="0" fillId="5" borderId="2" xfId="0" applyFill="1" applyBorder="1"/>
    <xf numFmtId="0" fontId="0" fillId="5" borderId="3" xfId="0" applyFill="1" applyBorder="1"/>
    <xf numFmtId="0" fontId="1" fillId="5" borderId="4" xfId="0" applyFont="1" applyFill="1" applyBorder="1" applyAlignment="1">
      <alignment horizontal="right"/>
    </xf>
    <xf numFmtId="0" fontId="1" fillId="5" borderId="4" xfId="0" applyFont="1" applyFill="1" applyBorder="1" applyAlignment="1">
      <alignment horizontal="center" wrapText="1"/>
    </xf>
    <xf numFmtId="0" fontId="1" fillId="0" borderId="5" xfId="0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1" fillId="5" borderId="4" xfId="0" applyFont="1" applyFill="1" applyBorder="1" applyAlignment="1">
      <alignment horizontal="left" wrapText="1"/>
    </xf>
    <xf numFmtId="0" fontId="1" fillId="5" borderId="7" xfId="0" applyFont="1" applyFill="1" applyBorder="1" applyAlignment="1">
      <alignment horizontal="left" wrapText="1"/>
    </xf>
    <xf numFmtId="0" fontId="0" fillId="5" borderId="8" xfId="0" applyFill="1" applyBorder="1"/>
    <xf numFmtId="0" fontId="1" fillId="5" borderId="5" xfId="0" applyFont="1" applyFill="1" applyBorder="1" applyAlignment="1">
      <alignment horizontal="right"/>
    </xf>
    <xf numFmtId="0" fontId="1" fillId="5" borderId="5" xfId="0" applyFont="1" applyFill="1" applyBorder="1" applyAlignment="1">
      <alignment horizontal="center" wrapText="1"/>
    </xf>
    <xf numFmtId="0" fontId="1" fillId="5" borderId="9" xfId="0" applyFont="1" applyFill="1" applyBorder="1" applyAlignment="1">
      <alignment horizontal="left" wrapText="1"/>
    </xf>
    <xf numFmtId="0" fontId="1" fillId="7" borderId="1" xfId="0" applyFont="1" applyFill="1" applyBorder="1" applyAlignment="1">
      <alignment horizontal="right"/>
    </xf>
    <xf numFmtId="0" fontId="0" fillId="7" borderId="0" xfId="0" applyFill="1"/>
    <xf numFmtId="0" fontId="1" fillId="8" borderId="21" xfId="0" applyFont="1" applyFill="1" applyBorder="1" applyAlignment="1">
      <alignment horizontal="right"/>
    </xf>
    <xf numFmtId="0" fontId="1" fillId="8" borderId="10" xfId="0" applyFont="1" applyFill="1" applyBorder="1" applyAlignment="1">
      <alignment horizontal="right"/>
    </xf>
    <xf numFmtId="0" fontId="1" fillId="9" borderId="22" xfId="0" applyFont="1" applyFill="1" applyBorder="1" applyAlignment="1">
      <alignment horizontal="right"/>
    </xf>
    <xf numFmtId="0" fontId="1" fillId="9" borderId="22" xfId="0" applyFont="1" applyFill="1" applyBorder="1" applyAlignment="1">
      <alignment horizontal="center" wrapText="1"/>
    </xf>
    <xf numFmtId="0" fontId="1" fillId="10" borderId="22" xfId="0" applyFont="1" applyFill="1" applyBorder="1" applyAlignment="1">
      <alignment horizontal="left" wrapText="1"/>
    </xf>
    <xf numFmtId="0" fontId="1" fillId="9" borderId="23" xfId="0" applyFont="1" applyFill="1" applyBorder="1" applyAlignment="1">
      <alignment horizontal="left" wrapText="1"/>
    </xf>
    <xf numFmtId="0" fontId="1" fillId="8" borderId="21" xfId="0" applyFont="1" applyFill="1" applyBorder="1" applyAlignment="1">
      <alignment horizontal="center" wrapText="1"/>
    </xf>
    <xf numFmtId="0" fontId="1" fillId="10" borderId="21" xfId="0" applyFont="1" applyFill="1" applyBorder="1" applyAlignment="1">
      <alignment horizontal="left" wrapText="1"/>
    </xf>
    <xf numFmtId="0" fontId="1" fillId="8" borderId="11" xfId="0" applyFont="1" applyFill="1" applyBorder="1" applyAlignment="1">
      <alignment horizontal="left" wrapText="1"/>
    </xf>
    <xf numFmtId="0" fontId="1" fillId="9" borderId="21" xfId="0" applyFont="1" applyFill="1" applyBorder="1" applyAlignment="1">
      <alignment horizontal="right"/>
    </xf>
    <xf numFmtId="0" fontId="1" fillId="9" borderId="21" xfId="0" applyFont="1" applyFill="1" applyBorder="1" applyAlignment="1">
      <alignment horizontal="center" wrapText="1"/>
    </xf>
    <xf numFmtId="0" fontId="1" fillId="9" borderId="11" xfId="0" applyFont="1" applyFill="1" applyBorder="1" applyAlignment="1">
      <alignment horizontal="left" wrapText="1"/>
    </xf>
    <xf numFmtId="0" fontId="1" fillId="11" borderId="21" xfId="0" applyFont="1" applyFill="1" applyBorder="1" applyAlignment="1">
      <alignment horizontal="left" wrapText="1"/>
    </xf>
    <xf numFmtId="0" fontId="3" fillId="12" borderId="21" xfId="0" applyFont="1" applyFill="1" applyBorder="1" applyAlignment="1">
      <alignment horizontal="center" vertical="center" wrapText="1"/>
    </xf>
    <xf numFmtId="0" fontId="7" fillId="0" borderId="0" xfId="0" applyFont="1" applyAlignment="1">
      <alignment wrapText="1"/>
    </xf>
    <xf numFmtId="0" fontId="1" fillId="13" borderId="1" xfId="0" applyFont="1" applyFill="1" applyBorder="1" applyAlignment="1">
      <alignment horizontal="right"/>
    </xf>
    <xf numFmtId="0" fontId="0" fillId="13" borderId="0" xfId="0" applyFill="1"/>
    <xf numFmtId="0" fontId="1" fillId="8" borderId="1" xfId="0" applyFont="1" applyFill="1" applyBorder="1" applyAlignment="1">
      <alignment horizontal="right"/>
    </xf>
    <xf numFmtId="0" fontId="1" fillId="8" borderId="22" xfId="0" applyFont="1" applyFill="1" applyBorder="1" applyAlignment="1">
      <alignment horizontal="right"/>
    </xf>
    <xf numFmtId="0" fontId="1" fillId="8" borderId="22" xfId="0" applyFont="1" applyFill="1" applyBorder="1" applyAlignment="1">
      <alignment horizontal="center" wrapText="1"/>
    </xf>
    <xf numFmtId="0" fontId="1" fillId="8" borderId="23" xfId="0" applyFont="1" applyFill="1" applyBorder="1" applyAlignment="1">
      <alignment horizontal="left" wrapText="1"/>
    </xf>
    <xf numFmtId="0" fontId="1" fillId="0" borderId="22" xfId="0" applyFont="1" applyBorder="1" applyAlignment="1">
      <alignment horizontal="left" wrapText="1"/>
    </xf>
    <xf numFmtId="0" fontId="1" fillId="0" borderId="21" xfId="0" applyFont="1" applyBorder="1" applyAlignment="1">
      <alignment horizontal="left" wrapText="1"/>
    </xf>
    <xf numFmtId="0" fontId="1" fillId="0" borderId="5" xfId="0" applyFont="1" applyBorder="1" applyAlignment="1">
      <alignment horizontal="center" wrapText="1"/>
    </xf>
    <xf numFmtId="0" fontId="1" fillId="0" borderId="9" xfId="0" applyFont="1" applyBorder="1" applyAlignment="1">
      <alignment horizontal="left" wrapText="1"/>
    </xf>
    <xf numFmtId="0" fontId="1" fillId="4" borderId="9" xfId="0" quotePrefix="1" applyFont="1" applyFill="1" applyBorder="1" applyAlignment="1">
      <alignment horizontal="left" wrapText="1"/>
    </xf>
    <xf numFmtId="0" fontId="1" fillId="14" borderId="1" xfId="0" applyFont="1" applyFill="1" applyBorder="1" applyAlignment="1">
      <alignment horizontal="right"/>
    </xf>
    <xf numFmtId="0" fontId="0" fillId="14" borderId="0" xfId="0" applyFill="1"/>
    <xf numFmtId="0" fontId="0" fillId="15" borderId="0" xfId="0" applyFill="1"/>
    <xf numFmtId="0" fontId="0" fillId="15" borderId="8" xfId="0" applyFill="1" applyBorder="1"/>
    <xf numFmtId="0" fontId="1" fillId="15" borderId="5" xfId="0" applyFont="1" applyFill="1" applyBorder="1" applyAlignment="1">
      <alignment horizontal="right"/>
    </xf>
    <xf numFmtId="0" fontId="1" fillId="15" borderId="5" xfId="0" applyFont="1" applyFill="1" applyBorder="1" applyAlignment="1">
      <alignment horizontal="center" wrapText="1"/>
    </xf>
    <xf numFmtId="0" fontId="1" fillId="15" borderId="9" xfId="0" applyFont="1" applyFill="1" applyBorder="1" applyAlignment="1">
      <alignment horizontal="left" wrapText="1"/>
    </xf>
    <xf numFmtId="0" fontId="6" fillId="0" borderId="0" xfId="0" applyFont="1" applyAlignment="1">
      <alignment horizontal="center" wrapText="1"/>
    </xf>
    <xf numFmtId="0" fontId="4" fillId="0" borderId="0" xfId="0" applyFont="1" applyAlignment="1">
      <alignment horizontal="center" wrapText="1"/>
    </xf>
    <xf numFmtId="0" fontId="3" fillId="6" borderId="20" xfId="0" applyFont="1" applyFill="1" applyBorder="1" applyAlignment="1">
      <alignment horizontal="center" vertical="center" wrapText="1"/>
    </xf>
    <xf numFmtId="0" fontId="3" fillId="6" borderId="15" xfId="0" applyFont="1" applyFill="1" applyBorder="1" applyAlignment="1">
      <alignment horizontal="center" vertical="center" wrapText="1"/>
    </xf>
    <xf numFmtId="0" fontId="3" fillId="6" borderId="11" xfId="0" applyFont="1" applyFill="1" applyBorder="1" applyAlignment="1">
      <alignment horizontal="center" vertical="center" wrapText="1"/>
    </xf>
    <xf numFmtId="0" fontId="3" fillId="6" borderId="19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3" fillId="6" borderId="10" xfId="0" applyFont="1" applyFill="1" applyBorder="1" applyAlignment="1">
      <alignment horizontal="center" vertical="center" wrapText="1"/>
    </xf>
    <xf numFmtId="0" fontId="3" fillId="6" borderId="18" xfId="0" applyFont="1" applyFill="1" applyBorder="1" applyAlignment="1">
      <alignment horizontal="center" wrapText="1"/>
    </xf>
    <xf numFmtId="0" fontId="3" fillId="6" borderId="17" xfId="0" applyFont="1" applyFill="1" applyBorder="1" applyAlignment="1">
      <alignment horizontal="center" wrapText="1"/>
    </xf>
    <xf numFmtId="0" fontId="3" fillId="6" borderId="16" xfId="0" applyFont="1" applyFill="1" applyBorder="1" applyAlignment="1">
      <alignment horizontal="center" wrapText="1"/>
    </xf>
    <xf numFmtId="0" fontId="3" fillId="6" borderId="14" xfId="0" applyFont="1" applyFill="1" applyBorder="1" applyAlignment="1">
      <alignment horizontal="center" wrapText="1"/>
    </xf>
    <xf numFmtId="0" fontId="3" fillId="6" borderId="13" xfId="0" applyFont="1" applyFill="1" applyBorder="1" applyAlignment="1">
      <alignment horizontal="center" wrapText="1"/>
    </xf>
    <xf numFmtId="0" fontId="3" fillId="6" borderId="12" xfId="0" applyFont="1" applyFill="1" applyBorder="1" applyAlignment="1">
      <alignment horizontal="center" wrapText="1"/>
    </xf>
    <xf numFmtId="0" fontId="8" fillId="0" borderId="0" xfId="0" applyFont="1" applyAlignment="1">
      <alignment horizontal="center" wrapText="1"/>
    </xf>
    <xf numFmtId="0" fontId="7" fillId="0" borderId="0" xfId="0" applyFont="1" applyAlignment="1">
      <alignment horizontal="center" wrapText="1"/>
    </xf>
    <xf numFmtId="0" fontId="3" fillId="12" borderId="20" xfId="0" applyFont="1" applyFill="1" applyBorder="1" applyAlignment="1">
      <alignment horizontal="center" vertical="center" wrapText="1"/>
    </xf>
    <xf numFmtId="0" fontId="3" fillId="12" borderId="15" xfId="0" applyFont="1" applyFill="1" applyBorder="1" applyAlignment="1">
      <alignment horizontal="center" vertical="center" wrapText="1"/>
    </xf>
    <xf numFmtId="0" fontId="3" fillId="12" borderId="11" xfId="0" applyFont="1" applyFill="1" applyBorder="1" applyAlignment="1">
      <alignment horizontal="center" vertical="center" wrapText="1"/>
    </xf>
    <xf numFmtId="0" fontId="3" fillId="12" borderId="19" xfId="0" applyFont="1" applyFill="1" applyBorder="1" applyAlignment="1">
      <alignment horizontal="center" vertical="center" wrapText="1"/>
    </xf>
    <xf numFmtId="0" fontId="3" fillId="12" borderId="1" xfId="0" applyFont="1" applyFill="1" applyBorder="1" applyAlignment="1">
      <alignment horizontal="center" vertical="center" wrapText="1"/>
    </xf>
    <xf numFmtId="0" fontId="3" fillId="12" borderId="10" xfId="0" applyFont="1" applyFill="1" applyBorder="1" applyAlignment="1">
      <alignment horizontal="center" vertical="center" wrapText="1"/>
    </xf>
    <xf numFmtId="0" fontId="3" fillId="12" borderId="18" xfId="0" applyFont="1" applyFill="1" applyBorder="1" applyAlignment="1">
      <alignment horizontal="center" wrapText="1"/>
    </xf>
    <xf numFmtId="0" fontId="3" fillId="12" borderId="17" xfId="0" applyFont="1" applyFill="1" applyBorder="1" applyAlignment="1">
      <alignment horizontal="center" wrapText="1"/>
    </xf>
    <xf numFmtId="0" fontId="3" fillId="12" borderId="16" xfId="0" applyFont="1" applyFill="1" applyBorder="1" applyAlignment="1">
      <alignment horizontal="center" wrapText="1"/>
    </xf>
    <xf numFmtId="0" fontId="3" fillId="12" borderId="14" xfId="0" applyFont="1" applyFill="1" applyBorder="1" applyAlignment="1">
      <alignment horizontal="center" wrapText="1"/>
    </xf>
    <xf numFmtId="0" fontId="3" fillId="12" borderId="13" xfId="0" applyFont="1" applyFill="1" applyBorder="1" applyAlignment="1">
      <alignment horizontal="center" wrapText="1"/>
    </xf>
    <xf numFmtId="0" fontId="3" fillId="12" borderId="12" xfId="0" applyFont="1" applyFill="1" applyBorder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stat.nbb.be/Index.aspx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s://stat.nbb.be/Index.aspx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https://stat.nbb.be/Index.aspx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hyperlink" Target="https://stat.nbb.be/Index.aspx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hyperlink" Target="https://stat.nbb.be/Index.aspx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https://stat.nbb.be/Index.aspx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hyperlink" Target="https://stat.nbb.be/Index.aspx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hyperlink" Target="https://stat.nbb.be/Index.aspx" TargetMode="Externa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hyperlink" Target="https://stat.nbb.be/Index.aspx" TargetMode="Externa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hyperlink" Target="https://stat.nbb.be/Index.aspx" TargetMode="Externa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hyperlink" Target="https://stat.nbb.be/Index.asp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stat.nbb.be/Index.aspx" TargetMode="Externa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hyperlink" Target="https://stat.nbb.be/Index.aspx" TargetMode="Externa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hyperlink" Target="https://stat.nbb.be/Index.aspx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stat.nbb.be/Index.aspx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stat.nbb.be/Index.aspx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stat.nbb.be/Index.aspx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stat.nbb.be/Index.aspx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stat.nbb.be/Index.aspx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stat.nbb.be/Index.aspx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stat.nbb.be/Index.asp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FF90E-0D45-490D-A220-FC4CFD871073}">
  <dimension ref="A1:AE228"/>
  <sheetViews>
    <sheetView showGridLines="0" zoomScale="82" workbookViewId="0">
      <selection activeCell="C23" sqref="C23"/>
    </sheetView>
  </sheetViews>
  <sheetFormatPr defaultRowHeight="14.4" x14ac:dyDescent="0.3"/>
  <cols>
    <col min="1" max="2" width="35.5546875" bestFit="1" customWidth="1"/>
    <col min="3" max="3" width="18.44140625" bestFit="1" customWidth="1"/>
    <col min="4" max="6" width="18.44140625" customWidth="1"/>
    <col min="7" max="7" width="32.6640625" bestFit="1" customWidth="1"/>
    <col min="8" max="8" width="18.77734375" bestFit="1" customWidth="1"/>
    <col min="9" max="9" width="29.88671875" bestFit="1" customWidth="1"/>
    <col min="10" max="10" width="17.33203125" bestFit="1" customWidth="1"/>
    <col min="12" max="12" width="13.77734375" bestFit="1" customWidth="1"/>
    <col min="13" max="13" width="34.77734375" bestFit="1" customWidth="1"/>
    <col min="15" max="15" width="18.44140625" bestFit="1" customWidth="1"/>
    <col min="16" max="16" width="32.6640625" bestFit="1" customWidth="1"/>
    <col min="17" max="17" width="16.33203125" bestFit="1" customWidth="1"/>
    <col min="18" max="18" width="17.33203125" bestFit="1" customWidth="1"/>
    <col min="20" max="20" width="13.77734375" bestFit="1" customWidth="1"/>
    <col min="22" max="22" width="18.44140625" bestFit="1" customWidth="1"/>
    <col min="23" max="23" width="32.6640625" bestFit="1" customWidth="1"/>
    <col min="24" max="24" width="16.44140625" bestFit="1" customWidth="1"/>
    <col min="25" max="25" width="17.33203125" bestFit="1" customWidth="1"/>
    <col min="27" max="27" width="13.77734375" bestFit="1" customWidth="1"/>
  </cols>
  <sheetData>
    <row r="1" spans="1:31" x14ac:dyDescent="0.3">
      <c r="A1" s="81" t="s">
        <v>455</v>
      </c>
      <c r="B1" s="81"/>
      <c r="C1" s="81"/>
      <c r="D1" s="81"/>
      <c r="E1" s="81"/>
      <c r="F1" s="81"/>
      <c r="G1" s="81"/>
      <c r="H1" s="81"/>
      <c r="I1" s="81"/>
    </row>
    <row r="2" spans="1:31" x14ac:dyDescent="0.3">
      <c r="A2" s="82" t="s">
        <v>454</v>
      </c>
      <c r="B2" s="82"/>
      <c r="C2" s="82"/>
      <c r="D2" s="82"/>
      <c r="E2" s="82"/>
      <c r="F2" s="82"/>
      <c r="G2" s="82"/>
      <c r="H2" s="82"/>
      <c r="I2" s="82"/>
    </row>
    <row r="3" spans="1:31" x14ac:dyDescent="0.3">
      <c r="A3" s="23"/>
    </row>
    <row r="4" spans="1:31" ht="28.8" x14ac:dyDescent="0.3">
      <c r="A4" s="25" t="s">
        <v>453</v>
      </c>
    </row>
    <row r="5" spans="1:31" ht="27.6" x14ac:dyDescent="0.3">
      <c r="A5" s="24" t="s">
        <v>452</v>
      </c>
    </row>
    <row r="6" spans="1:31" x14ac:dyDescent="0.3">
      <c r="A6" s="24" t="s">
        <v>451</v>
      </c>
    </row>
    <row r="7" spans="1:31" x14ac:dyDescent="0.3">
      <c r="A7" s="23"/>
    </row>
    <row r="8" spans="1:31" x14ac:dyDescent="0.3">
      <c r="A8" s="23"/>
    </row>
    <row r="9" spans="1:31" x14ac:dyDescent="0.3">
      <c r="A9" s="83" t="s">
        <v>450</v>
      </c>
      <c r="B9" s="86" t="s">
        <v>449</v>
      </c>
      <c r="C9" s="89" t="s">
        <v>448</v>
      </c>
      <c r="D9" s="90"/>
      <c r="E9" s="90"/>
      <c r="F9" s="90"/>
      <c r="G9" s="90"/>
      <c r="H9" s="90"/>
      <c r="I9" s="90"/>
      <c r="J9" s="90"/>
      <c r="K9" s="90"/>
      <c r="L9" s="90"/>
      <c r="M9" s="90"/>
      <c r="N9" s="90"/>
      <c r="O9" s="90"/>
      <c r="P9" s="90"/>
      <c r="Q9" s="90"/>
      <c r="R9" s="90"/>
      <c r="S9" s="90"/>
      <c r="T9" s="90"/>
      <c r="U9" s="90"/>
      <c r="V9" s="90"/>
      <c r="W9" s="90"/>
      <c r="X9" s="90"/>
      <c r="Y9" s="90"/>
      <c r="Z9" s="90"/>
      <c r="AA9" s="90"/>
      <c r="AB9" s="90"/>
      <c r="AC9" s="90"/>
      <c r="AD9" s="90"/>
      <c r="AE9" s="91"/>
    </row>
    <row r="10" spans="1:31" x14ac:dyDescent="0.3">
      <c r="A10" s="84"/>
      <c r="B10" s="87"/>
      <c r="C10" s="92" t="s">
        <v>447</v>
      </c>
      <c r="D10" s="93"/>
      <c r="E10" s="93"/>
      <c r="F10" s="93"/>
      <c r="G10" s="93"/>
      <c r="H10" s="93"/>
      <c r="I10" s="93"/>
      <c r="J10" s="93"/>
      <c r="K10" s="93"/>
      <c r="L10" s="93"/>
      <c r="M10" s="94"/>
      <c r="N10" s="92" t="s">
        <v>446</v>
      </c>
      <c r="O10" s="93"/>
      <c r="P10" s="93"/>
      <c r="Q10" s="93"/>
      <c r="R10" s="93"/>
      <c r="S10" s="93"/>
      <c r="T10" s="94"/>
      <c r="U10" s="92" t="s">
        <v>445</v>
      </c>
      <c r="V10" s="93"/>
      <c r="W10" s="93"/>
      <c r="X10" s="93"/>
      <c r="Y10" s="93"/>
      <c r="Z10" s="93"/>
      <c r="AA10" s="94"/>
      <c r="AE10" s="11"/>
    </row>
    <row r="11" spans="1:31" ht="20.399999999999999" x14ac:dyDescent="0.3">
      <c r="A11" s="85"/>
      <c r="B11" s="88"/>
      <c r="C11" s="22" t="s">
        <v>437</v>
      </c>
      <c r="D11" s="22" t="s">
        <v>444</v>
      </c>
      <c r="E11" s="22" t="s">
        <v>443</v>
      </c>
      <c r="F11" s="22" t="s">
        <v>442</v>
      </c>
      <c r="G11" s="22" t="s">
        <v>436</v>
      </c>
      <c r="H11" s="22" t="s">
        <v>441</v>
      </c>
      <c r="I11" s="22" t="s">
        <v>440</v>
      </c>
      <c r="J11" s="22" t="s">
        <v>434</v>
      </c>
      <c r="K11" s="22" t="s">
        <v>433</v>
      </c>
      <c r="L11" s="22" t="s">
        <v>432</v>
      </c>
      <c r="M11" s="22" t="s">
        <v>439</v>
      </c>
      <c r="N11" s="22"/>
      <c r="O11" s="22" t="s">
        <v>437</v>
      </c>
      <c r="P11" s="22" t="s">
        <v>436</v>
      </c>
      <c r="Q11" s="22" t="s">
        <v>438</v>
      </c>
      <c r="R11" s="22" t="s">
        <v>434</v>
      </c>
      <c r="S11" s="22" t="s">
        <v>433</v>
      </c>
      <c r="T11" s="22" t="s">
        <v>432</v>
      </c>
      <c r="U11" s="22"/>
      <c r="V11" s="22" t="s">
        <v>437</v>
      </c>
      <c r="W11" s="22" t="s">
        <v>436</v>
      </c>
      <c r="X11" s="22" t="s">
        <v>435</v>
      </c>
      <c r="Y11" s="22" t="s">
        <v>434</v>
      </c>
      <c r="Z11" s="22" t="s">
        <v>433</v>
      </c>
      <c r="AA11" s="22" t="s">
        <v>432</v>
      </c>
      <c r="AE11" s="11"/>
    </row>
    <row r="12" spans="1:31" ht="21.6" x14ac:dyDescent="0.3">
      <c r="A12" s="18" t="s">
        <v>431</v>
      </c>
      <c r="B12" s="21" t="s">
        <v>430</v>
      </c>
      <c r="C12" s="7">
        <v>165263</v>
      </c>
      <c r="D12" s="7">
        <v>0.44700000000000001</v>
      </c>
      <c r="E12" s="7">
        <f t="shared" ref="E12:E75" si="0">$C12/$C$227</f>
        <v>0.94735906813569815</v>
      </c>
      <c r="F12" s="7">
        <f t="shared" ref="F12:F75" si="1">E12^2</f>
        <v>0.89748920397893839</v>
      </c>
      <c r="G12" s="7">
        <v>14</v>
      </c>
      <c r="H12" s="7">
        <v>35</v>
      </c>
      <c r="I12" s="7">
        <v>5</v>
      </c>
      <c r="J12" s="7">
        <v>19015</v>
      </c>
      <c r="K12" s="7" t="s">
        <v>3</v>
      </c>
      <c r="L12" s="7">
        <v>8691</v>
      </c>
      <c r="M12" s="7">
        <v>74</v>
      </c>
      <c r="N12" s="16"/>
      <c r="O12" s="7">
        <v>4797469</v>
      </c>
      <c r="P12" s="7">
        <v>3</v>
      </c>
      <c r="Q12" s="7">
        <v>21</v>
      </c>
      <c r="R12" s="7">
        <v>632312</v>
      </c>
      <c r="S12" s="7" t="s">
        <v>3</v>
      </c>
      <c r="T12" s="7">
        <v>7587</v>
      </c>
      <c r="U12" s="16"/>
      <c r="V12" s="7">
        <v>478388</v>
      </c>
      <c r="W12" s="7">
        <v>6</v>
      </c>
      <c r="X12" s="7">
        <v>2</v>
      </c>
      <c r="Y12" s="7">
        <v>49863</v>
      </c>
      <c r="Z12" s="7" t="s">
        <v>3</v>
      </c>
      <c r="AA12" s="7">
        <v>9594</v>
      </c>
      <c r="AE12" s="11"/>
    </row>
    <row r="13" spans="1:31" x14ac:dyDescent="0.3">
      <c r="A13" s="15" t="s">
        <v>429</v>
      </c>
      <c r="B13" s="20" t="s">
        <v>428</v>
      </c>
      <c r="C13" s="12">
        <v>7244</v>
      </c>
      <c r="D13" s="12">
        <v>0.52900000000000003</v>
      </c>
      <c r="E13" s="7">
        <f t="shared" si="0"/>
        <v>4.1525744356419751E-2</v>
      </c>
      <c r="F13" s="7">
        <f t="shared" si="1"/>
        <v>1.7243874443547268E-3</v>
      </c>
      <c r="G13" s="12">
        <v>21</v>
      </c>
      <c r="H13" s="12">
        <v>23</v>
      </c>
      <c r="I13" s="12">
        <v>3</v>
      </c>
      <c r="J13" s="12">
        <v>1160</v>
      </c>
      <c r="K13" s="12" t="s">
        <v>3</v>
      </c>
      <c r="L13" s="12">
        <v>6245</v>
      </c>
      <c r="M13" s="12">
        <v>177</v>
      </c>
      <c r="N13" s="13"/>
      <c r="O13" s="12">
        <v>727165</v>
      </c>
      <c r="P13" s="12">
        <v>3</v>
      </c>
      <c r="Q13" s="12">
        <v>10</v>
      </c>
      <c r="R13" s="12">
        <v>135124</v>
      </c>
      <c r="S13" s="12" t="s">
        <v>3</v>
      </c>
      <c r="T13" s="12">
        <v>5381</v>
      </c>
      <c r="U13" s="13"/>
      <c r="V13" s="12">
        <v>31694</v>
      </c>
      <c r="W13" s="12">
        <v>9</v>
      </c>
      <c r="X13" s="12">
        <v>0</v>
      </c>
      <c r="Y13" s="12">
        <v>5659</v>
      </c>
      <c r="Z13" s="12" t="s">
        <v>3</v>
      </c>
      <c r="AA13" s="12">
        <v>5601</v>
      </c>
      <c r="AE13" s="11"/>
    </row>
    <row r="14" spans="1:31" x14ac:dyDescent="0.3">
      <c r="A14" s="18" t="s">
        <v>427</v>
      </c>
      <c r="B14" s="20" t="s">
        <v>426</v>
      </c>
      <c r="C14" s="7">
        <v>1397</v>
      </c>
      <c r="D14" s="7">
        <v>0.435</v>
      </c>
      <c r="E14" s="7">
        <f t="shared" si="0"/>
        <v>8.008208843997569E-3</v>
      </c>
      <c r="F14" s="7">
        <f t="shared" si="1"/>
        <v>6.4131408889080878E-5</v>
      </c>
      <c r="G14" s="7">
        <v>27</v>
      </c>
      <c r="H14" s="7">
        <v>15</v>
      </c>
      <c r="I14" s="7">
        <v>3</v>
      </c>
      <c r="J14" s="7">
        <v>252</v>
      </c>
      <c r="K14" s="7" t="s">
        <v>3</v>
      </c>
      <c r="L14" s="7">
        <v>5544</v>
      </c>
      <c r="M14" s="7">
        <v>33</v>
      </c>
      <c r="N14" s="16"/>
      <c r="O14" s="7">
        <v>83999</v>
      </c>
      <c r="P14" s="7">
        <v>11</v>
      </c>
      <c r="Q14" s="7">
        <v>3</v>
      </c>
      <c r="R14" s="7">
        <v>20379</v>
      </c>
      <c r="S14" s="7" t="s">
        <v>3</v>
      </c>
      <c r="T14" s="7">
        <v>4122</v>
      </c>
      <c r="U14" s="16"/>
      <c r="V14" s="7">
        <v>9327</v>
      </c>
      <c r="W14" s="7">
        <v>2</v>
      </c>
      <c r="X14" s="7">
        <v>0</v>
      </c>
      <c r="Y14" s="7">
        <v>2225</v>
      </c>
      <c r="Z14" s="7" t="s">
        <v>3</v>
      </c>
      <c r="AA14" s="7">
        <v>4192</v>
      </c>
      <c r="AE14" s="11"/>
    </row>
    <row r="15" spans="1:31" x14ac:dyDescent="0.3">
      <c r="A15" s="15" t="s">
        <v>425</v>
      </c>
      <c r="B15" s="20" t="s">
        <v>424</v>
      </c>
      <c r="C15" s="12">
        <v>459</v>
      </c>
      <c r="D15" s="12">
        <v>0.374</v>
      </c>
      <c r="E15" s="7">
        <f t="shared" si="0"/>
        <v>2.6311867282712131E-3</v>
      </c>
      <c r="F15" s="7">
        <f t="shared" si="1"/>
        <v>6.9231435990305704E-6</v>
      </c>
      <c r="G15" s="12">
        <v>20</v>
      </c>
      <c r="H15" s="12">
        <v>3</v>
      </c>
      <c r="I15" s="12">
        <v>6</v>
      </c>
      <c r="J15" s="12">
        <v>113</v>
      </c>
      <c r="K15" s="12" t="s">
        <v>3</v>
      </c>
      <c r="L15" s="12">
        <v>4062</v>
      </c>
      <c r="M15" s="12">
        <v>168</v>
      </c>
      <c r="N15" s="13"/>
      <c r="O15" s="12">
        <v>321878</v>
      </c>
      <c r="P15" s="12">
        <v>-10</v>
      </c>
      <c r="Q15" s="12">
        <v>8</v>
      </c>
      <c r="R15" s="12">
        <v>146583</v>
      </c>
      <c r="S15" s="12" t="s">
        <v>3</v>
      </c>
      <c r="T15" s="12">
        <v>2196</v>
      </c>
      <c r="U15" s="13"/>
      <c r="V15" s="12">
        <v>14138</v>
      </c>
      <c r="W15" s="12">
        <v>0</v>
      </c>
      <c r="X15" s="12">
        <v>0</v>
      </c>
      <c r="Y15" s="12">
        <v>3791</v>
      </c>
      <c r="Z15" s="12" t="s">
        <v>3</v>
      </c>
      <c r="AA15" s="12">
        <v>3729</v>
      </c>
      <c r="AE15" s="11"/>
    </row>
    <row r="16" spans="1:31" x14ac:dyDescent="0.3">
      <c r="A16" s="18" t="s">
        <v>423</v>
      </c>
      <c r="B16" s="19" t="s">
        <v>422</v>
      </c>
      <c r="C16" s="7">
        <v>42</v>
      </c>
      <c r="D16" s="7">
        <v>0.69199999999999995</v>
      </c>
      <c r="E16" s="7">
        <f t="shared" si="0"/>
        <v>2.4076218428625476E-4</v>
      </c>
      <c r="F16" s="7">
        <f t="shared" si="1"/>
        <v>5.79664293822885E-8</v>
      </c>
      <c r="G16" s="7"/>
      <c r="H16" s="7">
        <v>5</v>
      </c>
      <c r="I16" s="7">
        <v>0</v>
      </c>
      <c r="J16" s="7">
        <v>6</v>
      </c>
      <c r="K16" s="7" t="s">
        <v>3</v>
      </c>
      <c r="L16" s="7">
        <v>7000</v>
      </c>
      <c r="M16" s="7">
        <v>12</v>
      </c>
      <c r="N16" s="16"/>
      <c r="O16" s="7">
        <v>2110</v>
      </c>
      <c r="P16" s="7">
        <v>-10</v>
      </c>
      <c r="Q16" s="7">
        <v>5</v>
      </c>
      <c r="R16" s="7">
        <v>1661</v>
      </c>
      <c r="S16" s="7" t="s">
        <v>3</v>
      </c>
      <c r="T16" s="7">
        <v>1270</v>
      </c>
      <c r="U16" s="16"/>
      <c r="V16" s="7">
        <v>886</v>
      </c>
      <c r="W16" s="7">
        <v>-1</v>
      </c>
      <c r="X16" s="7">
        <v>2</v>
      </c>
      <c r="Y16" s="7">
        <v>72</v>
      </c>
      <c r="Z16" s="7" t="s">
        <v>3</v>
      </c>
      <c r="AA16" s="7">
        <v>12306</v>
      </c>
      <c r="AE16" s="11"/>
    </row>
    <row r="17" spans="1:31" ht="21.6" x14ac:dyDescent="0.3">
      <c r="A17" s="15" t="s">
        <v>421</v>
      </c>
      <c r="B17" s="19" t="s">
        <v>420</v>
      </c>
      <c r="C17" s="12">
        <v>21</v>
      </c>
      <c r="D17" s="12">
        <v>0.78700000000000003</v>
      </c>
      <c r="E17" s="7">
        <f t="shared" si="0"/>
        <v>1.2038109214312738E-4</v>
      </c>
      <c r="F17" s="7">
        <f t="shared" si="1"/>
        <v>1.4491607345572125E-8</v>
      </c>
      <c r="G17" s="12"/>
      <c r="H17" s="12">
        <v>2</v>
      </c>
      <c r="I17" s="12">
        <v>8</v>
      </c>
      <c r="J17" s="12">
        <v>3</v>
      </c>
      <c r="K17" s="12" t="s">
        <v>3</v>
      </c>
      <c r="L17" s="12">
        <v>7000</v>
      </c>
      <c r="M17" s="12">
        <v>303</v>
      </c>
      <c r="N17" s="13"/>
      <c r="O17" s="12">
        <v>45</v>
      </c>
      <c r="P17" s="12">
        <v>35</v>
      </c>
      <c r="Q17" s="12">
        <v>0</v>
      </c>
      <c r="R17" s="12">
        <v>6</v>
      </c>
      <c r="S17" s="12" t="s">
        <v>3</v>
      </c>
      <c r="T17" s="12">
        <v>7500</v>
      </c>
      <c r="U17" s="13"/>
      <c r="V17" s="12">
        <v>873</v>
      </c>
      <c r="W17" s="12">
        <v>12</v>
      </c>
      <c r="X17" s="12">
        <v>2</v>
      </c>
      <c r="Y17" s="12">
        <v>203</v>
      </c>
      <c r="Z17" s="12" t="s">
        <v>3</v>
      </c>
      <c r="AA17" s="12">
        <v>4300</v>
      </c>
      <c r="AE17" s="11"/>
    </row>
    <row r="18" spans="1:31" x14ac:dyDescent="0.3">
      <c r="A18" s="18" t="s">
        <v>419</v>
      </c>
      <c r="B18" s="17" t="s">
        <v>418</v>
      </c>
      <c r="C18" s="7">
        <v>16</v>
      </c>
      <c r="D18" s="7"/>
      <c r="E18" s="7">
        <f t="shared" si="0"/>
        <v>9.1718927347144677E-5</v>
      </c>
      <c r="F18" s="7">
        <f t="shared" si="1"/>
        <v>8.4123616337108035E-9</v>
      </c>
      <c r="G18" s="7">
        <v>53</v>
      </c>
      <c r="H18" s="7">
        <v>0</v>
      </c>
      <c r="I18" s="7">
        <v>14</v>
      </c>
      <c r="J18" s="7">
        <v>1</v>
      </c>
      <c r="K18" s="7" t="s">
        <v>3</v>
      </c>
      <c r="L18" s="7">
        <v>16000</v>
      </c>
      <c r="M18" s="7">
        <v>127</v>
      </c>
      <c r="N18" s="16"/>
      <c r="O18" s="7">
        <v>1096</v>
      </c>
      <c r="P18" s="7">
        <v>-43</v>
      </c>
      <c r="Q18" s="7">
        <v>0</v>
      </c>
      <c r="R18" s="7">
        <v>151</v>
      </c>
      <c r="S18" s="7" t="s">
        <v>3</v>
      </c>
      <c r="T18" s="7">
        <v>7258</v>
      </c>
      <c r="U18" s="16"/>
      <c r="V18" s="7">
        <v>20565</v>
      </c>
      <c r="W18" s="7">
        <v>4</v>
      </c>
      <c r="X18" s="7">
        <v>3</v>
      </c>
      <c r="Y18" s="7">
        <v>1548</v>
      </c>
      <c r="Z18" s="7" t="s">
        <v>3</v>
      </c>
      <c r="AA18" s="7">
        <v>13285</v>
      </c>
      <c r="AE18" s="11"/>
    </row>
    <row r="19" spans="1:31" x14ac:dyDescent="0.3">
      <c r="A19" s="15" t="s">
        <v>417</v>
      </c>
      <c r="B19" s="14" t="s">
        <v>416</v>
      </c>
      <c r="C19" s="12">
        <v>4</v>
      </c>
      <c r="D19" s="12"/>
      <c r="E19" s="7">
        <f t="shared" si="0"/>
        <v>2.2929731836786169E-5</v>
      </c>
      <c r="F19" s="7">
        <f t="shared" si="1"/>
        <v>5.2577260210692522E-10</v>
      </c>
      <c r="G19" s="12"/>
      <c r="H19" s="12">
        <v>18</v>
      </c>
      <c r="I19" s="12">
        <v>3</v>
      </c>
      <c r="J19" s="12">
        <v>1</v>
      </c>
      <c r="K19" s="12" t="s">
        <v>3</v>
      </c>
      <c r="L19" s="12">
        <v>4000</v>
      </c>
      <c r="M19" s="12">
        <v>66</v>
      </c>
      <c r="N19" s="13"/>
      <c r="O19" s="12">
        <v>976</v>
      </c>
      <c r="P19" s="12">
        <v>330</v>
      </c>
      <c r="Q19" s="12">
        <v>0</v>
      </c>
      <c r="R19" s="12">
        <v>350</v>
      </c>
      <c r="S19" s="12" t="s">
        <v>3</v>
      </c>
      <c r="T19" s="12">
        <v>2789</v>
      </c>
      <c r="U19" s="13"/>
      <c r="V19" s="12">
        <v>22</v>
      </c>
      <c r="W19" s="12">
        <v>-59</v>
      </c>
      <c r="X19" s="12">
        <v>0</v>
      </c>
      <c r="Y19" s="12">
        <v>2</v>
      </c>
      <c r="Z19" s="12" t="s">
        <v>3</v>
      </c>
      <c r="AA19" s="12">
        <v>11000</v>
      </c>
      <c r="AE19" s="11"/>
    </row>
    <row r="20" spans="1:31" x14ac:dyDescent="0.3">
      <c r="A20" s="18" t="s">
        <v>415</v>
      </c>
      <c r="B20" s="17" t="s">
        <v>414</v>
      </c>
      <c r="C20" s="7">
        <v>0</v>
      </c>
      <c r="D20" s="7"/>
      <c r="E20" s="7">
        <f t="shared" si="0"/>
        <v>0</v>
      </c>
      <c r="F20" s="7">
        <f t="shared" si="1"/>
        <v>0</v>
      </c>
      <c r="G20" s="7"/>
      <c r="H20" s="7">
        <v>0</v>
      </c>
      <c r="I20" s="7"/>
      <c r="J20" s="7"/>
      <c r="K20" s="7"/>
      <c r="L20" s="7"/>
      <c r="M20" s="7" t="s">
        <v>16</v>
      </c>
      <c r="N20" s="16"/>
      <c r="O20" s="7">
        <v>6</v>
      </c>
      <c r="P20" s="7">
        <v>253</v>
      </c>
      <c r="Q20" s="7">
        <v>0</v>
      </c>
      <c r="R20" s="7">
        <v>1</v>
      </c>
      <c r="S20" s="7"/>
      <c r="T20" s="7">
        <v>6000</v>
      </c>
      <c r="U20" s="16"/>
      <c r="V20" s="7">
        <v>0</v>
      </c>
      <c r="W20" s="7"/>
      <c r="X20" s="7">
        <v>0</v>
      </c>
      <c r="Y20" s="7"/>
      <c r="Z20" s="7"/>
      <c r="AA20" s="7"/>
      <c r="AE20" s="11"/>
    </row>
    <row r="21" spans="1:31" ht="21.6" x14ac:dyDescent="0.3">
      <c r="A21" s="15" t="s">
        <v>413</v>
      </c>
      <c r="B21" s="14" t="s">
        <v>412</v>
      </c>
      <c r="C21" s="12">
        <v>0</v>
      </c>
      <c r="D21" s="12"/>
      <c r="E21" s="7">
        <f t="shared" si="0"/>
        <v>0</v>
      </c>
      <c r="F21" s="7">
        <f t="shared" si="1"/>
        <v>0</v>
      </c>
      <c r="G21" s="12"/>
      <c r="H21" s="12">
        <v>0</v>
      </c>
      <c r="I21" s="12">
        <v>4</v>
      </c>
      <c r="J21" s="12"/>
      <c r="K21" s="12"/>
      <c r="L21" s="12"/>
      <c r="M21" s="12">
        <v>168</v>
      </c>
      <c r="N21" s="13"/>
      <c r="O21" s="12">
        <v>93</v>
      </c>
      <c r="P21" s="12">
        <v>-5</v>
      </c>
      <c r="Q21" s="12">
        <v>0</v>
      </c>
      <c r="R21" s="12">
        <v>50</v>
      </c>
      <c r="S21" s="12" t="s">
        <v>3</v>
      </c>
      <c r="T21" s="12">
        <v>1860</v>
      </c>
      <c r="U21" s="13"/>
      <c r="V21" s="12">
        <v>2</v>
      </c>
      <c r="W21" s="12">
        <v>-35</v>
      </c>
      <c r="X21" s="12">
        <v>0</v>
      </c>
      <c r="Y21" s="12">
        <v>1</v>
      </c>
      <c r="Z21" s="12" t="s">
        <v>3</v>
      </c>
      <c r="AA21" s="12">
        <v>2000</v>
      </c>
      <c r="AE21" s="11"/>
    </row>
    <row r="22" spans="1:31" x14ac:dyDescent="0.3">
      <c r="A22" s="18" t="s">
        <v>411</v>
      </c>
      <c r="B22" s="17" t="s">
        <v>410</v>
      </c>
      <c r="C22" s="7">
        <v>0</v>
      </c>
      <c r="D22" s="7"/>
      <c r="E22" s="7">
        <f t="shared" si="0"/>
        <v>0</v>
      </c>
      <c r="F22" s="7">
        <f t="shared" si="1"/>
        <v>0</v>
      </c>
      <c r="G22" s="7"/>
      <c r="H22" s="7">
        <v>0</v>
      </c>
      <c r="I22" s="7">
        <v>6</v>
      </c>
      <c r="J22" s="7"/>
      <c r="K22" s="7"/>
      <c r="L22" s="7"/>
      <c r="M22" s="7">
        <v>11</v>
      </c>
      <c r="N22" s="16"/>
      <c r="O22" s="7">
        <v>1</v>
      </c>
      <c r="P22" s="7">
        <v>11</v>
      </c>
      <c r="Q22" s="7">
        <v>0</v>
      </c>
      <c r="R22" s="7">
        <v>0</v>
      </c>
      <c r="S22" s="7"/>
      <c r="T22" s="7"/>
      <c r="U22" s="16"/>
      <c r="V22" s="7">
        <v>78</v>
      </c>
      <c r="W22" s="7">
        <v>-32</v>
      </c>
      <c r="X22" s="7">
        <v>0</v>
      </c>
      <c r="Y22" s="7">
        <v>9</v>
      </c>
      <c r="Z22" s="7"/>
      <c r="AA22" s="7">
        <v>8667</v>
      </c>
      <c r="AE22" s="11"/>
    </row>
    <row r="23" spans="1:31" ht="21.6" x14ac:dyDescent="0.3">
      <c r="A23" s="15" t="s">
        <v>409</v>
      </c>
      <c r="B23" s="14" t="s">
        <v>408</v>
      </c>
      <c r="C23" s="12">
        <v>0</v>
      </c>
      <c r="D23" s="12"/>
      <c r="E23" s="7">
        <f t="shared" si="0"/>
        <v>0</v>
      </c>
      <c r="F23" s="7">
        <f t="shared" si="1"/>
        <v>0</v>
      </c>
      <c r="G23" s="12"/>
      <c r="H23" s="12">
        <v>0</v>
      </c>
      <c r="I23" s="12">
        <v>6</v>
      </c>
      <c r="J23" s="12"/>
      <c r="K23" s="12"/>
      <c r="L23" s="12"/>
      <c r="M23" s="12">
        <v>22</v>
      </c>
      <c r="N23" s="13"/>
      <c r="O23" s="12">
        <v>44</v>
      </c>
      <c r="P23" s="12">
        <v>-4</v>
      </c>
      <c r="Q23" s="12">
        <v>0</v>
      </c>
      <c r="R23" s="12">
        <v>28</v>
      </c>
      <c r="S23" s="12" t="s">
        <v>3</v>
      </c>
      <c r="T23" s="12">
        <v>1571</v>
      </c>
      <c r="U23" s="13"/>
      <c r="V23" s="12">
        <v>1209</v>
      </c>
      <c r="W23" s="12">
        <v>-4</v>
      </c>
      <c r="X23" s="12">
        <v>3</v>
      </c>
      <c r="Y23" s="12">
        <v>131</v>
      </c>
      <c r="Z23" s="12" t="s">
        <v>3</v>
      </c>
      <c r="AA23" s="12">
        <v>9229</v>
      </c>
      <c r="AE23" s="11"/>
    </row>
    <row r="24" spans="1:31" x14ac:dyDescent="0.3">
      <c r="A24" s="18" t="s">
        <v>407</v>
      </c>
      <c r="B24" s="17" t="s">
        <v>406</v>
      </c>
      <c r="C24" s="7">
        <v>0</v>
      </c>
      <c r="D24" s="7"/>
      <c r="E24" s="7">
        <f t="shared" si="0"/>
        <v>0</v>
      </c>
      <c r="F24" s="7">
        <f t="shared" si="1"/>
        <v>0</v>
      </c>
      <c r="G24" s="7"/>
      <c r="H24" s="7">
        <v>0</v>
      </c>
      <c r="I24" s="7">
        <v>6</v>
      </c>
      <c r="J24" s="7"/>
      <c r="K24" s="7"/>
      <c r="L24" s="7"/>
      <c r="M24" s="7">
        <v>11</v>
      </c>
      <c r="N24" s="16"/>
      <c r="O24" s="7">
        <v>0</v>
      </c>
      <c r="P24" s="7"/>
      <c r="Q24" s="7">
        <v>0</v>
      </c>
      <c r="R24" s="7"/>
      <c r="S24" s="7" t="s">
        <v>3</v>
      </c>
      <c r="T24" s="7"/>
      <c r="U24" s="16"/>
      <c r="V24" s="7">
        <v>23548</v>
      </c>
      <c r="W24" s="7">
        <v>10</v>
      </c>
      <c r="X24" s="7">
        <v>19</v>
      </c>
      <c r="Y24" s="7">
        <v>3782</v>
      </c>
      <c r="Z24" s="7" t="s">
        <v>3</v>
      </c>
      <c r="AA24" s="7">
        <v>6226</v>
      </c>
      <c r="AE24" s="11"/>
    </row>
    <row r="25" spans="1:31" ht="21.6" x14ac:dyDescent="0.3">
      <c r="A25" s="15" t="s">
        <v>405</v>
      </c>
      <c r="B25" s="14" t="s">
        <v>404</v>
      </c>
      <c r="C25" s="12">
        <v>0</v>
      </c>
      <c r="D25" s="12"/>
      <c r="E25" s="7">
        <f t="shared" si="0"/>
        <v>0</v>
      </c>
      <c r="F25" s="7">
        <f t="shared" si="1"/>
        <v>0</v>
      </c>
      <c r="G25" s="12"/>
      <c r="H25" s="12">
        <v>0</v>
      </c>
      <c r="I25" s="12">
        <v>6</v>
      </c>
      <c r="J25" s="12"/>
      <c r="K25" s="12"/>
      <c r="L25" s="12"/>
      <c r="M25" s="12">
        <v>127</v>
      </c>
      <c r="N25" s="13"/>
      <c r="O25" s="12">
        <v>111</v>
      </c>
      <c r="P25" s="12">
        <v>-34</v>
      </c>
      <c r="Q25" s="12">
        <v>0</v>
      </c>
      <c r="R25" s="12">
        <v>21</v>
      </c>
      <c r="S25" s="12"/>
      <c r="T25" s="12">
        <v>5286</v>
      </c>
      <c r="U25" s="13"/>
      <c r="V25" s="12">
        <v>373</v>
      </c>
      <c r="W25" s="12">
        <v>-23</v>
      </c>
      <c r="X25" s="12">
        <v>1</v>
      </c>
      <c r="Y25" s="12">
        <v>92</v>
      </c>
      <c r="Z25" s="12"/>
      <c r="AA25" s="12">
        <v>4054</v>
      </c>
      <c r="AE25" s="11"/>
    </row>
    <row r="26" spans="1:31" ht="31.8" x14ac:dyDescent="0.3">
      <c r="A26" s="18" t="s">
        <v>403</v>
      </c>
      <c r="B26" s="17" t="s">
        <v>402</v>
      </c>
      <c r="C26" s="7">
        <v>0</v>
      </c>
      <c r="D26" s="7"/>
      <c r="E26" s="7">
        <f t="shared" si="0"/>
        <v>0</v>
      </c>
      <c r="F26" s="7">
        <f t="shared" si="1"/>
        <v>0</v>
      </c>
      <c r="G26" s="7"/>
      <c r="H26" s="7">
        <v>0</v>
      </c>
      <c r="I26" s="7">
        <v>0</v>
      </c>
      <c r="J26" s="7"/>
      <c r="K26" s="7"/>
      <c r="L26" s="7"/>
      <c r="M26" s="7">
        <v>24</v>
      </c>
      <c r="N26" s="16"/>
      <c r="O26" s="7">
        <v>0</v>
      </c>
      <c r="P26" s="7"/>
      <c r="Q26" s="7">
        <v>0</v>
      </c>
      <c r="R26" s="7"/>
      <c r="S26" s="7" t="s">
        <v>3</v>
      </c>
      <c r="T26" s="7"/>
      <c r="U26" s="16"/>
      <c r="V26" s="7">
        <v>171287</v>
      </c>
      <c r="W26" s="7">
        <v>2</v>
      </c>
      <c r="X26" s="7">
        <v>3</v>
      </c>
      <c r="Y26" s="7">
        <v>13159</v>
      </c>
      <c r="Z26" s="7" t="s">
        <v>3</v>
      </c>
      <c r="AA26" s="7">
        <v>13017</v>
      </c>
      <c r="AE26" s="11"/>
    </row>
    <row r="27" spans="1:31" ht="21.6" x14ac:dyDescent="0.3">
      <c r="A27" s="15" t="s">
        <v>401</v>
      </c>
      <c r="B27" s="14" t="s">
        <v>400</v>
      </c>
      <c r="C27" s="12">
        <v>0</v>
      </c>
      <c r="D27" s="12"/>
      <c r="E27" s="7">
        <f t="shared" si="0"/>
        <v>0</v>
      </c>
      <c r="F27" s="7">
        <f t="shared" si="1"/>
        <v>0</v>
      </c>
      <c r="G27" s="12"/>
      <c r="H27" s="12">
        <v>0</v>
      </c>
      <c r="I27" s="12"/>
      <c r="J27" s="12"/>
      <c r="K27" s="12"/>
      <c r="L27" s="12"/>
      <c r="M27" s="12"/>
      <c r="N27" s="13"/>
      <c r="O27" s="12">
        <v>0</v>
      </c>
      <c r="P27" s="12"/>
      <c r="Q27" s="12">
        <v>0</v>
      </c>
      <c r="R27" s="12"/>
      <c r="S27" s="12"/>
      <c r="T27" s="12"/>
      <c r="U27" s="13"/>
      <c r="V27" s="12">
        <v>436</v>
      </c>
      <c r="W27" s="12">
        <v>3</v>
      </c>
      <c r="X27" s="12">
        <v>0</v>
      </c>
      <c r="Y27" s="12">
        <v>61</v>
      </c>
      <c r="Z27" s="12"/>
      <c r="AA27" s="12">
        <v>7148</v>
      </c>
      <c r="AE27" s="11"/>
    </row>
    <row r="28" spans="1:31" ht="21.6" x14ac:dyDescent="0.3">
      <c r="A28" s="18" t="s">
        <v>399</v>
      </c>
      <c r="B28" s="17" t="s">
        <v>398</v>
      </c>
      <c r="C28" s="7">
        <v>0</v>
      </c>
      <c r="D28" s="7"/>
      <c r="E28" s="7">
        <f t="shared" si="0"/>
        <v>0</v>
      </c>
      <c r="F28" s="7">
        <f t="shared" si="1"/>
        <v>0</v>
      </c>
      <c r="G28" s="7"/>
      <c r="H28" s="7">
        <v>0</v>
      </c>
      <c r="I28" s="7"/>
      <c r="J28" s="7"/>
      <c r="K28" s="7"/>
      <c r="L28" s="7"/>
      <c r="M28" s="7"/>
      <c r="N28" s="16"/>
      <c r="O28" s="7">
        <v>0</v>
      </c>
      <c r="P28" s="7"/>
      <c r="Q28" s="7">
        <v>0</v>
      </c>
      <c r="R28" s="7"/>
      <c r="S28" s="7"/>
      <c r="T28" s="7"/>
      <c r="U28" s="16"/>
      <c r="V28" s="7">
        <v>5018</v>
      </c>
      <c r="W28" s="7">
        <v>-24</v>
      </c>
      <c r="X28" s="7">
        <v>5</v>
      </c>
      <c r="Y28" s="7">
        <v>325</v>
      </c>
      <c r="Z28" s="7"/>
      <c r="AA28" s="7">
        <v>15440</v>
      </c>
      <c r="AE28" s="11"/>
    </row>
    <row r="29" spans="1:31" ht="21.6" x14ac:dyDescent="0.3">
      <c r="A29" s="15" t="s">
        <v>397</v>
      </c>
      <c r="B29" s="14" t="s">
        <v>396</v>
      </c>
      <c r="C29" s="12">
        <v>0</v>
      </c>
      <c r="D29" s="12"/>
      <c r="E29" s="7">
        <f t="shared" si="0"/>
        <v>0</v>
      </c>
      <c r="F29" s="7">
        <f t="shared" si="1"/>
        <v>0</v>
      </c>
      <c r="G29" s="12"/>
      <c r="H29" s="12">
        <v>0</v>
      </c>
      <c r="I29" s="12"/>
      <c r="J29" s="12"/>
      <c r="K29" s="12"/>
      <c r="L29" s="12"/>
      <c r="M29" s="12"/>
      <c r="N29" s="13"/>
      <c r="O29" s="12">
        <v>0</v>
      </c>
      <c r="P29" s="12"/>
      <c r="Q29" s="12">
        <v>0</v>
      </c>
      <c r="R29" s="12"/>
      <c r="S29" s="12"/>
      <c r="T29" s="12"/>
      <c r="U29" s="13"/>
      <c r="V29" s="12">
        <v>103996</v>
      </c>
      <c r="W29" s="12">
        <v>7</v>
      </c>
      <c r="X29" s="12">
        <v>13</v>
      </c>
      <c r="Y29" s="12">
        <v>7656</v>
      </c>
      <c r="Z29" s="12"/>
      <c r="AA29" s="12">
        <v>13584</v>
      </c>
      <c r="AE29" s="11"/>
    </row>
    <row r="30" spans="1:31" x14ac:dyDescent="0.3">
      <c r="A30" s="18" t="s">
        <v>395</v>
      </c>
      <c r="B30" s="17" t="s">
        <v>394</v>
      </c>
      <c r="C30" s="7">
        <v>0</v>
      </c>
      <c r="D30" s="7"/>
      <c r="E30" s="7">
        <f t="shared" si="0"/>
        <v>0</v>
      </c>
      <c r="F30" s="7">
        <f t="shared" si="1"/>
        <v>0</v>
      </c>
      <c r="G30" s="7"/>
      <c r="H30" s="7">
        <v>0</v>
      </c>
      <c r="I30" s="7">
        <v>15</v>
      </c>
      <c r="J30" s="7"/>
      <c r="K30" s="7"/>
      <c r="L30" s="7"/>
      <c r="M30" s="7">
        <v>13</v>
      </c>
      <c r="N30" s="16"/>
      <c r="O30" s="7">
        <v>1961</v>
      </c>
      <c r="P30" s="7">
        <v>-22</v>
      </c>
      <c r="Q30" s="7">
        <v>7</v>
      </c>
      <c r="R30" s="7">
        <v>284</v>
      </c>
      <c r="S30" s="7"/>
      <c r="T30" s="7">
        <v>6905</v>
      </c>
      <c r="U30" s="16"/>
      <c r="V30" s="7">
        <v>1042</v>
      </c>
      <c r="W30" s="7">
        <v>-9</v>
      </c>
      <c r="X30" s="7">
        <v>2</v>
      </c>
      <c r="Y30" s="7">
        <v>93</v>
      </c>
      <c r="Z30" s="7"/>
      <c r="AA30" s="7">
        <v>11204</v>
      </c>
      <c r="AE30" s="11"/>
    </row>
    <row r="31" spans="1:31" x14ac:dyDescent="0.3">
      <c r="A31" s="15" t="s">
        <v>393</v>
      </c>
      <c r="B31" s="14" t="s">
        <v>392</v>
      </c>
      <c r="C31" s="12">
        <v>0</v>
      </c>
      <c r="D31" s="12"/>
      <c r="E31" s="7">
        <f t="shared" si="0"/>
        <v>0</v>
      </c>
      <c r="F31" s="7">
        <f t="shared" si="1"/>
        <v>0</v>
      </c>
      <c r="G31" s="12"/>
      <c r="H31" s="12">
        <v>0</v>
      </c>
      <c r="I31" s="12"/>
      <c r="J31" s="12"/>
      <c r="K31" s="12"/>
      <c r="L31" s="12"/>
      <c r="M31" s="12"/>
      <c r="N31" s="13"/>
      <c r="O31" s="12">
        <v>0</v>
      </c>
      <c r="P31" s="12"/>
      <c r="Q31" s="12">
        <v>0</v>
      </c>
      <c r="R31" s="12"/>
      <c r="S31" s="12"/>
      <c r="T31" s="12"/>
      <c r="U31" s="13"/>
      <c r="V31" s="12">
        <v>22</v>
      </c>
      <c r="W31" s="12">
        <v>-13</v>
      </c>
      <c r="X31" s="12">
        <v>1</v>
      </c>
      <c r="Y31" s="12">
        <v>1</v>
      </c>
      <c r="Z31" s="12"/>
      <c r="AA31" s="12">
        <v>22000</v>
      </c>
      <c r="AE31" s="11"/>
    </row>
    <row r="32" spans="1:31" x14ac:dyDescent="0.3">
      <c r="A32" s="18" t="s">
        <v>391</v>
      </c>
      <c r="B32" s="17" t="s">
        <v>390</v>
      </c>
      <c r="C32" s="7">
        <v>0</v>
      </c>
      <c r="D32" s="7"/>
      <c r="E32" s="7">
        <f t="shared" si="0"/>
        <v>0</v>
      </c>
      <c r="F32" s="7">
        <f t="shared" si="1"/>
        <v>0</v>
      </c>
      <c r="G32" s="7"/>
      <c r="H32" s="7">
        <v>0</v>
      </c>
      <c r="I32" s="7"/>
      <c r="J32" s="7"/>
      <c r="K32" s="7"/>
      <c r="L32" s="7"/>
      <c r="M32" s="7"/>
      <c r="N32" s="16"/>
      <c r="O32" s="7">
        <v>0</v>
      </c>
      <c r="P32" s="7"/>
      <c r="Q32" s="7">
        <v>0</v>
      </c>
      <c r="R32" s="7"/>
      <c r="S32" s="7"/>
      <c r="T32" s="7"/>
      <c r="U32" s="16"/>
      <c r="V32" s="7">
        <v>232</v>
      </c>
      <c r="W32" s="7">
        <v>-26</v>
      </c>
      <c r="X32" s="7">
        <v>5</v>
      </c>
      <c r="Y32" s="7">
        <v>20</v>
      </c>
      <c r="Z32" s="7"/>
      <c r="AA32" s="7">
        <v>11600</v>
      </c>
      <c r="AE32" s="11"/>
    </row>
    <row r="33" spans="1:31" x14ac:dyDescent="0.3">
      <c r="A33" s="15" t="s">
        <v>389</v>
      </c>
      <c r="B33" s="14" t="s">
        <v>388</v>
      </c>
      <c r="C33" s="12">
        <v>0</v>
      </c>
      <c r="D33" s="12"/>
      <c r="E33" s="7">
        <f t="shared" si="0"/>
        <v>0</v>
      </c>
      <c r="F33" s="7">
        <f t="shared" si="1"/>
        <v>0</v>
      </c>
      <c r="G33" s="12"/>
      <c r="H33" s="12">
        <v>0</v>
      </c>
      <c r="I33" s="12"/>
      <c r="J33" s="12"/>
      <c r="K33" s="12"/>
      <c r="L33" s="12"/>
      <c r="M33" s="12"/>
      <c r="N33" s="13"/>
      <c r="O33" s="12">
        <v>0</v>
      </c>
      <c r="P33" s="12"/>
      <c r="Q33" s="12">
        <v>0</v>
      </c>
      <c r="R33" s="12"/>
      <c r="S33" s="12"/>
      <c r="T33" s="12"/>
      <c r="U33" s="13"/>
      <c r="V33" s="12">
        <v>177</v>
      </c>
      <c r="W33" s="12">
        <v>182</v>
      </c>
      <c r="X33" s="12">
        <v>12</v>
      </c>
      <c r="Y33" s="12">
        <v>17</v>
      </c>
      <c r="Z33" s="12"/>
      <c r="AA33" s="12">
        <v>10412</v>
      </c>
      <c r="AE33" s="11"/>
    </row>
    <row r="34" spans="1:31" ht="21.6" x14ac:dyDescent="0.3">
      <c r="A34" s="18" t="s">
        <v>387</v>
      </c>
      <c r="B34" s="17" t="s">
        <v>386</v>
      </c>
      <c r="C34" s="7">
        <v>0</v>
      </c>
      <c r="D34" s="7"/>
      <c r="E34" s="7">
        <f t="shared" si="0"/>
        <v>0</v>
      </c>
      <c r="F34" s="7">
        <f t="shared" si="1"/>
        <v>0</v>
      </c>
      <c r="G34" s="7"/>
      <c r="H34" s="7">
        <v>0</v>
      </c>
      <c r="I34" s="7">
        <v>5</v>
      </c>
      <c r="J34" s="7"/>
      <c r="K34" s="7"/>
      <c r="L34" s="7"/>
      <c r="M34" s="7">
        <v>12</v>
      </c>
      <c r="N34" s="16"/>
      <c r="O34" s="7">
        <v>8945</v>
      </c>
      <c r="P34" s="7">
        <v>36</v>
      </c>
      <c r="Q34" s="7">
        <v>17</v>
      </c>
      <c r="R34" s="7">
        <v>3575</v>
      </c>
      <c r="S34" s="7" t="s">
        <v>3</v>
      </c>
      <c r="T34" s="7">
        <v>2502</v>
      </c>
      <c r="U34" s="16"/>
      <c r="V34" s="7">
        <v>604</v>
      </c>
      <c r="W34" s="7">
        <v>11</v>
      </c>
      <c r="X34" s="7">
        <v>1</v>
      </c>
      <c r="Y34" s="7">
        <v>88</v>
      </c>
      <c r="Z34" s="7" t="s">
        <v>3</v>
      </c>
      <c r="AA34" s="7">
        <v>6864</v>
      </c>
      <c r="AE34" s="11"/>
    </row>
    <row r="35" spans="1:31" ht="21.6" x14ac:dyDescent="0.3">
      <c r="A35" s="15" t="s">
        <v>385</v>
      </c>
      <c r="B35" s="14" t="s">
        <v>384</v>
      </c>
      <c r="C35" s="12">
        <v>0</v>
      </c>
      <c r="D35" s="12"/>
      <c r="E35" s="7">
        <f t="shared" si="0"/>
        <v>0</v>
      </c>
      <c r="F35" s="7">
        <f t="shared" si="1"/>
        <v>0</v>
      </c>
      <c r="G35" s="12"/>
      <c r="H35" s="12">
        <v>0</v>
      </c>
      <c r="I35" s="12">
        <v>6</v>
      </c>
      <c r="J35" s="12"/>
      <c r="K35" s="12"/>
      <c r="L35" s="12"/>
      <c r="M35" s="12">
        <v>36</v>
      </c>
      <c r="N35" s="13"/>
      <c r="O35" s="12">
        <v>0</v>
      </c>
      <c r="P35" s="12"/>
      <c r="Q35" s="12">
        <v>0</v>
      </c>
      <c r="R35" s="12"/>
      <c r="S35" s="12" t="s">
        <v>3</v>
      </c>
      <c r="T35" s="12"/>
      <c r="U35" s="13"/>
      <c r="V35" s="12">
        <v>2550</v>
      </c>
      <c r="W35" s="12">
        <v>-13</v>
      </c>
      <c r="X35" s="12">
        <v>0</v>
      </c>
      <c r="Y35" s="12">
        <v>215</v>
      </c>
      <c r="Z35" s="12" t="s">
        <v>3</v>
      </c>
      <c r="AA35" s="12">
        <v>11860</v>
      </c>
      <c r="AE35" s="11"/>
    </row>
    <row r="36" spans="1:31" x14ac:dyDescent="0.3">
      <c r="A36" s="18" t="s">
        <v>383</v>
      </c>
      <c r="B36" s="17" t="s">
        <v>382</v>
      </c>
      <c r="C36" s="7">
        <v>0</v>
      </c>
      <c r="D36" s="7"/>
      <c r="E36" s="7">
        <f t="shared" si="0"/>
        <v>0</v>
      </c>
      <c r="F36" s="7">
        <f t="shared" si="1"/>
        <v>0</v>
      </c>
      <c r="G36" s="7"/>
      <c r="H36" s="7">
        <v>0</v>
      </c>
      <c r="I36" s="7"/>
      <c r="J36" s="7"/>
      <c r="K36" s="7"/>
      <c r="L36" s="7"/>
      <c r="M36" s="7"/>
      <c r="N36" s="16"/>
      <c r="O36" s="7">
        <v>0</v>
      </c>
      <c r="P36" s="7"/>
      <c r="Q36" s="7">
        <v>0</v>
      </c>
      <c r="R36" s="7"/>
      <c r="S36" s="7"/>
      <c r="T36" s="7"/>
      <c r="U36" s="16"/>
      <c r="V36" s="7">
        <v>240</v>
      </c>
      <c r="W36" s="7">
        <v>-12</v>
      </c>
      <c r="X36" s="7">
        <v>1</v>
      </c>
      <c r="Y36" s="7">
        <v>23</v>
      </c>
      <c r="Z36" s="7"/>
      <c r="AA36" s="7">
        <v>10435</v>
      </c>
      <c r="AE36" s="11"/>
    </row>
    <row r="37" spans="1:31" x14ac:dyDescent="0.3">
      <c r="A37" s="15" t="s">
        <v>381</v>
      </c>
      <c r="B37" s="14" t="s">
        <v>380</v>
      </c>
      <c r="C37" s="12">
        <v>0</v>
      </c>
      <c r="D37" s="12"/>
      <c r="E37" s="7">
        <f t="shared" si="0"/>
        <v>0</v>
      </c>
      <c r="F37" s="7">
        <f t="shared" si="1"/>
        <v>0</v>
      </c>
      <c r="G37" s="12"/>
      <c r="H37" s="12">
        <v>0</v>
      </c>
      <c r="I37" s="12">
        <v>3</v>
      </c>
      <c r="J37" s="12"/>
      <c r="K37" s="12"/>
      <c r="L37" s="12"/>
      <c r="M37" s="12">
        <v>12</v>
      </c>
      <c r="N37" s="13"/>
      <c r="O37" s="12">
        <v>8695</v>
      </c>
      <c r="P37" s="12">
        <v>-15</v>
      </c>
      <c r="Q37" s="12">
        <v>9</v>
      </c>
      <c r="R37" s="12">
        <v>6227</v>
      </c>
      <c r="S37" s="12" t="s">
        <v>3</v>
      </c>
      <c r="T37" s="12">
        <v>1396</v>
      </c>
      <c r="U37" s="13"/>
      <c r="V37" s="12">
        <v>405</v>
      </c>
      <c r="W37" s="12">
        <v>-20</v>
      </c>
      <c r="X37" s="12">
        <v>1</v>
      </c>
      <c r="Y37" s="12">
        <v>49</v>
      </c>
      <c r="Z37" s="12" t="s">
        <v>3</v>
      </c>
      <c r="AA37" s="12">
        <v>8265</v>
      </c>
      <c r="AE37" s="11"/>
    </row>
    <row r="38" spans="1:31" x14ac:dyDescent="0.3">
      <c r="A38" s="18" t="s">
        <v>379</v>
      </c>
      <c r="B38" s="17" t="s">
        <v>378</v>
      </c>
      <c r="C38" s="7">
        <v>0</v>
      </c>
      <c r="D38" s="7"/>
      <c r="E38" s="7">
        <f t="shared" si="0"/>
        <v>0</v>
      </c>
      <c r="F38" s="7">
        <f t="shared" si="1"/>
        <v>0</v>
      </c>
      <c r="G38" s="7"/>
      <c r="H38" s="7">
        <v>0</v>
      </c>
      <c r="I38" s="7"/>
      <c r="J38" s="7"/>
      <c r="K38" s="7"/>
      <c r="L38" s="7"/>
      <c r="M38" s="7"/>
      <c r="N38" s="16"/>
      <c r="O38" s="7">
        <v>0</v>
      </c>
      <c r="P38" s="7"/>
      <c r="Q38" s="7">
        <v>0</v>
      </c>
      <c r="R38" s="7"/>
      <c r="S38" s="7"/>
      <c r="T38" s="7"/>
      <c r="U38" s="16"/>
      <c r="V38" s="7">
        <v>254</v>
      </c>
      <c r="W38" s="7">
        <v>-1</v>
      </c>
      <c r="X38" s="7">
        <v>1</v>
      </c>
      <c r="Y38" s="7">
        <v>38</v>
      </c>
      <c r="Z38" s="7"/>
      <c r="AA38" s="7">
        <v>6684</v>
      </c>
      <c r="AE38" s="11"/>
    </row>
    <row r="39" spans="1:31" ht="31.8" x14ac:dyDescent="0.3">
      <c r="A39" s="15" t="s">
        <v>377</v>
      </c>
      <c r="B39" s="14" t="s">
        <v>376</v>
      </c>
      <c r="C39" s="12">
        <v>0</v>
      </c>
      <c r="D39" s="12"/>
      <c r="E39" s="7">
        <f t="shared" si="0"/>
        <v>0</v>
      </c>
      <c r="F39" s="7">
        <f t="shared" si="1"/>
        <v>0</v>
      </c>
      <c r="G39" s="12"/>
      <c r="H39" s="12">
        <v>0</v>
      </c>
      <c r="I39" s="12">
        <v>6</v>
      </c>
      <c r="J39" s="12"/>
      <c r="K39" s="12"/>
      <c r="L39" s="12"/>
      <c r="M39" s="12">
        <v>60</v>
      </c>
      <c r="N39" s="13"/>
      <c r="O39" s="12">
        <v>169</v>
      </c>
      <c r="P39" s="12">
        <v>-40</v>
      </c>
      <c r="Q39" s="12">
        <v>0</v>
      </c>
      <c r="R39" s="12">
        <v>160</v>
      </c>
      <c r="S39" s="12" t="s">
        <v>3</v>
      </c>
      <c r="T39" s="12">
        <v>1056</v>
      </c>
      <c r="U39" s="13"/>
      <c r="V39" s="12">
        <v>471</v>
      </c>
      <c r="W39" s="12">
        <v>-12</v>
      </c>
      <c r="X39" s="12">
        <v>0</v>
      </c>
      <c r="Y39" s="12">
        <v>74</v>
      </c>
      <c r="Z39" s="12" t="s">
        <v>3</v>
      </c>
      <c r="AA39" s="12">
        <v>6365</v>
      </c>
      <c r="AE39" s="11"/>
    </row>
    <row r="40" spans="1:31" ht="21.6" x14ac:dyDescent="0.3">
      <c r="A40" s="18" t="s">
        <v>375</v>
      </c>
      <c r="B40" s="17" t="s">
        <v>374</v>
      </c>
      <c r="C40" s="7">
        <v>0</v>
      </c>
      <c r="D40" s="7"/>
      <c r="E40" s="7">
        <f t="shared" si="0"/>
        <v>0</v>
      </c>
      <c r="F40" s="7">
        <f t="shared" si="1"/>
        <v>0</v>
      </c>
      <c r="G40" s="7"/>
      <c r="H40" s="7">
        <v>0</v>
      </c>
      <c r="I40" s="7"/>
      <c r="J40" s="7"/>
      <c r="K40" s="7"/>
      <c r="L40" s="7"/>
      <c r="M40" s="7"/>
      <c r="N40" s="16"/>
      <c r="O40" s="7">
        <v>0</v>
      </c>
      <c r="P40" s="7"/>
      <c r="Q40" s="7">
        <v>0</v>
      </c>
      <c r="R40" s="7"/>
      <c r="S40" s="7"/>
      <c r="T40" s="7"/>
      <c r="U40" s="16"/>
      <c r="V40" s="7">
        <v>41</v>
      </c>
      <c r="W40" s="7">
        <v>-13</v>
      </c>
      <c r="X40" s="7">
        <v>0</v>
      </c>
      <c r="Y40" s="7">
        <v>9</v>
      </c>
      <c r="Z40" s="7"/>
      <c r="AA40" s="7">
        <v>4556</v>
      </c>
      <c r="AE40" s="11"/>
    </row>
    <row r="41" spans="1:31" x14ac:dyDescent="0.3">
      <c r="A41" s="15" t="s">
        <v>373</v>
      </c>
      <c r="B41" s="14" t="s">
        <v>372</v>
      </c>
      <c r="C41" s="12">
        <v>0</v>
      </c>
      <c r="D41" s="12"/>
      <c r="E41" s="7">
        <f t="shared" si="0"/>
        <v>0</v>
      </c>
      <c r="F41" s="7">
        <f t="shared" si="1"/>
        <v>0</v>
      </c>
      <c r="G41" s="12"/>
      <c r="H41" s="12">
        <v>0</v>
      </c>
      <c r="I41" s="12">
        <v>9</v>
      </c>
      <c r="J41" s="12"/>
      <c r="K41" s="12"/>
      <c r="L41" s="12"/>
      <c r="M41" s="12">
        <v>60</v>
      </c>
      <c r="N41" s="13"/>
      <c r="O41" s="12">
        <v>20316</v>
      </c>
      <c r="P41" s="12">
        <v>-21</v>
      </c>
      <c r="Q41" s="12">
        <v>2</v>
      </c>
      <c r="R41" s="12">
        <v>9196</v>
      </c>
      <c r="S41" s="12" t="s">
        <v>3</v>
      </c>
      <c r="T41" s="12">
        <v>2209</v>
      </c>
      <c r="U41" s="13"/>
      <c r="V41" s="12">
        <v>409</v>
      </c>
      <c r="W41" s="12">
        <v>1</v>
      </c>
      <c r="X41" s="12">
        <v>0</v>
      </c>
      <c r="Y41" s="12">
        <v>33</v>
      </c>
      <c r="Z41" s="12" t="s">
        <v>3</v>
      </c>
      <c r="AA41" s="12">
        <v>12394</v>
      </c>
      <c r="AE41" s="11"/>
    </row>
    <row r="42" spans="1:31" ht="21.6" x14ac:dyDescent="0.3">
      <c r="A42" s="18" t="s">
        <v>371</v>
      </c>
      <c r="B42" s="17" t="s">
        <v>370</v>
      </c>
      <c r="C42" s="7">
        <v>0</v>
      </c>
      <c r="D42" s="7"/>
      <c r="E42" s="7">
        <f t="shared" si="0"/>
        <v>0</v>
      </c>
      <c r="F42" s="7">
        <f t="shared" si="1"/>
        <v>0</v>
      </c>
      <c r="G42" s="7"/>
      <c r="H42" s="7">
        <v>0</v>
      </c>
      <c r="I42" s="7">
        <v>9</v>
      </c>
      <c r="J42" s="7"/>
      <c r="K42" s="7"/>
      <c r="L42" s="7"/>
      <c r="M42" s="7">
        <v>24</v>
      </c>
      <c r="N42" s="16"/>
      <c r="O42" s="7">
        <v>28272</v>
      </c>
      <c r="P42" s="7">
        <v>-7</v>
      </c>
      <c r="Q42" s="7">
        <v>2</v>
      </c>
      <c r="R42" s="7">
        <v>23549</v>
      </c>
      <c r="S42" s="7" t="s">
        <v>3</v>
      </c>
      <c r="T42" s="7">
        <v>1201</v>
      </c>
      <c r="U42" s="16"/>
      <c r="V42" s="7">
        <v>19</v>
      </c>
      <c r="W42" s="7">
        <v>-8</v>
      </c>
      <c r="X42" s="7">
        <v>0</v>
      </c>
      <c r="Y42" s="7">
        <v>7</v>
      </c>
      <c r="Z42" s="7" t="s">
        <v>3</v>
      </c>
      <c r="AA42" s="7">
        <v>2714</v>
      </c>
      <c r="AE42" s="11"/>
    </row>
    <row r="43" spans="1:31" ht="21.6" x14ac:dyDescent="0.3">
      <c r="A43" s="15" t="s">
        <v>369</v>
      </c>
      <c r="B43" s="14" t="s">
        <v>368</v>
      </c>
      <c r="C43" s="12">
        <v>0</v>
      </c>
      <c r="D43" s="12"/>
      <c r="E43" s="7">
        <f t="shared" si="0"/>
        <v>0</v>
      </c>
      <c r="F43" s="7">
        <f t="shared" si="1"/>
        <v>0</v>
      </c>
      <c r="G43" s="12"/>
      <c r="H43" s="12">
        <v>0</v>
      </c>
      <c r="I43" s="12">
        <v>9</v>
      </c>
      <c r="J43" s="12"/>
      <c r="K43" s="12"/>
      <c r="L43" s="12"/>
      <c r="M43" s="12">
        <v>48</v>
      </c>
      <c r="N43" s="13"/>
      <c r="O43" s="12">
        <v>0</v>
      </c>
      <c r="P43" s="12"/>
      <c r="Q43" s="12">
        <v>0</v>
      </c>
      <c r="R43" s="12"/>
      <c r="S43" s="12" t="s">
        <v>3</v>
      </c>
      <c r="T43" s="12"/>
      <c r="U43" s="13"/>
      <c r="V43" s="12">
        <v>68</v>
      </c>
      <c r="W43" s="12">
        <v>-16</v>
      </c>
      <c r="X43" s="12">
        <v>0</v>
      </c>
      <c r="Y43" s="12">
        <v>3</v>
      </c>
      <c r="Z43" s="12" t="s">
        <v>3</v>
      </c>
      <c r="AA43" s="12">
        <v>22667</v>
      </c>
      <c r="AE43" s="11"/>
    </row>
    <row r="44" spans="1:31" ht="21.6" x14ac:dyDescent="0.3">
      <c r="A44" s="18" t="s">
        <v>367</v>
      </c>
      <c r="B44" s="17" t="s">
        <v>366</v>
      </c>
      <c r="C44" s="7">
        <v>0</v>
      </c>
      <c r="D44" s="7"/>
      <c r="E44" s="7">
        <f t="shared" si="0"/>
        <v>0</v>
      </c>
      <c r="F44" s="7">
        <f t="shared" si="1"/>
        <v>0</v>
      </c>
      <c r="G44" s="7"/>
      <c r="H44" s="7">
        <v>0</v>
      </c>
      <c r="I44" s="7">
        <v>9</v>
      </c>
      <c r="J44" s="7"/>
      <c r="K44" s="7"/>
      <c r="L44" s="7"/>
      <c r="M44" s="7">
        <v>24</v>
      </c>
      <c r="N44" s="16"/>
      <c r="O44" s="7">
        <v>3424</v>
      </c>
      <c r="P44" s="7">
        <v>-6</v>
      </c>
      <c r="Q44" s="7">
        <v>2</v>
      </c>
      <c r="R44" s="7">
        <v>2629</v>
      </c>
      <c r="S44" s="7" t="s">
        <v>3</v>
      </c>
      <c r="T44" s="7">
        <v>1302</v>
      </c>
      <c r="U44" s="16"/>
      <c r="V44" s="7">
        <v>795</v>
      </c>
      <c r="W44" s="7">
        <v>27</v>
      </c>
      <c r="X44" s="7">
        <v>1</v>
      </c>
      <c r="Y44" s="7">
        <v>96</v>
      </c>
      <c r="Z44" s="7" t="s">
        <v>3</v>
      </c>
      <c r="AA44" s="7">
        <v>8281</v>
      </c>
      <c r="AE44" s="11"/>
    </row>
    <row r="45" spans="1:31" x14ac:dyDescent="0.3">
      <c r="A45" s="15" t="s">
        <v>365</v>
      </c>
      <c r="B45" s="14" t="s">
        <v>364</v>
      </c>
      <c r="C45" s="12">
        <v>0</v>
      </c>
      <c r="D45" s="12"/>
      <c r="E45" s="7">
        <f t="shared" si="0"/>
        <v>0</v>
      </c>
      <c r="F45" s="7">
        <f t="shared" si="1"/>
        <v>0</v>
      </c>
      <c r="G45" s="12"/>
      <c r="H45" s="12">
        <v>0</v>
      </c>
      <c r="I45" s="12">
        <v>0</v>
      </c>
      <c r="J45" s="12"/>
      <c r="K45" s="12"/>
      <c r="L45" s="12"/>
      <c r="M45" s="12">
        <v>36</v>
      </c>
      <c r="N45" s="13"/>
      <c r="O45" s="12">
        <v>0</v>
      </c>
      <c r="P45" s="12"/>
      <c r="Q45" s="12">
        <v>0</v>
      </c>
      <c r="R45" s="12"/>
      <c r="S45" s="12" t="s">
        <v>3</v>
      </c>
      <c r="T45" s="12"/>
      <c r="U45" s="13"/>
      <c r="V45" s="12">
        <v>2839</v>
      </c>
      <c r="W45" s="12">
        <v>18</v>
      </c>
      <c r="X45" s="12">
        <v>0</v>
      </c>
      <c r="Y45" s="12">
        <v>427</v>
      </c>
      <c r="Z45" s="12" t="s">
        <v>3</v>
      </c>
      <c r="AA45" s="12">
        <v>6649</v>
      </c>
      <c r="AE45" s="11"/>
    </row>
    <row r="46" spans="1:31" ht="21.6" x14ac:dyDescent="0.3">
      <c r="A46" s="18" t="s">
        <v>363</v>
      </c>
      <c r="B46" s="17" t="s">
        <v>362</v>
      </c>
      <c r="C46" s="7">
        <v>0</v>
      </c>
      <c r="D46" s="7"/>
      <c r="E46" s="7">
        <f t="shared" si="0"/>
        <v>0</v>
      </c>
      <c r="F46" s="7">
        <f t="shared" si="1"/>
        <v>0</v>
      </c>
      <c r="G46" s="7"/>
      <c r="H46" s="7">
        <v>0</v>
      </c>
      <c r="I46" s="7">
        <v>10</v>
      </c>
      <c r="J46" s="7"/>
      <c r="K46" s="7"/>
      <c r="L46" s="7"/>
      <c r="M46" s="7">
        <v>36</v>
      </c>
      <c r="N46" s="16"/>
      <c r="O46" s="7">
        <v>968</v>
      </c>
      <c r="P46" s="7">
        <v>21</v>
      </c>
      <c r="Q46" s="7">
        <v>0</v>
      </c>
      <c r="R46" s="7">
        <v>512</v>
      </c>
      <c r="S46" s="7" t="s">
        <v>3</v>
      </c>
      <c r="T46" s="7">
        <v>1891</v>
      </c>
      <c r="U46" s="16"/>
      <c r="V46" s="7">
        <v>898</v>
      </c>
      <c r="W46" s="7">
        <v>19</v>
      </c>
      <c r="X46" s="7">
        <v>0</v>
      </c>
      <c r="Y46" s="7">
        <v>359</v>
      </c>
      <c r="Z46" s="7" t="s">
        <v>3</v>
      </c>
      <c r="AA46" s="7">
        <v>2501</v>
      </c>
      <c r="AE46" s="11"/>
    </row>
    <row r="47" spans="1:31" ht="21.6" x14ac:dyDescent="0.3">
      <c r="A47" s="15" t="s">
        <v>361</v>
      </c>
      <c r="B47" s="14" t="s">
        <v>360</v>
      </c>
      <c r="C47" s="12">
        <v>0</v>
      </c>
      <c r="D47" s="12"/>
      <c r="E47" s="7">
        <f t="shared" si="0"/>
        <v>0</v>
      </c>
      <c r="F47" s="7">
        <f t="shared" si="1"/>
        <v>0</v>
      </c>
      <c r="G47" s="12"/>
      <c r="H47" s="12">
        <v>0</v>
      </c>
      <c r="I47" s="12">
        <v>4</v>
      </c>
      <c r="J47" s="12"/>
      <c r="K47" s="12"/>
      <c r="L47" s="12"/>
      <c r="M47" s="12">
        <v>36</v>
      </c>
      <c r="N47" s="13"/>
      <c r="O47" s="12">
        <v>989</v>
      </c>
      <c r="P47" s="12">
        <v>-64</v>
      </c>
      <c r="Q47" s="12">
        <v>0</v>
      </c>
      <c r="R47" s="12">
        <v>379</v>
      </c>
      <c r="S47" s="12"/>
      <c r="T47" s="12">
        <v>2609</v>
      </c>
      <c r="U47" s="13"/>
      <c r="V47" s="12">
        <v>796</v>
      </c>
      <c r="W47" s="12">
        <v>-36</v>
      </c>
      <c r="X47" s="12">
        <v>0</v>
      </c>
      <c r="Y47" s="12">
        <v>381</v>
      </c>
      <c r="Z47" s="12"/>
      <c r="AA47" s="12">
        <v>2089</v>
      </c>
      <c r="AE47" s="11"/>
    </row>
    <row r="48" spans="1:31" x14ac:dyDescent="0.3">
      <c r="A48" s="18" t="s">
        <v>359</v>
      </c>
      <c r="B48" s="17" t="s">
        <v>358</v>
      </c>
      <c r="C48" s="7">
        <v>0</v>
      </c>
      <c r="D48" s="7"/>
      <c r="E48" s="7">
        <f t="shared" si="0"/>
        <v>0</v>
      </c>
      <c r="F48" s="7">
        <f t="shared" si="1"/>
        <v>0</v>
      </c>
      <c r="G48" s="7"/>
      <c r="H48" s="7">
        <v>0</v>
      </c>
      <c r="I48" s="7">
        <v>8</v>
      </c>
      <c r="J48" s="7"/>
      <c r="K48" s="7"/>
      <c r="L48" s="7"/>
      <c r="M48" s="7">
        <v>48</v>
      </c>
      <c r="N48" s="16"/>
      <c r="O48" s="7">
        <v>2023</v>
      </c>
      <c r="P48" s="7">
        <v>2</v>
      </c>
      <c r="Q48" s="7">
        <v>0</v>
      </c>
      <c r="R48" s="7">
        <v>2235</v>
      </c>
      <c r="S48" s="7"/>
      <c r="T48" s="7">
        <v>905</v>
      </c>
      <c r="U48" s="16"/>
      <c r="V48" s="7">
        <v>1874</v>
      </c>
      <c r="W48" s="7">
        <v>-7</v>
      </c>
      <c r="X48" s="7">
        <v>0</v>
      </c>
      <c r="Y48" s="7">
        <v>974</v>
      </c>
      <c r="Z48" s="7"/>
      <c r="AA48" s="7">
        <v>1924</v>
      </c>
      <c r="AE48" s="11"/>
    </row>
    <row r="49" spans="1:31" x14ac:dyDescent="0.3">
      <c r="A49" s="15" t="s">
        <v>357</v>
      </c>
      <c r="B49" s="14" t="s">
        <v>356</v>
      </c>
      <c r="C49" s="12">
        <v>0</v>
      </c>
      <c r="D49" s="12"/>
      <c r="E49" s="7">
        <f t="shared" si="0"/>
        <v>0</v>
      </c>
      <c r="F49" s="7">
        <f t="shared" si="1"/>
        <v>0</v>
      </c>
      <c r="G49" s="12"/>
      <c r="H49" s="12">
        <v>0</v>
      </c>
      <c r="I49" s="12"/>
      <c r="J49" s="12"/>
      <c r="K49" s="12"/>
      <c r="L49" s="12"/>
      <c r="M49" s="12" t="s">
        <v>16</v>
      </c>
      <c r="N49" s="13"/>
      <c r="O49" s="12">
        <v>32</v>
      </c>
      <c r="P49" s="12">
        <v>390</v>
      </c>
      <c r="Q49" s="12">
        <v>5</v>
      </c>
      <c r="R49" s="12">
        <v>5</v>
      </c>
      <c r="S49" s="12" t="s">
        <v>3</v>
      </c>
      <c r="T49" s="12">
        <v>6400</v>
      </c>
      <c r="U49" s="13"/>
      <c r="V49" s="12">
        <v>0</v>
      </c>
      <c r="W49" s="12"/>
      <c r="X49" s="12">
        <v>0</v>
      </c>
      <c r="Y49" s="12"/>
      <c r="Z49" s="12" t="s">
        <v>3</v>
      </c>
      <c r="AA49" s="12"/>
      <c r="AE49" s="11"/>
    </row>
    <row r="50" spans="1:31" x14ac:dyDescent="0.3">
      <c r="A50" s="18" t="s">
        <v>355</v>
      </c>
      <c r="B50" s="17" t="s">
        <v>354</v>
      </c>
      <c r="C50" s="7">
        <v>0</v>
      </c>
      <c r="D50" s="7"/>
      <c r="E50" s="7">
        <f t="shared" si="0"/>
        <v>0</v>
      </c>
      <c r="F50" s="7">
        <f t="shared" si="1"/>
        <v>0</v>
      </c>
      <c r="G50" s="7"/>
      <c r="H50" s="7">
        <v>0</v>
      </c>
      <c r="I50" s="7">
        <v>4</v>
      </c>
      <c r="J50" s="7"/>
      <c r="K50" s="7"/>
      <c r="L50" s="7"/>
      <c r="M50" s="7">
        <v>13</v>
      </c>
      <c r="N50" s="16"/>
      <c r="O50" s="7">
        <v>4437</v>
      </c>
      <c r="P50" s="7">
        <v>25</v>
      </c>
      <c r="Q50" s="7">
        <v>2</v>
      </c>
      <c r="R50" s="7">
        <v>957</v>
      </c>
      <c r="S50" s="7" t="s">
        <v>3</v>
      </c>
      <c r="T50" s="7">
        <v>4636</v>
      </c>
      <c r="U50" s="16"/>
      <c r="V50" s="7">
        <v>196</v>
      </c>
      <c r="W50" s="7">
        <v>-70</v>
      </c>
      <c r="X50" s="7">
        <v>0</v>
      </c>
      <c r="Y50" s="7">
        <v>26</v>
      </c>
      <c r="Z50" s="7" t="s">
        <v>3</v>
      </c>
      <c r="AA50" s="7">
        <v>7538</v>
      </c>
      <c r="AE50" s="11"/>
    </row>
    <row r="51" spans="1:31" ht="21.6" x14ac:dyDescent="0.3">
      <c r="A51" s="15" t="s">
        <v>353</v>
      </c>
      <c r="B51" s="14" t="s">
        <v>352</v>
      </c>
      <c r="C51" s="12">
        <v>0</v>
      </c>
      <c r="D51" s="12"/>
      <c r="E51" s="7">
        <f t="shared" si="0"/>
        <v>0</v>
      </c>
      <c r="F51" s="7">
        <f t="shared" si="1"/>
        <v>0</v>
      </c>
      <c r="G51" s="12"/>
      <c r="H51" s="12">
        <v>0</v>
      </c>
      <c r="I51" s="12">
        <v>9</v>
      </c>
      <c r="J51" s="12"/>
      <c r="K51" s="12"/>
      <c r="L51" s="12"/>
      <c r="M51" s="12">
        <v>168</v>
      </c>
      <c r="N51" s="13"/>
      <c r="O51" s="12">
        <v>176707</v>
      </c>
      <c r="P51" s="12">
        <v>15</v>
      </c>
      <c r="Q51" s="12">
        <v>17</v>
      </c>
      <c r="R51" s="12">
        <v>123893</v>
      </c>
      <c r="S51" s="12"/>
      <c r="T51" s="12">
        <v>1426</v>
      </c>
      <c r="U51" s="13"/>
      <c r="V51" s="12">
        <v>477</v>
      </c>
      <c r="W51" s="12">
        <v>-7</v>
      </c>
      <c r="X51" s="12">
        <v>0</v>
      </c>
      <c r="Y51" s="12">
        <v>129</v>
      </c>
      <c r="Z51" s="12"/>
      <c r="AA51" s="12">
        <v>3698</v>
      </c>
      <c r="AE51" s="11"/>
    </row>
    <row r="52" spans="1:31" ht="21.6" x14ac:dyDescent="0.3">
      <c r="A52" s="18" t="s">
        <v>351</v>
      </c>
      <c r="B52" s="17" t="s">
        <v>350</v>
      </c>
      <c r="C52" s="7">
        <v>0</v>
      </c>
      <c r="D52" s="7"/>
      <c r="E52" s="7">
        <f t="shared" si="0"/>
        <v>0</v>
      </c>
      <c r="F52" s="7">
        <f t="shared" si="1"/>
        <v>0</v>
      </c>
      <c r="G52" s="7"/>
      <c r="H52" s="7">
        <v>0</v>
      </c>
      <c r="I52" s="7">
        <v>9</v>
      </c>
      <c r="J52" s="7"/>
      <c r="K52" s="7"/>
      <c r="L52" s="7"/>
      <c r="M52" s="7">
        <v>72</v>
      </c>
      <c r="N52" s="16"/>
      <c r="O52" s="7">
        <v>86</v>
      </c>
      <c r="P52" s="7">
        <v>-50</v>
      </c>
      <c r="Q52" s="7">
        <v>0</v>
      </c>
      <c r="R52" s="7">
        <v>10</v>
      </c>
      <c r="S52" s="7" t="s">
        <v>3</v>
      </c>
      <c r="T52" s="7">
        <v>8600</v>
      </c>
      <c r="U52" s="16"/>
      <c r="V52" s="7">
        <v>3085</v>
      </c>
      <c r="W52" s="7">
        <v>19</v>
      </c>
      <c r="X52" s="7">
        <v>0</v>
      </c>
      <c r="Y52" s="7">
        <v>339</v>
      </c>
      <c r="Z52" s="7" t="s">
        <v>3</v>
      </c>
      <c r="AA52" s="7">
        <v>9100</v>
      </c>
      <c r="AE52" s="11"/>
    </row>
    <row r="53" spans="1:31" x14ac:dyDescent="0.3">
      <c r="A53" s="15" t="s">
        <v>349</v>
      </c>
      <c r="B53" s="14" t="s">
        <v>348</v>
      </c>
      <c r="C53" s="12">
        <v>0</v>
      </c>
      <c r="D53" s="12"/>
      <c r="E53" s="7">
        <f t="shared" si="0"/>
        <v>0</v>
      </c>
      <c r="F53" s="7">
        <f t="shared" si="1"/>
        <v>0</v>
      </c>
      <c r="G53" s="12"/>
      <c r="H53" s="12">
        <v>0</v>
      </c>
      <c r="I53" s="12"/>
      <c r="J53" s="12"/>
      <c r="K53" s="12"/>
      <c r="L53" s="12"/>
      <c r="M53" s="12"/>
      <c r="N53" s="13"/>
      <c r="O53" s="12">
        <v>0</v>
      </c>
      <c r="P53" s="12"/>
      <c r="Q53" s="12">
        <v>0</v>
      </c>
      <c r="R53" s="12"/>
      <c r="S53" s="12"/>
      <c r="T53" s="12"/>
      <c r="U53" s="13"/>
      <c r="V53" s="12">
        <v>32</v>
      </c>
      <c r="W53" s="12">
        <v>-15</v>
      </c>
      <c r="X53" s="12">
        <v>0</v>
      </c>
      <c r="Y53" s="12">
        <v>5</v>
      </c>
      <c r="Z53" s="12"/>
      <c r="AA53" s="12">
        <v>6400</v>
      </c>
      <c r="AE53" s="11"/>
    </row>
    <row r="54" spans="1:31" x14ac:dyDescent="0.3">
      <c r="A54" s="18" t="s">
        <v>347</v>
      </c>
      <c r="B54" s="17" t="s">
        <v>346</v>
      </c>
      <c r="C54" s="7">
        <v>0</v>
      </c>
      <c r="D54" s="7"/>
      <c r="E54" s="7">
        <f t="shared" si="0"/>
        <v>0</v>
      </c>
      <c r="F54" s="7">
        <f t="shared" si="1"/>
        <v>0</v>
      </c>
      <c r="G54" s="7"/>
      <c r="H54" s="7">
        <v>0</v>
      </c>
      <c r="I54" s="7"/>
      <c r="J54" s="7"/>
      <c r="K54" s="7"/>
      <c r="L54" s="7"/>
      <c r="M54" s="7"/>
      <c r="N54" s="16"/>
      <c r="O54" s="7">
        <v>0</v>
      </c>
      <c r="P54" s="7"/>
      <c r="Q54" s="7">
        <v>0</v>
      </c>
      <c r="R54" s="7"/>
      <c r="S54" s="7"/>
      <c r="T54" s="7"/>
      <c r="U54" s="16"/>
      <c r="V54" s="7">
        <v>256</v>
      </c>
      <c r="W54" s="7">
        <v>46</v>
      </c>
      <c r="X54" s="7">
        <v>0</v>
      </c>
      <c r="Y54" s="7">
        <v>37</v>
      </c>
      <c r="Z54" s="7"/>
      <c r="AA54" s="7">
        <v>6919</v>
      </c>
      <c r="AE54" s="11"/>
    </row>
    <row r="55" spans="1:31" x14ac:dyDescent="0.3">
      <c r="A55" s="15" t="s">
        <v>345</v>
      </c>
      <c r="B55" s="14" t="s">
        <v>344</v>
      </c>
      <c r="C55" s="12">
        <v>0</v>
      </c>
      <c r="D55" s="12"/>
      <c r="E55" s="7">
        <f t="shared" si="0"/>
        <v>0</v>
      </c>
      <c r="F55" s="7">
        <f t="shared" si="1"/>
        <v>0</v>
      </c>
      <c r="G55" s="12"/>
      <c r="H55" s="12">
        <v>0</v>
      </c>
      <c r="I55" s="12"/>
      <c r="J55" s="12"/>
      <c r="K55" s="12"/>
      <c r="L55" s="12"/>
      <c r="M55" s="12"/>
      <c r="N55" s="13"/>
      <c r="O55" s="12">
        <v>0</v>
      </c>
      <c r="P55" s="12"/>
      <c r="Q55" s="12">
        <v>0</v>
      </c>
      <c r="R55" s="12"/>
      <c r="S55" s="12"/>
      <c r="T55" s="12"/>
      <c r="U55" s="13"/>
      <c r="V55" s="12">
        <v>339</v>
      </c>
      <c r="W55" s="12">
        <v>1</v>
      </c>
      <c r="X55" s="12">
        <v>0</v>
      </c>
      <c r="Y55" s="12">
        <v>77</v>
      </c>
      <c r="Z55" s="12"/>
      <c r="AA55" s="12">
        <v>4403</v>
      </c>
      <c r="AE55" s="11"/>
    </row>
    <row r="56" spans="1:31" x14ac:dyDescent="0.3">
      <c r="A56" s="18" t="s">
        <v>343</v>
      </c>
      <c r="B56" s="17" t="s">
        <v>342</v>
      </c>
      <c r="C56" s="7">
        <v>0</v>
      </c>
      <c r="D56" s="7"/>
      <c r="E56" s="7">
        <f t="shared" si="0"/>
        <v>0</v>
      </c>
      <c r="F56" s="7">
        <f t="shared" si="1"/>
        <v>0</v>
      </c>
      <c r="G56" s="7"/>
      <c r="H56" s="7">
        <v>0</v>
      </c>
      <c r="I56" s="7"/>
      <c r="J56" s="7"/>
      <c r="K56" s="7"/>
      <c r="L56" s="7"/>
      <c r="M56" s="7"/>
      <c r="N56" s="16"/>
      <c r="O56" s="7">
        <v>0</v>
      </c>
      <c r="P56" s="7"/>
      <c r="Q56" s="7">
        <v>0</v>
      </c>
      <c r="R56" s="7"/>
      <c r="S56" s="7"/>
      <c r="T56" s="7"/>
      <c r="U56" s="16"/>
      <c r="V56" s="7">
        <v>533</v>
      </c>
      <c r="W56" s="7">
        <v>-3</v>
      </c>
      <c r="X56" s="7">
        <v>0</v>
      </c>
      <c r="Y56" s="7">
        <v>119</v>
      </c>
      <c r="Z56" s="7"/>
      <c r="AA56" s="7">
        <v>4479</v>
      </c>
      <c r="AE56" s="11"/>
    </row>
    <row r="57" spans="1:31" ht="21.6" x14ac:dyDescent="0.3">
      <c r="A57" s="15" t="s">
        <v>341</v>
      </c>
      <c r="B57" s="14" t="s">
        <v>340</v>
      </c>
      <c r="C57" s="12">
        <v>0</v>
      </c>
      <c r="D57" s="12"/>
      <c r="E57" s="7">
        <f t="shared" si="0"/>
        <v>0</v>
      </c>
      <c r="F57" s="7">
        <f t="shared" si="1"/>
        <v>0</v>
      </c>
      <c r="G57" s="12"/>
      <c r="H57" s="12">
        <v>0</v>
      </c>
      <c r="I57" s="12"/>
      <c r="J57" s="12"/>
      <c r="K57" s="12"/>
      <c r="L57" s="12"/>
      <c r="M57" s="12"/>
      <c r="N57" s="13"/>
      <c r="O57" s="12">
        <v>0</v>
      </c>
      <c r="P57" s="12"/>
      <c r="Q57" s="12">
        <v>0</v>
      </c>
      <c r="R57" s="12"/>
      <c r="S57" s="12"/>
      <c r="T57" s="12"/>
      <c r="U57" s="13"/>
      <c r="V57" s="12">
        <v>13</v>
      </c>
      <c r="W57" s="12">
        <v>-64</v>
      </c>
      <c r="X57" s="12">
        <v>0</v>
      </c>
      <c r="Y57" s="12">
        <v>5</v>
      </c>
      <c r="Z57" s="12"/>
      <c r="AA57" s="12">
        <v>2600</v>
      </c>
      <c r="AE57" s="11"/>
    </row>
    <row r="58" spans="1:31" ht="21.6" x14ac:dyDescent="0.3">
      <c r="A58" s="18" t="s">
        <v>339</v>
      </c>
      <c r="B58" s="17" t="s">
        <v>338</v>
      </c>
      <c r="C58" s="7">
        <v>0</v>
      </c>
      <c r="D58" s="7"/>
      <c r="E58" s="7">
        <f t="shared" si="0"/>
        <v>0</v>
      </c>
      <c r="F58" s="7">
        <f t="shared" si="1"/>
        <v>0</v>
      </c>
      <c r="G58" s="7"/>
      <c r="H58" s="7">
        <v>0</v>
      </c>
      <c r="I58" s="7">
        <v>6</v>
      </c>
      <c r="J58" s="7"/>
      <c r="K58" s="7"/>
      <c r="L58" s="7"/>
      <c r="M58" s="7">
        <v>84</v>
      </c>
      <c r="N58" s="16"/>
      <c r="O58" s="7">
        <v>5327</v>
      </c>
      <c r="P58" s="7">
        <v>9</v>
      </c>
      <c r="Q58" s="7">
        <v>3</v>
      </c>
      <c r="R58" s="7">
        <v>3855</v>
      </c>
      <c r="S58" s="7" t="s">
        <v>3</v>
      </c>
      <c r="T58" s="7">
        <v>1382</v>
      </c>
      <c r="U58" s="16"/>
      <c r="V58" s="7">
        <v>858</v>
      </c>
      <c r="W58" s="7">
        <v>-16</v>
      </c>
      <c r="X58" s="7">
        <v>0</v>
      </c>
      <c r="Y58" s="7">
        <v>136</v>
      </c>
      <c r="Z58" s="7" t="s">
        <v>3</v>
      </c>
      <c r="AA58" s="7">
        <v>6309</v>
      </c>
      <c r="AE58" s="11"/>
    </row>
    <row r="59" spans="1:31" x14ac:dyDescent="0.3">
      <c r="A59" s="15" t="s">
        <v>337</v>
      </c>
      <c r="B59" s="14" t="s">
        <v>336</v>
      </c>
      <c r="C59" s="12">
        <v>0</v>
      </c>
      <c r="D59" s="12"/>
      <c r="E59" s="7">
        <f t="shared" si="0"/>
        <v>0</v>
      </c>
      <c r="F59" s="7">
        <f t="shared" si="1"/>
        <v>0</v>
      </c>
      <c r="G59" s="12"/>
      <c r="H59" s="12">
        <v>0</v>
      </c>
      <c r="I59" s="12">
        <v>3</v>
      </c>
      <c r="J59" s="12"/>
      <c r="K59" s="12"/>
      <c r="L59" s="12"/>
      <c r="M59" s="12">
        <v>48</v>
      </c>
      <c r="N59" s="13"/>
      <c r="O59" s="12">
        <v>0</v>
      </c>
      <c r="P59" s="12"/>
      <c r="Q59" s="12">
        <v>0</v>
      </c>
      <c r="R59" s="12"/>
      <c r="S59" s="12" t="s">
        <v>3</v>
      </c>
      <c r="T59" s="12"/>
      <c r="U59" s="13"/>
      <c r="V59" s="12">
        <v>898</v>
      </c>
      <c r="W59" s="12">
        <v>-6</v>
      </c>
      <c r="X59" s="12">
        <v>1</v>
      </c>
      <c r="Y59" s="12">
        <v>264</v>
      </c>
      <c r="Z59" s="12" t="s">
        <v>3</v>
      </c>
      <c r="AA59" s="12">
        <v>3402</v>
      </c>
      <c r="AE59" s="11"/>
    </row>
    <row r="60" spans="1:31" x14ac:dyDescent="0.3">
      <c r="A60" s="18" t="s">
        <v>335</v>
      </c>
      <c r="B60" s="17" t="s">
        <v>334</v>
      </c>
      <c r="C60" s="7">
        <v>0</v>
      </c>
      <c r="D60" s="7"/>
      <c r="E60" s="7">
        <f t="shared" si="0"/>
        <v>0</v>
      </c>
      <c r="F60" s="7">
        <f t="shared" si="1"/>
        <v>0</v>
      </c>
      <c r="G60" s="7"/>
      <c r="H60" s="7">
        <v>0</v>
      </c>
      <c r="I60" s="7">
        <v>5</v>
      </c>
      <c r="J60" s="7"/>
      <c r="K60" s="7"/>
      <c r="L60" s="7"/>
      <c r="M60" s="7">
        <v>12</v>
      </c>
      <c r="N60" s="16"/>
      <c r="O60" s="7">
        <v>1341</v>
      </c>
      <c r="P60" s="7">
        <v>27</v>
      </c>
      <c r="Q60" s="7">
        <v>3</v>
      </c>
      <c r="R60" s="7">
        <v>1070</v>
      </c>
      <c r="S60" s="7" t="s">
        <v>3</v>
      </c>
      <c r="T60" s="7">
        <v>1253</v>
      </c>
      <c r="U60" s="16"/>
      <c r="V60" s="7">
        <v>1133</v>
      </c>
      <c r="W60" s="7">
        <v>-15</v>
      </c>
      <c r="X60" s="7">
        <v>3</v>
      </c>
      <c r="Y60" s="7">
        <v>252</v>
      </c>
      <c r="Z60" s="7" t="s">
        <v>3</v>
      </c>
      <c r="AA60" s="7">
        <v>4496</v>
      </c>
      <c r="AE60" s="11"/>
    </row>
    <row r="61" spans="1:31" x14ac:dyDescent="0.3">
      <c r="A61" s="15" t="s">
        <v>333</v>
      </c>
      <c r="B61" s="14" t="s">
        <v>332</v>
      </c>
      <c r="C61" s="12">
        <v>0</v>
      </c>
      <c r="D61" s="12"/>
      <c r="E61" s="7">
        <f t="shared" si="0"/>
        <v>0</v>
      </c>
      <c r="F61" s="7">
        <f t="shared" si="1"/>
        <v>0</v>
      </c>
      <c r="G61" s="12"/>
      <c r="H61" s="12">
        <v>0</v>
      </c>
      <c r="I61" s="12">
        <v>5</v>
      </c>
      <c r="J61" s="12"/>
      <c r="K61" s="12"/>
      <c r="L61" s="12"/>
      <c r="M61" s="12">
        <v>12</v>
      </c>
      <c r="N61" s="13"/>
      <c r="O61" s="12">
        <v>0</v>
      </c>
      <c r="P61" s="12"/>
      <c r="Q61" s="12">
        <v>0</v>
      </c>
      <c r="R61" s="12"/>
      <c r="S61" s="12" t="s">
        <v>3</v>
      </c>
      <c r="T61" s="12"/>
      <c r="U61" s="13"/>
      <c r="V61" s="12">
        <v>790</v>
      </c>
      <c r="W61" s="12">
        <v>-10</v>
      </c>
      <c r="X61" s="12">
        <v>0</v>
      </c>
      <c r="Y61" s="12">
        <v>30</v>
      </c>
      <c r="Z61" s="12" t="s">
        <v>3</v>
      </c>
      <c r="AA61" s="12">
        <v>26333</v>
      </c>
      <c r="AE61" s="11"/>
    </row>
    <row r="62" spans="1:31" x14ac:dyDescent="0.3">
      <c r="A62" s="18" t="s">
        <v>331</v>
      </c>
      <c r="B62" s="17" t="s">
        <v>330</v>
      </c>
      <c r="C62" s="7">
        <v>0</v>
      </c>
      <c r="D62" s="7"/>
      <c r="E62" s="7">
        <f t="shared" si="0"/>
        <v>0</v>
      </c>
      <c r="F62" s="7">
        <f t="shared" si="1"/>
        <v>0</v>
      </c>
      <c r="G62" s="7"/>
      <c r="H62" s="7">
        <v>0</v>
      </c>
      <c r="I62" s="7">
        <v>12</v>
      </c>
      <c r="J62" s="7"/>
      <c r="K62" s="7"/>
      <c r="L62" s="7"/>
      <c r="M62" s="7">
        <v>24</v>
      </c>
      <c r="N62" s="16"/>
      <c r="O62" s="7">
        <v>10</v>
      </c>
      <c r="P62" s="7">
        <v>173</v>
      </c>
      <c r="Q62" s="7">
        <v>0</v>
      </c>
      <c r="R62" s="7">
        <v>1</v>
      </c>
      <c r="S62" s="7" t="s">
        <v>3</v>
      </c>
      <c r="T62" s="7">
        <v>10000</v>
      </c>
      <c r="U62" s="16"/>
      <c r="V62" s="7">
        <v>856</v>
      </c>
      <c r="W62" s="7">
        <v>23</v>
      </c>
      <c r="X62" s="7">
        <v>1</v>
      </c>
      <c r="Y62" s="7">
        <v>91</v>
      </c>
      <c r="Z62" s="7" t="s">
        <v>3</v>
      </c>
      <c r="AA62" s="7">
        <v>9407</v>
      </c>
      <c r="AE62" s="11"/>
    </row>
    <row r="63" spans="1:31" x14ac:dyDescent="0.3">
      <c r="A63" s="15" t="s">
        <v>329</v>
      </c>
      <c r="B63" s="14" t="s">
        <v>328</v>
      </c>
      <c r="C63" s="12">
        <v>0</v>
      </c>
      <c r="D63" s="12"/>
      <c r="E63" s="7">
        <f t="shared" si="0"/>
        <v>0</v>
      </c>
      <c r="F63" s="7">
        <f t="shared" si="1"/>
        <v>0</v>
      </c>
      <c r="G63" s="12"/>
      <c r="H63" s="12">
        <v>0</v>
      </c>
      <c r="I63" s="12">
        <v>0</v>
      </c>
      <c r="J63" s="12"/>
      <c r="K63" s="12"/>
      <c r="L63" s="12"/>
      <c r="M63" s="12">
        <v>6</v>
      </c>
      <c r="N63" s="13"/>
      <c r="O63" s="12">
        <v>4363</v>
      </c>
      <c r="P63" s="12">
        <v>76</v>
      </c>
      <c r="Q63" s="12">
        <v>2</v>
      </c>
      <c r="R63" s="12">
        <v>57</v>
      </c>
      <c r="S63" s="12" t="s">
        <v>3</v>
      </c>
      <c r="T63" s="12">
        <v>76544</v>
      </c>
      <c r="U63" s="13"/>
      <c r="V63" s="12">
        <v>5591</v>
      </c>
      <c r="W63" s="12">
        <v>2</v>
      </c>
      <c r="X63" s="12">
        <v>2</v>
      </c>
      <c r="Y63" s="12">
        <v>214</v>
      </c>
      <c r="Z63" s="12" t="s">
        <v>3</v>
      </c>
      <c r="AA63" s="12">
        <v>26126</v>
      </c>
      <c r="AE63" s="11"/>
    </row>
    <row r="64" spans="1:31" x14ac:dyDescent="0.3">
      <c r="A64" s="18" t="s">
        <v>327</v>
      </c>
      <c r="B64" s="17" t="s">
        <v>326</v>
      </c>
      <c r="C64" s="7">
        <v>0</v>
      </c>
      <c r="D64" s="7"/>
      <c r="E64" s="7">
        <f t="shared" si="0"/>
        <v>0</v>
      </c>
      <c r="F64" s="7">
        <f t="shared" si="1"/>
        <v>0</v>
      </c>
      <c r="G64" s="7"/>
      <c r="H64" s="7">
        <v>0</v>
      </c>
      <c r="I64" s="7">
        <v>0</v>
      </c>
      <c r="J64" s="7"/>
      <c r="K64" s="7"/>
      <c r="L64" s="7"/>
      <c r="M64" s="7">
        <v>6</v>
      </c>
      <c r="N64" s="16"/>
      <c r="O64" s="7">
        <v>533</v>
      </c>
      <c r="P64" s="7">
        <v>-9</v>
      </c>
      <c r="Q64" s="7">
        <v>1</v>
      </c>
      <c r="R64" s="7">
        <v>18</v>
      </c>
      <c r="S64" s="7" t="s">
        <v>3</v>
      </c>
      <c r="T64" s="7">
        <v>29611</v>
      </c>
      <c r="U64" s="16"/>
      <c r="V64" s="7">
        <v>109</v>
      </c>
      <c r="W64" s="7">
        <v>-28</v>
      </c>
      <c r="X64" s="7">
        <v>0</v>
      </c>
      <c r="Y64" s="7">
        <v>6</v>
      </c>
      <c r="Z64" s="7" t="s">
        <v>3</v>
      </c>
      <c r="AA64" s="7">
        <v>18167</v>
      </c>
      <c r="AE64" s="11"/>
    </row>
    <row r="65" spans="1:31" ht="21.6" x14ac:dyDescent="0.3">
      <c r="A65" s="15" t="s">
        <v>325</v>
      </c>
      <c r="B65" s="14" t="s">
        <v>324</v>
      </c>
      <c r="C65" s="12">
        <v>0</v>
      </c>
      <c r="D65" s="12"/>
      <c r="E65" s="7">
        <f t="shared" si="0"/>
        <v>0</v>
      </c>
      <c r="F65" s="7">
        <f t="shared" si="1"/>
        <v>0</v>
      </c>
      <c r="G65" s="12"/>
      <c r="H65" s="12">
        <v>0</v>
      </c>
      <c r="I65" s="12"/>
      <c r="J65" s="12"/>
      <c r="K65" s="12"/>
      <c r="L65" s="12"/>
      <c r="M65" s="12"/>
      <c r="N65" s="13"/>
      <c r="O65" s="12">
        <v>0</v>
      </c>
      <c r="P65" s="12"/>
      <c r="Q65" s="12">
        <v>0</v>
      </c>
      <c r="R65" s="12"/>
      <c r="S65" s="12"/>
      <c r="T65" s="12"/>
      <c r="U65" s="13"/>
      <c r="V65" s="12">
        <v>3889</v>
      </c>
      <c r="W65" s="12">
        <v>-4</v>
      </c>
      <c r="X65" s="12">
        <v>4</v>
      </c>
      <c r="Y65" s="12">
        <v>1048</v>
      </c>
      <c r="Z65" s="12"/>
      <c r="AA65" s="12">
        <v>3711</v>
      </c>
      <c r="AE65" s="11"/>
    </row>
    <row r="66" spans="1:31" x14ac:dyDescent="0.3">
      <c r="A66" s="18" t="s">
        <v>323</v>
      </c>
      <c r="B66" s="17" t="s">
        <v>322</v>
      </c>
      <c r="C66" s="7">
        <v>0</v>
      </c>
      <c r="D66" s="7"/>
      <c r="E66" s="7">
        <f t="shared" si="0"/>
        <v>0</v>
      </c>
      <c r="F66" s="7">
        <f t="shared" si="1"/>
        <v>0</v>
      </c>
      <c r="G66" s="7"/>
      <c r="H66" s="7">
        <v>0</v>
      </c>
      <c r="I66" s="7"/>
      <c r="J66" s="7"/>
      <c r="K66" s="7"/>
      <c r="L66" s="7"/>
      <c r="M66" s="7"/>
      <c r="N66" s="16"/>
      <c r="O66" s="7">
        <v>0</v>
      </c>
      <c r="P66" s="7"/>
      <c r="Q66" s="7">
        <v>0</v>
      </c>
      <c r="R66" s="7"/>
      <c r="S66" s="7"/>
      <c r="T66" s="7"/>
      <c r="U66" s="16"/>
      <c r="V66" s="7">
        <v>3321</v>
      </c>
      <c r="W66" s="7">
        <v>-2</v>
      </c>
      <c r="X66" s="7">
        <v>0</v>
      </c>
      <c r="Y66" s="7">
        <v>238</v>
      </c>
      <c r="Z66" s="7"/>
      <c r="AA66" s="7">
        <v>13954</v>
      </c>
      <c r="AE66" s="11"/>
    </row>
    <row r="67" spans="1:31" ht="31.8" x14ac:dyDescent="0.3">
      <c r="A67" s="15" t="s">
        <v>321</v>
      </c>
      <c r="B67" s="14" t="s">
        <v>320</v>
      </c>
      <c r="C67" s="12">
        <v>0</v>
      </c>
      <c r="D67" s="12"/>
      <c r="E67" s="7">
        <f t="shared" si="0"/>
        <v>0</v>
      </c>
      <c r="F67" s="7">
        <f t="shared" si="1"/>
        <v>0</v>
      </c>
      <c r="G67" s="12"/>
      <c r="H67" s="12">
        <v>0</v>
      </c>
      <c r="I67" s="12"/>
      <c r="J67" s="12"/>
      <c r="K67" s="12"/>
      <c r="L67" s="12"/>
      <c r="M67" s="12"/>
      <c r="N67" s="13"/>
      <c r="O67" s="12">
        <v>0</v>
      </c>
      <c r="P67" s="12"/>
      <c r="Q67" s="12">
        <v>0</v>
      </c>
      <c r="R67" s="12"/>
      <c r="S67" s="12"/>
      <c r="T67" s="12"/>
      <c r="U67" s="13"/>
      <c r="V67" s="12">
        <v>271</v>
      </c>
      <c r="W67" s="12">
        <v>-41</v>
      </c>
      <c r="X67" s="12">
        <v>0</v>
      </c>
      <c r="Y67" s="12">
        <v>77</v>
      </c>
      <c r="Z67" s="12"/>
      <c r="AA67" s="12">
        <v>3519</v>
      </c>
      <c r="AE67" s="11"/>
    </row>
    <row r="68" spans="1:31" ht="21.6" x14ac:dyDescent="0.3">
      <c r="A68" s="18" t="s">
        <v>319</v>
      </c>
      <c r="B68" s="17" t="s">
        <v>318</v>
      </c>
      <c r="C68" s="7">
        <v>0</v>
      </c>
      <c r="D68" s="7"/>
      <c r="E68" s="7">
        <f t="shared" si="0"/>
        <v>0</v>
      </c>
      <c r="F68" s="7">
        <f t="shared" si="1"/>
        <v>0</v>
      </c>
      <c r="G68" s="7"/>
      <c r="H68" s="7">
        <v>0</v>
      </c>
      <c r="I68" s="7"/>
      <c r="J68" s="7"/>
      <c r="K68" s="7"/>
      <c r="L68" s="7"/>
      <c r="M68" s="7"/>
      <c r="N68" s="16"/>
      <c r="O68" s="7">
        <v>0</v>
      </c>
      <c r="P68" s="7"/>
      <c r="Q68" s="7">
        <v>0</v>
      </c>
      <c r="R68" s="7"/>
      <c r="S68" s="7"/>
      <c r="T68" s="7"/>
      <c r="U68" s="16"/>
      <c r="V68" s="7">
        <v>329</v>
      </c>
      <c r="W68" s="7">
        <v>9</v>
      </c>
      <c r="X68" s="7">
        <v>0</v>
      </c>
      <c r="Y68" s="7">
        <v>83</v>
      </c>
      <c r="Z68" s="7"/>
      <c r="AA68" s="7">
        <v>3964</v>
      </c>
      <c r="AE68" s="11"/>
    </row>
    <row r="69" spans="1:31" ht="21.6" x14ac:dyDescent="0.3">
      <c r="A69" s="15" t="s">
        <v>317</v>
      </c>
      <c r="B69" s="14" t="s">
        <v>316</v>
      </c>
      <c r="C69" s="12">
        <v>0</v>
      </c>
      <c r="D69" s="12"/>
      <c r="E69" s="7">
        <f t="shared" si="0"/>
        <v>0</v>
      </c>
      <c r="F69" s="7">
        <f t="shared" si="1"/>
        <v>0</v>
      </c>
      <c r="G69" s="12"/>
      <c r="H69" s="12">
        <v>0</v>
      </c>
      <c r="I69" s="12">
        <v>8</v>
      </c>
      <c r="J69" s="12"/>
      <c r="K69" s="12"/>
      <c r="L69" s="12"/>
      <c r="M69" s="12">
        <v>176</v>
      </c>
      <c r="N69" s="13"/>
      <c r="O69" s="12">
        <v>11</v>
      </c>
      <c r="P69" s="12">
        <v>-70</v>
      </c>
      <c r="Q69" s="12">
        <v>0</v>
      </c>
      <c r="R69" s="12">
        <v>1</v>
      </c>
      <c r="S69" s="12" t="s">
        <v>3</v>
      </c>
      <c r="T69" s="12">
        <v>11000</v>
      </c>
      <c r="U69" s="13"/>
      <c r="V69" s="12">
        <v>1735</v>
      </c>
      <c r="W69" s="12">
        <v>-45</v>
      </c>
      <c r="X69" s="12">
        <v>0</v>
      </c>
      <c r="Y69" s="12">
        <v>159</v>
      </c>
      <c r="Z69" s="12" t="s">
        <v>3</v>
      </c>
      <c r="AA69" s="12">
        <v>10912</v>
      </c>
      <c r="AE69" s="11"/>
    </row>
    <row r="70" spans="1:31" ht="21.6" x14ac:dyDescent="0.3">
      <c r="A70" s="18" t="s">
        <v>315</v>
      </c>
      <c r="B70" s="17" t="s">
        <v>314</v>
      </c>
      <c r="C70" s="7">
        <v>0</v>
      </c>
      <c r="D70" s="7"/>
      <c r="E70" s="7">
        <f t="shared" si="0"/>
        <v>0</v>
      </c>
      <c r="F70" s="7">
        <f t="shared" si="1"/>
        <v>0</v>
      </c>
      <c r="G70" s="7"/>
      <c r="H70" s="7">
        <v>0</v>
      </c>
      <c r="I70" s="7">
        <v>8</v>
      </c>
      <c r="J70" s="7"/>
      <c r="K70" s="7"/>
      <c r="L70" s="7"/>
      <c r="M70" s="7">
        <v>48</v>
      </c>
      <c r="N70" s="16"/>
      <c r="O70" s="7">
        <v>91</v>
      </c>
      <c r="P70" s="7">
        <v>6</v>
      </c>
      <c r="Q70" s="7">
        <v>0</v>
      </c>
      <c r="R70" s="7">
        <v>7</v>
      </c>
      <c r="S70" s="7" t="s">
        <v>3</v>
      </c>
      <c r="T70" s="7">
        <v>13000</v>
      </c>
      <c r="U70" s="16"/>
      <c r="V70" s="7">
        <v>8671</v>
      </c>
      <c r="W70" s="7">
        <v>38</v>
      </c>
      <c r="X70" s="7">
        <v>1</v>
      </c>
      <c r="Y70" s="7">
        <v>995</v>
      </c>
      <c r="Z70" s="7" t="s">
        <v>3</v>
      </c>
      <c r="AA70" s="7">
        <v>8715</v>
      </c>
      <c r="AE70" s="11"/>
    </row>
    <row r="71" spans="1:31" ht="21.6" x14ac:dyDescent="0.3">
      <c r="A71" s="15" t="s">
        <v>313</v>
      </c>
      <c r="B71" s="14" t="s">
        <v>312</v>
      </c>
      <c r="C71" s="12">
        <v>0</v>
      </c>
      <c r="D71" s="12"/>
      <c r="E71" s="7">
        <f t="shared" si="0"/>
        <v>0</v>
      </c>
      <c r="F71" s="7">
        <f t="shared" si="1"/>
        <v>0</v>
      </c>
      <c r="G71" s="12"/>
      <c r="H71" s="12">
        <v>0</v>
      </c>
      <c r="I71" s="12"/>
      <c r="J71" s="12"/>
      <c r="K71" s="12"/>
      <c r="L71" s="12"/>
      <c r="M71" s="12"/>
      <c r="N71" s="13"/>
      <c r="O71" s="12">
        <v>0</v>
      </c>
      <c r="P71" s="12"/>
      <c r="Q71" s="12">
        <v>0</v>
      </c>
      <c r="R71" s="12"/>
      <c r="S71" s="12"/>
      <c r="T71" s="12"/>
      <c r="U71" s="13"/>
      <c r="V71" s="12">
        <v>18132</v>
      </c>
      <c r="W71" s="12">
        <v>13</v>
      </c>
      <c r="X71" s="12">
        <v>7</v>
      </c>
      <c r="Y71" s="12">
        <v>1280</v>
      </c>
      <c r="Z71" s="12"/>
      <c r="AA71" s="12">
        <v>14166</v>
      </c>
      <c r="AE71" s="11"/>
    </row>
    <row r="72" spans="1:31" ht="21.6" x14ac:dyDescent="0.3">
      <c r="A72" s="18" t="s">
        <v>311</v>
      </c>
      <c r="B72" s="17" t="s">
        <v>310</v>
      </c>
      <c r="C72" s="7">
        <v>0</v>
      </c>
      <c r="D72" s="7"/>
      <c r="E72" s="7">
        <f t="shared" si="0"/>
        <v>0</v>
      </c>
      <c r="F72" s="7">
        <f t="shared" si="1"/>
        <v>0</v>
      </c>
      <c r="G72" s="7"/>
      <c r="H72" s="7">
        <v>0</v>
      </c>
      <c r="I72" s="7">
        <v>0</v>
      </c>
      <c r="J72" s="7"/>
      <c r="K72" s="7"/>
      <c r="L72" s="7"/>
      <c r="M72" s="7">
        <v>24</v>
      </c>
      <c r="N72" s="16"/>
      <c r="O72" s="7">
        <v>0</v>
      </c>
      <c r="P72" s="7"/>
      <c r="Q72" s="7">
        <v>0</v>
      </c>
      <c r="R72" s="7"/>
      <c r="S72" s="7" t="s">
        <v>3</v>
      </c>
      <c r="T72" s="7"/>
      <c r="U72" s="16"/>
      <c r="V72" s="7">
        <v>48646</v>
      </c>
      <c r="W72" s="7">
        <v>5</v>
      </c>
      <c r="X72" s="7">
        <v>0</v>
      </c>
      <c r="Y72" s="7">
        <v>4842</v>
      </c>
      <c r="Z72" s="7" t="s">
        <v>3</v>
      </c>
      <c r="AA72" s="7">
        <v>10047</v>
      </c>
      <c r="AE72" s="11"/>
    </row>
    <row r="73" spans="1:31" ht="21.6" x14ac:dyDescent="0.3">
      <c r="A73" s="15" t="s">
        <v>309</v>
      </c>
      <c r="B73" s="14" t="s">
        <v>308</v>
      </c>
      <c r="C73" s="12">
        <v>0</v>
      </c>
      <c r="D73" s="12"/>
      <c r="E73" s="7">
        <f t="shared" si="0"/>
        <v>0</v>
      </c>
      <c r="F73" s="7">
        <f t="shared" si="1"/>
        <v>0</v>
      </c>
      <c r="G73" s="12"/>
      <c r="H73" s="12">
        <v>0</v>
      </c>
      <c r="I73" s="12">
        <v>5</v>
      </c>
      <c r="J73" s="12"/>
      <c r="K73" s="12"/>
      <c r="L73" s="12"/>
      <c r="M73" s="12">
        <v>12</v>
      </c>
      <c r="N73" s="13"/>
      <c r="O73" s="12">
        <v>2597</v>
      </c>
      <c r="P73" s="12">
        <v>1</v>
      </c>
      <c r="Q73" s="12">
        <v>3</v>
      </c>
      <c r="R73" s="12">
        <v>1012</v>
      </c>
      <c r="S73" s="12"/>
      <c r="T73" s="12">
        <v>2566</v>
      </c>
      <c r="U73" s="13"/>
      <c r="V73" s="12">
        <v>1413</v>
      </c>
      <c r="W73" s="12">
        <v>-10</v>
      </c>
      <c r="X73" s="12">
        <v>1</v>
      </c>
      <c r="Y73" s="12">
        <v>112</v>
      </c>
      <c r="Z73" s="12"/>
      <c r="AA73" s="12">
        <v>12616</v>
      </c>
      <c r="AE73" s="11"/>
    </row>
    <row r="74" spans="1:31" ht="21.6" x14ac:dyDescent="0.3">
      <c r="A74" s="18" t="s">
        <v>307</v>
      </c>
      <c r="B74" s="17" t="s">
        <v>306</v>
      </c>
      <c r="C74" s="7">
        <v>0</v>
      </c>
      <c r="D74" s="7"/>
      <c r="E74" s="7">
        <f t="shared" si="0"/>
        <v>0</v>
      </c>
      <c r="F74" s="7">
        <f t="shared" si="1"/>
        <v>0</v>
      </c>
      <c r="G74" s="7"/>
      <c r="H74" s="7">
        <v>0</v>
      </c>
      <c r="I74" s="7"/>
      <c r="J74" s="7"/>
      <c r="K74" s="7"/>
      <c r="L74" s="7"/>
      <c r="M74" s="7"/>
      <c r="N74" s="16"/>
      <c r="O74" s="7">
        <v>0</v>
      </c>
      <c r="P74" s="7"/>
      <c r="Q74" s="7">
        <v>0</v>
      </c>
      <c r="R74" s="7"/>
      <c r="S74" s="7"/>
      <c r="T74" s="7"/>
      <c r="U74" s="16"/>
      <c r="V74" s="7">
        <v>840</v>
      </c>
      <c r="W74" s="7">
        <v>-2</v>
      </c>
      <c r="X74" s="7">
        <v>0</v>
      </c>
      <c r="Y74" s="7">
        <v>87</v>
      </c>
      <c r="Z74" s="7"/>
      <c r="AA74" s="7">
        <v>9655</v>
      </c>
      <c r="AE74" s="11"/>
    </row>
    <row r="75" spans="1:31" x14ac:dyDescent="0.3">
      <c r="A75" s="15" t="s">
        <v>305</v>
      </c>
      <c r="B75" s="14" t="s">
        <v>304</v>
      </c>
      <c r="C75" s="12">
        <v>0</v>
      </c>
      <c r="D75" s="12"/>
      <c r="E75" s="7">
        <f t="shared" si="0"/>
        <v>0</v>
      </c>
      <c r="F75" s="7">
        <f t="shared" si="1"/>
        <v>0</v>
      </c>
      <c r="G75" s="12"/>
      <c r="H75" s="12">
        <v>0</v>
      </c>
      <c r="I75" s="12"/>
      <c r="J75" s="12"/>
      <c r="K75" s="12"/>
      <c r="L75" s="12"/>
      <c r="M75" s="12"/>
      <c r="N75" s="13"/>
      <c r="O75" s="12">
        <v>0</v>
      </c>
      <c r="P75" s="12"/>
      <c r="Q75" s="12">
        <v>0</v>
      </c>
      <c r="R75" s="12"/>
      <c r="S75" s="12"/>
      <c r="T75" s="12"/>
      <c r="U75" s="13"/>
      <c r="V75" s="12">
        <v>4450</v>
      </c>
      <c r="W75" s="12">
        <v>-7</v>
      </c>
      <c r="X75" s="12">
        <v>5</v>
      </c>
      <c r="Y75" s="12">
        <v>706</v>
      </c>
      <c r="Z75" s="12"/>
      <c r="AA75" s="12">
        <v>6303</v>
      </c>
      <c r="AE75" s="11"/>
    </row>
    <row r="76" spans="1:31" x14ac:dyDescent="0.3">
      <c r="A76" s="18" t="s">
        <v>303</v>
      </c>
      <c r="B76" s="17" t="s">
        <v>302</v>
      </c>
      <c r="C76" s="7">
        <v>0</v>
      </c>
      <c r="D76" s="7"/>
      <c r="E76" s="7">
        <f t="shared" ref="E76:E139" si="2">$C76/$C$227</f>
        <v>0</v>
      </c>
      <c r="F76" s="7">
        <f t="shared" ref="F76:F139" si="3">E76^2</f>
        <v>0</v>
      </c>
      <c r="G76" s="7"/>
      <c r="H76" s="7">
        <v>0</v>
      </c>
      <c r="I76" s="7">
        <v>12</v>
      </c>
      <c r="J76" s="7"/>
      <c r="K76" s="7"/>
      <c r="L76" s="7"/>
      <c r="M76" s="7">
        <v>14</v>
      </c>
      <c r="N76" s="16"/>
      <c r="O76" s="7">
        <v>89</v>
      </c>
      <c r="P76" s="7">
        <v>-14</v>
      </c>
      <c r="Q76" s="7">
        <v>0</v>
      </c>
      <c r="R76" s="7">
        <v>23</v>
      </c>
      <c r="S76" s="7"/>
      <c r="T76" s="7">
        <v>3870</v>
      </c>
      <c r="U76" s="16"/>
      <c r="V76" s="7">
        <v>26069</v>
      </c>
      <c r="W76" s="7">
        <v>2</v>
      </c>
      <c r="X76" s="7">
        <v>12</v>
      </c>
      <c r="Y76" s="7">
        <v>1358</v>
      </c>
      <c r="Z76" s="7"/>
      <c r="AA76" s="7">
        <v>19197</v>
      </c>
      <c r="AE76" s="11"/>
    </row>
    <row r="77" spans="1:31" x14ac:dyDescent="0.3">
      <c r="A77" s="15" t="s">
        <v>301</v>
      </c>
      <c r="B77" s="14" t="s">
        <v>300</v>
      </c>
      <c r="C77" s="12">
        <v>0</v>
      </c>
      <c r="D77" s="12"/>
      <c r="E77" s="7">
        <f t="shared" si="2"/>
        <v>0</v>
      </c>
      <c r="F77" s="7">
        <f t="shared" si="3"/>
        <v>0</v>
      </c>
      <c r="G77" s="12"/>
      <c r="H77" s="12">
        <v>0</v>
      </c>
      <c r="I77" s="12"/>
      <c r="J77" s="12"/>
      <c r="K77" s="12"/>
      <c r="L77" s="12"/>
      <c r="M77" s="12"/>
      <c r="N77" s="13"/>
      <c r="O77" s="12">
        <v>0</v>
      </c>
      <c r="P77" s="12"/>
      <c r="Q77" s="12">
        <v>0</v>
      </c>
      <c r="R77" s="12"/>
      <c r="S77" s="12"/>
      <c r="T77" s="12"/>
      <c r="U77" s="13"/>
      <c r="V77" s="12">
        <v>2883</v>
      </c>
      <c r="W77" s="12">
        <v>5</v>
      </c>
      <c r="X77" s="12">
        <v>2</v>
      </c>
      <c r="Y77" s="12">
        <v>209</v>
      </c>
      <c r="Z77" s="12"/>
      <c r="AA77" s="12">
        <v>13794</v>
      </c>
      <c r="AE77" s="11"/>
    </row>
    <row r="78" spans="1:31" ht="21.6" x14ac:dyDescent="0.3">
      <c r="A78" s="18" t="s">
        <v>299</v>
      </c>
      <c r="B78" s="17" t="s">
        <v>298</v>
      </c>
      <c r="C78" s="7">
        <v>0</v>
      </c>
      <c r="D78" s="7"/>
      <c r="E78" s="7">
        <f t="shared" si="2"/>
        <v>0</v>
      </c>
      <c r="F78" s="7">
        <f t="shared" si="3"/>
        <v>0</v>
      </c>
      <c r="G78" s="7"/>
      <c r="H78" s="7">
        <v>0</v>
      </c>
      <c r="I78" s="7">
        <v>12</v>
      </c>
      <c r="J78" s="7"/>
      <c r="K78" s="7"/>
      <c r="L78" s="7"/>
      <c r="M78" s="7">
        <v>26</v>
      </c>
      <c r="N78" s="16"/>
      <c r="O78" s="7">
        <v>39</v>
      </c>
      <c r="P78" s="7">
        <v>1</v>
      </c>
      <c r="Q78" s="7">
        <v>0</v>
      </c>
      <c r="R78" s="7">
        <v>10</v>
      </c>
      <c r="S78" s="7"/>
      <c r="T78" s="7">
        <v>3900</v>
      </c>
      <c r="U78" s="16"/>
      <c r="V78" s="7">
        <v>3462</v>
      </c>
      <c r="W78" s="7">
        <v>-6</v>
      </c>
      <c r="X78" s="7">
        <v>2</v>
      </c>
      <c r="Y78" s="7">
        <v>436</v>
      </c>
      <c r="Z78" s="7"/>
      <c r="AA78" s="7">
        <v>7940</v>
      </c>
      <c r="AE78" s="11"/>
    </row>
    <row r="79" spans="1:31" ht="21.6" x14ac:dyDescent="0.3">
      <c r="A79" s="15" t="s">
        <v>297</v>
      </c>
      <c r="B79" s="14" t="s">
        <v>296</v>
      </c>
      <c r="C79" s="12">
        <v>0</v>
      </c>
      <c r="D79" s="12"/>
      <c r="E79" s="7">
        <f t="shared" si="2"/>
        <v>0</v>
      </c>
      <c r="F79" s="7">
        <f t="shared" si="3"/>
        <v>0</v>
      </c>
      <c r="G79" s="12"/>
      <c r="H79" s="12">
        <v>0</v>
      </c>
      <c r="I79" s="12"/>
      <c r="J79" s="12"/>
      <c r="K79" s="12"/>
      <c r="L79" s="12"/>
      <c r="M79" s="12"/>
      <c r="N79" s="13"/>
      <c r="O79" s="12">
        <v>0</v>
      </c>
      <c r="P79" s="12"/>
      <c r="Q79" s="12">
        <v>0</v>
      </c>
      <c r="R79" s="12"/>
      <c r="S79" s="12"/>
      <c r="T79" s="12"/>
      <c r="U79" s="13"/>
      <c r="V79" s="12">
        <v>379</v>
      </c>
      <c r="W79" s="12">
        <v>0</v>
      </c>
      <c r="X79" s="12">
        <v>1</v>
      </c>
      <c r="Y79" s="12">
        <v>50</v>
      </c>
      <c r="Z79" s="12"/>
      <c r="AA79" s="12">
        <v>7580</v>
      </c>
      <c r="AE79" s="11"/>
    </row>
    <row r="80" spans="1:31" x14ac:dyDescent="0.3">
      <c r="A80" s="18" t="s">
        <v>295</v>
      </c>
      <c r="B80" s="17" t="s">
        <v>294</v>
      </c>
      <c r="C80" s="7">
        <v>0</v>
      </c>
      <c r="D80" s="7"/>
      <c r="E80" s="7">
        <f t="shared" si="2"/>
        <v>0</v>
      </c>
      <c r="F80" s="7">
        <f t="shared" si="3"/>
        <v>0</v>
      </c>
      <c r="G80" s="7"/>
      <c r="H80" s="7">
        <v>0</v>
      </c>
      <c r="I80" s="7">
        <v>9</v>
      </c>
      <c r="J80" s="7"/>
      <c r="K80" s="7"/>
      <c r="L80" s="7"/>
      <c r="M80" s="7">
        <v>24</v>
      </c>
      <c r="N80" s="16"/>
      <c r="O80" s="7">
        <v>719</v>
      </c>
      <c r="P80" s="7">
        <v>-8</v>
      </c>
      <c r="Q80" s="7">
        <v>0</v>
      </c>
      <c r="R80" s="7">
        <v>95</v>
      </c>
      <c r="S80" s="7"/>
      <c r="T80" s="7">
        <v>7568</v>
      </c>
      <c r="U80" s="16"/>
      <c r="V80" s="7">
        <v>8997</v>
      </c>
      <c r="W80" s="7">
        <v>12</v>
      </c>
      <c r="X80" s="7">
        <v>3</v>
      </c>
      <c r="Y80" s="7">
        <v>458</v>
      </c>
      <c r="Z80" s="7"/>
      <c r="AA80" s="7">
        <v>19644</v>
      </c>
      <c r="AE80" s="11"/>
    </row>
    <row r="81" spans="1:31" x14ac:dyDescent="0.3">
      <c r="A81" s="15" t="s">
        <v>293</v>
      </c>
      <c r="B81" s="14" t="s">
        <v>292</v>
      </c>
      <c r="C81" s="12">
        <v>0</v>
      </c>
      <c r="D81" s="12"/>
      <c r="E81" s="7">
        <f t="shared" si="2"/>
        <v>0</v>
      </c>
      <c r="F81" s="7">
        <f t="shared" si="3"/>
        <v>0</v>
      </c>
      <c r="G81" s="12"/>
      <c r="H81" s="12">
        <v>0</v>
      </c>
      <c r="I81" s="12">
        <v>9</v>
      </c>
      <c r="J81" s="12"/>
      <c r="K81" s="12"/>
      <c r="L81" s="12"/>
      <c r="M81" s="12">
        <v>24</v>
      </c>
      <c r="N81" s="13"/>
      <c r="O81" s="12">
        <v>1</v>
      </c>
      <c r="P81" s="12">
        <v>39</v>
      </c>
      <c r="Q81" s="12">
        <v>0</v>
      </c>
      <c r="R81" s="12">
        <v>0</v>
      </c>
      <c r="S81" s="12"/>
      <c r="T81" s="12"/>
      <c r="U81" s="13"/>
      <c r="V81" s="12">
        <v>467</v>
      </c>
      <c r="W81" s="12">
        <v>46</v>
      </c>
      <c r="X81" s="12">
        <v>3</v>
      </c>
      <c r="Y81" s="12">
        <v>115</v>
      </c>
      <c r="Z81" s="12"/>
      <c r="AA81" s="12">
        <v>4061</v>
      </c>
      <c r="AE81" s="11"/>
    </row>
    <row r="82" spans="1:31" x14ac:dyDescent="0.3">
      <c r="A82" s="18" t="s">
        <v>291</v>
      </c>
      <c r="B82" s="17" t="s">
        <v>290</v>
      </c>
      <c r="C82" s="7">
        <v>0</v>
      </c>
      <c r="D82" s="7"/>
      <c r="E82" s="7">
        <f t="shared" si="2"/>
        <v>0</v>
      </c>
      <c r="F82" s="7">
        <f t="shared" si="3"/>
        <v>0</v>
      </c>
      <c r="G82" s="7"/>
      <c r="H82" s="7">
        <v>0</v>
      </c>
      <c r="I82" s="7"/>
      <c r="J82" s="7"/>
      <c r="K82" s="7"/>
      <c r="L82" s="7"/>
      <c r="M82" s="7"/>
      <c r="N82" s="16"/>
      <c r="O82" s="7">
        <v>0</v>
      </c>
      <c r="P82" s="7"/>
      <c r="Q82" s="7">
        <v>0</v>
      </c>
      <c r="R82" s="7"/>
      <c r="S82" s="7"/>
      <c r="T82" s="7"/>
      <c r="U82" s="16"/>
      <c r="V82" s="7">
        <v>15</v>
      </c>
      <c r="W82" s="7">
        <v>-36</v>
      </c>
      <c r="X82" s="7">
        <v>0</v>
      </c>
      <c r="Y82" s="7">
        <v>1</v>
      </c>
      <c r="Z82" s="7"/>
      <c r="AA82" s="7">
        <v>15000</v>
      </c>
      <c r="AE82" s="11"/>
    </row>
    <row r="83" spans="1:31" ht="21.6" x14ac:dyDescent="0.3">
      <c r="A83" s="15" t="s">
        <v>289</v>
      </c>
      <c r="B83" s="14" t="s">
        <v>288</v>
      </c>
      <c r="C83" s="12">
        <v>0</v>
      </c>
      <c r="D83" s="12"/>
      <c r="E83" s="7">
        <f t="shared" si="2"/>
        <v>0</v>
      </c>
      <c r="F83" s="7">
        <f t="shared" si="3"/>
        <v>0</v>
      </c>
      <c r="G83" s="12"/>
      <c r="H83" s="12">
        <v>0</v>
      </c>
      <c r="I83" s="12"/>
      <c r="J83" s="12"/>
      <c r="K83" s="12"/>
      <c r="L83" s="12"/>
      <c r="M83" s="12"/>
      <c r="N83" s="13"/>
      <c r="O83" s="12">
        <v>0</v>
      </c>
      <c r="P83" s="12"/>
      <c r="Q83" s="12">
        <v>0</v>
      </c>
      <c r="R83" s="12"/>
      <c r="S83" s="12"/>
      <c r="T83" s="12"/>
      <c r="U83" s="13"/>
      <c r="V83" s="12">
        <v>665</v>
      </c>
      <c r="W83" s="12">
        <v>-11</v>
      </c>
      <c r="X83" s="12">
        <v>0</v>
      </c>
      <c r="Y83" s="12">
        <v>72</v>
      </c>
      <c r="Z83" s="12"/>
      <c r="AA83" s="12">
        <v>9236</v>
      </c>
      <c r="AE83" s="11"/>
    </row>
    <row r="84" spans="1:31" ht="21.6" x14ac:dyDescent="0.3">
      <c r="A84" s="18" t="s">
        <v>287</v>
      </c>
      <c r="B84" s="17" t="s">
        <v>286</v>
      </c>
      <c r="C84" s="7">
        <v>0</v>
      </c>
      <c r="D84" s="7"/>
      <c r="E84" s="7">
        <f t="shared" si="2"/>
        <v>0</v>
      </c>
      <c r="F84" s="7">
        <f t="shared" si="3"/>
        <v>0</v>
      </c>
      <c r="G84" s="7"/>
      <c r="H84" s="7">
        <v>0</v>
      </c>
      <c r="I84" s="7"/>
      <c r="J84" s="7"/>
      <c r="K84" s="7"/>
      <c r="L84" s="7"/>
      <c r="M84" s="7" t="s">
        <v>16</v>
      </c>
      <c r="N84" s="16"/>
      <c r="O84" s="7">
        <v>2</v>
      </c>
      <c r="P84" s="7"/>
      <c r="Q84" s="7">
        <v>0</v>
      </c>
      <c r="R84" s="7">
        <v>0</v>
      </c>
      <c r="S84" s="7"/>
      <c r="T84" s="7"/>
      <c r="U84" s="16"/>
      <c r="V84" s="7">
        <v>0</v>
      </c>
      <c r="W84" s="7"/>
      <c r="X84" s="7">
        <v>0</v>
      </c>
      <c r="Y84" s="7"/>
      <c r="Z84" s="7"/>
      <c r="AA84" s="7"/>
      <c r="AE84" s="11"/>
    </row>
    <row r="85" spans="1:31" ht="21.6" x14ac:dyDescent="0.3">
      <c r="A85" s="15" t="s">
        <v>285</v>
      </c>
      <c r="B85" s="14" t="s">
        <v>284</v>
      </c>
      <c r="C85" s="12">
        <v>0</v>
      </c>
      <c r="D85" s="12"/>
      <c r="E85" s="7">
        <f t="shared" si="2"/>
        <v>0</v>
      </c>
      <c r="F85" s="7">
        <f t="shared" si="3"/>
        <v>0</v>
      </c>
      <c r="G85" s="12"/>
      <c r="H85" s="12">
        <v>0</v>
      </c>
      <c r="I85" s="12">
        <v>9</v>
      </c>
      <c r="J85" s="12"/>
      <c r="K85" s="12"/>
      <c r="L85" s="12"/>
      <c r="M85" s="12">
        <v>24</v>
      </c>
      <c r="N85" s="13"/>
      <c r="O85" s="12">
        <v>1072</v>
      </c>
      <c r="P85" s="12">
        <v>93</v>
      </c>
      <c r="Q85" s="12">
        <v>3</v>
      </c>
      <c r="R85" s="12">
        <v>96</v>
      </c>
      <c r="S85" s="12"/>
      <c r="T85" s="12">
        <v>11167</v>
      </c>
      <c r="U85" s="13"/>
      <c r="V85" s="12">
        <v>3747</v>
      </c>
      <c r="W85" s="12">
        <v>-11</v>
      </c>
      <c r="X85" s="12">
        <v>5</v>
      </c>
      <c r="Y85" s="12">
        <v>170</v>
      </c>
      <c r="Z85" s="12"/>
      <c r="AA85" s="12">
        <v>22041</v>
      </c>
      <c r="AE85" s="11"/>
    </row>
    <row r="86" spans="1:31" ht="21.6" x14ac:dyDescent="0.3">
      <c r="A86" s="18" t="s">
        <v>283</v>
      </c>
      <c r="B86" s="17" t="s">
        <v>282</v>
      </c>
      <c r="C86" s="7">
        <v>0</v>
      </c>
      <c r="D86" s="7"/>
      <c r="E86" s="7">
        <f t="shared" si="2"/>
        <v>0</v>
      </c>
      <c r="F86" s="7">
        <f t="shared" si="3"/>
        <v>0</v>
      </c>
      <c r="G86" s="7"/>
      <c r="H86" s="7">
        <v>0</v>
      </c>
      <c r="I86" s="7"/>
      <c r="J86" s="7"/>
      <c r="K86" s="7"/>
      <c r="L86" s="7"/>
      <c r="M86" s="7"/>
      <c r="N86" s="16"/>
      <c r="O86" s="7">
        <v>0</v>
      </c>
      <c r="P86" s="7"/>
      <c r="Q86" s="7">
        <v>0</v>
      </c>
      <c r="R86" s="7"/>
      <c r="S86" s="7"/>
      <c r="T86" s="7"/>
      <c r="U86" s="16"/>
      <c r="V86" s="7">
        <v>2702</v>
      </c>
      <c r="W86" s="7">
        <v>19</v>
      </c>
      <c r="X86" s="7">
        <v>2</v>
      </c>
      <c r="Y86" s="7">
        <v>491</v>
      </c>
      <c r="Z86" s="7"/>
      <c r="AA86" s="7">
        <v>5503</v>
      </c>
      <c r="AE86" s="11"/>
    </row>
    <row r="87" spans="1:31" x14ac:dyDescent="0.3">
      <c r="A87" s="15" t="s">
        <v>281</v>
      </c>
      <c r="B87" s="14" t="s">
        <v>280</v>
      </c>
      <c r="C87" s="12">
        <v>0</v>
      </c>
      <c r="D87" s="12"/>
      <c r="E87" s="7">
        <f t="shared" si="2"/>
        <v>0</v>
      </c>
      <c r="F87" s="7">
        <f t="shared" si="3"/>
        <v>0</v>
      </c>
      <c r="G87" s="12"/>
      <c r="H87" s="12">
        <v>0</v>
      </c>
      <c r="I87" s="12">
        <v>12</v>
      </c>
      <c r="J87" s="12"/>
      <c r="K87" s="12"/>
      <c r="L87" s="12"/>
      <c r="M87" s="12">
        <v>14</v>
      </c>
      <c r="N87" s="13"/>
      <c r="O87" s="12">
        <v>1331</v>
      </c>
      <c r="P87" s="12">
        <v>-1</v>
      </c>
      <c r="Q87" s="12">
        <v>2</v>
      </c>
      <c r="R87" s="12">
        <v>355</v>
      </c>
      <c r="S87" s="12"/>
      <c r="T87" s="12">
        <v>3749</v>
      </c>
      <c r="U87" s="13"/>
      <c r="V87" s="12">
        <v>1382</v>
      </c>
      <c r="W87" s="12">
        <v>14</v>
      </c>
      <c r="X87" s="12">
        <v>3</v>
      </c>
      <c r="Y87" s="12">
        <v>236</v>
      </c>
      <c r="Z87" s="12"/>
      <c r="AA87" s="12">
        <v>5856</v>
      </c>
      <c r="AE87" s="11"/>
    </row>
    <row r="88" spans="1:31" ht="21.6" x14ac:dyDescent="0.3">
      <c r="A88" s="18" t="s">
        <v>279</v>
      </c>
      <c r="B88" s="17" t="s">
        <v>278</v>
      </c>
      <c r="C88" s="7">
        <v>0</v>
      </c>
      <c r="D88" s="7"/>
      <c r="E88" s="7">
        <f t="shared" si="2"/>
        <v>0</v>
      </c>
      <c r="F88" s="7">
        <f t="shared" si="3"/>
        <v>0</v>
      </c>
      <c r="G88" s="7"/>
      <c r="H88" s="7">
        <v>0</v>
      </c>
      <c r="I88" s="7">
        <v>10</v>
      </c>
      <c r="J88" s="7"/>
      <c r="K88" s="7"/>
      <c r="L88" s="7"/>
      <c r="M88" s="7">
        <v>40</v>
      </c>
      <c r="N88" s="16"/>
      <c r="O88" s="7">
        <v>464</v>
      </c>
      <c r="P88" s="7">
        <v>-3</v>
      </c>
      <c r="Q88" s="7">
        <v>1</v>
      </c>
      <c r="R88" s="7">
        <v>137</v>
      </c>
      <c r="S88" s="7"/>
      <c r="T88" s="7">
        <v>3387</v>
      </c>
      <c r="U88" s="16"/>
      <c r="V88" s="7">
        <v>904</v>
      </c>
      <c r="W88" s="7">
        <v>1</v>
      </c>
      <c r="X88" s="7">
        <v>1</v>
      </c>
      <c r="Y88" s="7">
        <v>289</v>
      </c>
      <c r="Z88" s="7"/>
      <c r="AA88" s="7">
        <v>3128</v>
      </c>
      <c r="AE88" s="11"/>
    </row>
    <row r="89" spans="1:31" ht="21.6" x14ac:dyDescent="0.3">
      <c r="A89" s="15" t="s">
        <v>277</v>
      </c>
      <c r="B89" s="14" t="s">
        <v>276</v>
      </c>
      <c r="C89" s="12">
        <v>0</v>
      </c>
      <c r="D89" s="12"/>
      <c r="E89" s="7">
        <f t="shared" si="2"/>
        <v>0</v>
      </c>
      <c r="F89" s="7">
        <f t="shared" si="3"/>
        <v>0</v>
      </c>
      <c r="G89" s="12"/>
      <c r="H89" s="12">
        <v>0</v>
      </c>
      <c r="I89" s="12">
        <v>0</v>
      </c>
      <c r="J89" s="12"/>
      <c r="K89" s="12"/>
      <c r="L89" s="12"/>
      <c r="M89" s="12">
        <v>28</v>
      </c>
      <c r="N89" s="13"/>
      <c r="O89" s="12">
        <v>1548</v>
      </c>
      <c r="P89" s="12">
        <v>48</v>
      </c>
      <c r="Q89" s="12">
        <v>1</v>
      </c>
      <c r="R89" s="12">
        <v>194</v>
      </c>
      <c r="S89" s="12"/>
      <c r="T89" s="12">
        <v>7979</v>
      </c>
      <c r="U89" s="13"/>
      <c r="V89" s="12">
        <v>863</v>
      </c>
      <c r="W89" s="12">
        <v>6</v>
      </c>
      <c r="X89" s="12">
        <v>0</v>
      </c>
      <c r="Y89" s="12">
        <v>3503</v>
      </c>
      <c r="Z89" s="12"/>
      <c r="AA89" s="12">
        <v>246</v>
      </c>
      <c r="AE89" s="11"/>
    </row>
    <row r="90" spans="1:31" ht="21.6" x14ac:dyDescent="0.3">
      <c r="A90" s="18" t="s">
        <v>275</v>
      </c>
      <c r="B90" s="17" t="s">
        <v>274</v>
      </c>
      <c r="C90" s="7">
        <v>0</v>
      </c>
      <c r="D90" s="7"/>
      <c r="E90" s="7">
        <f t="shared" si="2"/>
        <v>0</v>
      </c>
      <c r="F90" s="7">
        <f t="shared" si="3"/>
        <v>0</v>
      </c>
      <c r="G90" s="7"/>
      <c r="H90" s="7">
        <v>0</v>
      </c>
      <c r="I90" s="7">
        <v>8</v>
      </c>
      <c r="J90" s="7"/>
      <c r="K90" s="7"/>
      <c r="L90" s="7"/>
      <c r="M90" s="7">
        <v>54</v>
      </c>
      <c r="N90" s="16"/>
      <c r="O90" s="7">
        <v>25</v>
      </c>
      <c r="P90" s="7"/>
      <c r="Q90" s="7">
        <v>0</v>
      </c>
      <c r="R90" s="7">
        <v>27</v>
      </c>
      <c r="S90" s="7"/>
      <c r="T90" s="7">
        <v>926</v>
      </c>
      <c r="U90" s="16"/>
      <c r="V90" s="7">
        <v>801</v>
      </c>
      <c r="W90" s="7">
        <v>19</v>
      </c>
      <c r="X90" s="7">
        <v>1</v>
      </c>
      <c r="Y90" s="7">
        <v>181</v>
      </c>
      <c r="Z90" s="7"/>
      <c r="AA90" s="7">
        <v>4425</v>
      </c>
      <c r="AE90" s="11"/>
    </row>
    <row r="91" spans="1:31" x14ac:dyDescent="0.3">
      <c r="A91" s="15" t="s">
        <v>273</v>
      </c>
      <c r="B91" s="14" t="s">
        <v>272</v>
      </c>
      <c r="C91" s="12">
        <v>0</v>
      </c>
      <c r="D91" s="12"/>
      <c r="E91" s="7">
        <f t="shared" si="2"/>
        <v>0</v>
      </c>
      <c r="F91" s="7">
        <f t="shared" si="3"/>
        <v>0</v>
      </c>
      <c r="G91" s="12"/>
      <c r="H91" s="12">
        <v>0</v>
      </c>
      <c r="I91" s="12"/>
      <c r="J91" s="12"/>
      <c r="K91" s="12"/>
      <c r="L91" s="12"/>
      <c r="M91" s="12" t="s">
        <v>16</v>
      </c>
      <c r="N91" s="13"/>
      <c r="O91" s="12">
        <v>8</v>
      </c>
      <c r="P91" s="12">
        <v>-46</v>
      </c>
      <c r="Q91" s="12">
        <v>0</v>
      </c>
      <c r="R91" s="12">
        <v>1</v>
      </c>
      <c r="S91" s="12"/>
      <c r="T91" s="12">
        <v>8000</v>
      </c>
      <c r="U91" s="13"/>
      <c r="V91" s="12">
        <v>0</v>
      </c>
      <c r="W91" s="12"/>
      <c r="X91" s="12">
        <v>0</v>
      </c>
      <c r="Y91" s="12"/>
      <c r="Z91" s="12"/>
      <c r="AA91" s="12"/>
      <c r="AE91" s="11"/>
    </row>
    <row r="92" spans="1:31" x14ac:dyDescent="0.3">
      <c r="A92" s="18" t="s">
        <v>271</v>
      </c>
      <c r="B92" s="17" t="s">
        <v>270</v>
      </c>
      <c r="C92" s="7">
        <v>0</v>
      </c>
      <c r="D92" s="7"/>
      <c r="E92" s="7">
        <f t="shared" si="2"/>
        <v>0</v>
      </c>
      <c r="F92" s="7">
        <f t="shared" si="3"/>
        <v>0</v>
      </c>
      <c r="G92" s="7"/>
      <c r="H92" s="7">
        <v>0</v>
      </c>
      <c r="I92" s="7">
        <v>12</v>
      </c>
      <c r="J92" s="7"/>
      <c r="K92" s="7"/>
      <c r="L92" s="7"/>
      <c r="M92" s="7">
        <v>13</v>
      </c>
      <c r="N92" s="16"/>
      <c r="O92" s="7">
        <v>693</v>
      </c>
      <c r="P92" s="7">
        <v>-40</v>
      </c>
      <c r="Q92" s="7">
        <v>0</v>
      </c>
      <c r="R92" s="7">
        <v>92</v>
      </c>
      <c r="S92" s="7"/>
      <c r="T92" s="7">
        <v>7533</v>
      </c>
      <c r="U92" s="16"/>
      <c r="V92" s="7">
        <v>393</v>
      </c>
      <c r="W92" s="7">
        <v>-8</v>
      </c>
      <c r="X92" s="7">
        <v>0</v>
      </c>
      <c r="Y92" s="7">
        <v>26</v>
      </c>
      <c r="Z92" s="7"/>
      <c r="AA92" s="7">
        <v>15115</v>
      </c>
      <c r="AE92" s="11"/>
    </row>
    <row r="93" spans="1:31" ht="21.6" x14ac:dyDescent="0.3">
      <c r="A93" s="15" t="s">
        <v>269</v>
      </c>
      <c r="B93" s="14" t="s">
        <v>268</v>
      </c>
      <c r="C93" s="12">
        <v>0</v>
      </c>
      <c r="D93" s="12"/>
      <c r="E93" s="7">
        <f t="shared" si="2"/>
        <v>0</v>
      </c>
      <c r="F93" s="7">
        <f t="shared" si="3"/>
        <v>0</v>
      </c>
      <c r="G93" s="12"/>
      <c r="H93" s="12">
        <v>0</v>
      </c>
      <c r="I93" s="12">
        <v>8</v>
      </c>
      <c r="J93" s="12"/>
      <c r="K93" s="12"/>
      <c r="L93" s="12"/>
      <c r="M93" s="12">
        <v>163</v>
      </c>
      <c r="N93" s="13"/>
      <c r="O93" s="12">
        <v>773</v>
      </c>
      <c r="P93" s="12">
        <v>4</v>
      </c>
      <c r="Q93" s="12">
        <v>1</v>
      </c>
      <c r="R93" s="12">
        <v>89</v>
      </c>
      <c r="S93" s="12"/>
      <c r="T93" s="12">
        <v>8685</v>
      </c>
      <c r="U93" s="13"/>
      <c r="V93" s="12">
        <v>284</v>
      </c>
      <c r="W93" s="12">
        <v>8</v>
      </c>
      <c r="X93" s="12">
        <v>0</v>
      </c>
      <c r="Y93" s="12">
        <v>25</v>
      </c>
      <c r="Z93" s="12"/>
      <c r="AA93" s="12">
        <v>11360</v>
      </c>
      <c r="AE93" s="11"/>
    </row>
    <row r="94" spans="1:31" ht="21.6" x14ac:dyDescent="0.3">
      <c r="A94" s="18" t="s">
        <v>267</v>
      </c>
      <c r="B94" s="17" t="s">
        <v>266</v>
      </c>
      <c r="C94" s="7">
        <v>0</v>
      </c>
      <c r="D94" s="7"/>
      <c r="E94" s="7">
        <f t="shared" si="2"/>
        <v>0</v>
      </c>
      <c r="F94" s="7">
        <f t="shared" si="3"/>
        <v>0</v>
      </c>
      <c r="G94" s="7"/>
      <c r="H94" s="7">
        <v>0</v>
      </c>
      <c r="I94" s="7">
        <v>9</v>
      </c>
      <c r="J94" s="7"/>
      <c r="K94" s="7"/>
      <c r="L94" s="7"/>
      <c r="M94" s="7">
        <v>52</v>
      </c>
      <c r="N94" s="16"/>
      <c r="O94" s="7">
        <v>306</v>
      </c>
      <c r="P94" s="7">
        <v>5</v>
      </c>
      <c r="Q94" s="7">
        <v>0</v>
      </c>
      <c r="R94" s="7">
        <v>29</v>
      </c>
      <c r="S94" s="7" t="s">
        <v>3</v>
      </c>
      <c r="T94" s="7">
        <v>10552</v>
      </c>
      <c r="U94" s="16"/>
      <c r="V94" s="7">
        <v>16465</v>
      </c>
      <c r="W94" s="7">
        <v>6</v>
      </c>
      <c r="X94" s="7">
        <v>3</v>
      </c>
      <c r="Y94" s="7">
        <v>1710</v>
      </c>
      <c r="Z94" s="7" t="s">
        <v>3</v>
      </c>
      <c r="AA94" s="7">
        <v>9629</v>
      </c>
      <c r="AE94" s="11"/>
    </row>
    <row r="95" spans="1:31" x14ac:dyDescent="0.3">
      <c r="A95" s="15" t="s">
        <v>265</v>
      </c>
      <c r="B95" s="14" t="s">
        <v>264</v>
      </c>
      <c r="C95" s="12">
        <v>0</v>
      </c>
      <c r="D95" s="12"/>
      <c r="E95" s="7">
        <f t="shared" si="2"/>
        <v>0</v>
      </c>
      <c r="F95" s="7">
        <f t="shared" si="3"/>
        <v>0</v>
      </c>
      <c r="G95" s="12"/>
      <c r="H95" s="12">
        <v>0</v>
      </c>
      <c r="I95" s="12">
        <v>3</v>
      </c>
      <c r="J95" s="12"/>
      <c r="K95" s="12"/>
      <c r="L95" s="12"/>
      <c r="M95" s="12">
        <v>14</v>
      </c>
      <c r="N95" s="13"/>
      <c r="O95" s="12">
        <v>0</v>
      </c>
      <c r="P95" s="12"/>
      <c r="Q95" s="12">
        <v>0</v>
      </c>
      <c r="R95" s="12"/>
      <c r="S95" s="12" t="s">
        <v>3</v>
      </c>
      <c r="T95" s="12"/>
      <c r="U95" s="13"/>
      <c r="V95" s="12">
        <v>1537</v>
      </c>
      <c r="W95" s="12">
        <v>7</v>
      </c>
      <c r="X95" s="12">
        <v>1</v>
      </c>
      <c r="Y95" s="12">
        <v>219</v>
      </c>
      <c r="Z95" s="12" t="s">
        <v>3</v>
      </c>
      <c r="AA95" s="12">
        <v>7018</v>
      </c>
      <c r="AE95" s="11"/>
    </row>
    <row r="96" spans="1:31" x14ac:dyDescent="0.3">
      <c r="A96" s="18" t="s">
        <v>263</v>
      </c>
      <c r="B96" s="17" t="s">
        <v>262</v>
      </c>
      <c r="C96" s="7">
        <v>0</v>
      </c>
      <c r="D96" s="7"/>
      <c r="E96" s="7">
        <f t="shared" si="2"/>
        <v>0</v>
      </c>
      <c r="F96" s="7">
        <f t="shared" si="3"/>
        <v>0</v>
      </c>
      <c r="G96" s="7"/>
      <c r="H96" s="7">
        <v>0</v>
      </c>
      <c r="I96" s="7"/>
      <c r="J96" s="7"/>
      <c r="K96" s="7"/>
      <c r="L96" s="7"/>
      <c r="M96" s="7"/>
      <c r="N96" s="16"/>
      <c r="O96" s="7">
        <v>0</v>
      </c>
      <c r="P96" s="7"/>
      <c r="Q96" s="7">
        <v>0</v>
      </c>
      <c r="R96" s="7"/>
      <c r="S96" s="7"/>
      <c r="T96" s="7"/>
      <c r="U96" s="16"/>
      <c r="V96" s="7">
        <v>1991</v>
      </c>
      <c r="W96" s="7">
        <v>5</v>
      </c>
      <c r="X96" s="7">
        <v>2</v>
      </c>
      <c r="Y96" s="7">
        <v>343</v>
      </c>
      <c r="Z96" s="7"/>
      <c r="AA96" s="7">
        <v>5805</v>
      </c>
      <c r="AE96" s="11"/>
    </row>
    <row r="97" spans="1:31" x14ac:dyDescent="0.3">
      <c r="A97" s="15" t="s">
        <v>261</v>
      </c>
      <c r="B97" s="14" t="s">
        <v>260</v>
      </c>
      <c r="C97" s="12">
        <v>0</v>
      </c>
      <c r="D97" s="12"/>
      <c r="E97" s="7">
        <f t="shared" si="2"/>
        <v>0</v>
      </c>
      <c r="F97" s="7">
        <f t="shared" si="3"/>
        <v>0</v>
      </c>
      <c r="G97" s="12"/>
      <c r="H97" s="12">
        <v>0</v>
      </c>
      <c r="I97" s="12"/>
      <c r="J97" s="12"/>
      <c r="K97" s="12"/>
      <c r="L97" s="12"/>
      <c r="M97" s="12"/>
      <c r="N97" s="13"/>
      <c r="O97" s="12">
        <v>0</v>
      </c>
      <c r="P97" s="12"/>
      <c r="Q97" s="12">
        <v>0</v>
      </c>
      <c r="R97" s="12"/>
      <c r="S97" s="12"/>
      <c r="T97" s="12"/>
      <c r="U97" s="13"/>
      <c r="V97" s="12">
        <v>701</v>
      </c>
      <c r="W97" s="12">
        <v>-2</v>
      </c>
      <c r="X97" s="12">
        <v>0</v>
      </c>
      <c r="Y97" s="12">
        <v>143</v>
      </c>
      <c r="Z97" s="12"/>
      <c r="AA97" s="12">
        <v>4902</v>
      </c>
      <c r="AE97" s="11"/>
    </row>
    <row r="98" spans="1:31" ht="21.6" x14ac:dyDescent="0.3">
      <c r="A98" s="18" t="s">
        <v>259</v>
      </c>
      <c r="B98" s="17" t="s">
        <v>258</v>
      </c>
      <c r="C98" s="7">
        <v>0</v>
      </c>
      <c r="D98" s="7"/>
      <c r="E98" s="7">
        <f t="shared" si="2"/>
        <v>0</v>
      </c>
      <c r="F98" s="7">
        <f t="shared" si="3"/>
        <v>0</v>
      </c>
      <c r="G98" s="7"/>
      <c r="H98" s="7">
        <v>0</v>
      </c>
      <c r="I98" s="7"/>
      <c r="J98" s="7"/>
      <c r="K98" s="7"/>
      <c r="L98" s="7"/>
      <c r="M98" s="7"/>
      <c r="N98" s="16"/>
      <c r="O98" s="7">
        <v>0</v>
      </c>
      <c r="P98" s="7"/>
      <c r="Q98" s="7">
        <v>0</v>
      </c>
      <c r="R98" s="7"/>
      <c r="S98" s="7"/>
      <c r="T98" s="7"/>
      <c r="U98" s="16"/>
      <c r="V98" s="7">
        <v>35</v>
      </c>
      <c r="W98" s="7">
        <v>-54</v>
      </c>
      <c r="X98" s="7">
        <v>0</v>
      </c>
      <c r="Y98" s="7">
        <v>7</v>
      </c>
      <c r="Z98" s="7"/>
      <c r="AA98" s="7">
        <v>5000</v>
      </c>
      <c r="AE98" s="11"/>
    </row>
    <row r="99" spans="1:31" ht="21.6" x14ac:dyDescent="0.3">
      <c r="A99" s="15" t="s">
        <v>257</v>
      </c>
      <c r="B99" s="14" t="s">
        <v>256</v>
      </c>
      <c r="C99" s="12">
        <v>0</v>
      </c>
      <c r="D99" s="12"/>
      <c r="E99" s="7">
        <f t="shared" si="2"/>
        <v>0</v>
      </c>
      <c r="F99" s="7">
        <f t="shared" si="3"/>
        <v>0</v>
      </c>
      <c r="G99" s="12"/>
      <c r="H99" s="12">
        <v>0</v>
      </c>
      <c r="I99" s="12"/>
      <c r="J99" s="12"/>
      <c r="K99" s="12"/>
      <c r="L99" s="12"/>
      <c r="M99" s="12"/>
      <c r="N99" s="13"/>
      <c r="O99" s="12">
        <v>0</v>
      </c>
      <c r="P99" s="12"/>
      <c r="Q99" s="12">
        <v>0</v>
      </c>
      <c r="R99" s="12"/>
      <c r="S99" s="12"/>
      <c r="T99" s="12"/>
      <c r="U99" s="13"/>
      <c r="V99" s="12">
        <v>2</v>
      </c>
      <c r="W99" s="12">
        <v>-21</v>
      </c>
      <c r="X99" s="12">
        <v>0</v>
      </c>
      <c r="Y99" s="12">
        <v>0</v>
      </c>
      <c r="Z99" s="12"/>
      <c r="AA99" s="12"/>
      <c r="AE99" s="11"/>
    </row>
    <row r="100" spans="1:31" ht="21.6" x14ac:dyDescent="0.3">
      <c r="A100" s="18" t="s">
        <v>255</v>
      </c>
      <c r="B100" s="17" t="s">
        <v>254</v>
      </c>
      <c r="C100" s="7">
        <v>0</v>
      </c>
      <c r="D100" s="7"/>
      <c r="E100" s="7">
        <f t="shared" si="2"/>
        <v>0</v>
      </c>
      <c r="F100" s="7">
        <f t="shared" si="3"/>
        <v>0</v>
      </c>
      <c r="G100" s="7"/>
      <c r="H100" s="7">
        <v>0</v>
      </c>
      <c r="I100" s="7">
        <v>5</v>
      </c>
      <c r="J100" s="7"/>
      <c r="K100" s="7"/>
      <c r="L100" s="7"/>
      <c r="M100" s="7">
        <v>82</v>
      </c>
      <c r="N100" s="16"/>
      <c r="O100" s="7">
        <v>3639</v>
      </c>
      <c r="P100" s="7">
        <v>37</v>
      </c>
      <c r="Q100" s="7">
        <v>2</v>
      </c>
      <c r="R100" s="7">
        <v>12034</v>
      </c>
      <c r="S100" s="7"/>
      <c r="T100" s="7">
        <v>302</v>
      </c>
      <c r="U100" s="16"/>
      <c r="V100" s="7">
        <v>5905</v>
      </c>
      <c r="W100" s="7">
        <v>1</v>
      </c>
      <c r="X100" s="7">
        <v>6</v>
      </c>
      <c r="Y100" s="7">
        <v>1016</v>
      </c>
      <c r="Z100" s="7"/>
      <c r="AA100" s="7">
        <v>5812</v>
      </c>
      <c r="AE100" s="11"/>
    </row>
    <row r="101" spans="1:31" x14ac:dyDescent="0.3">
      <c r="A101" s="15" t="s">
        <v>253</v>
      </c>
      <c r="B101" s="14" t="s">
        <v>252</v>
      </c>
      <c r="C101" s="12">
        <v>0</v>
      </c>
      <c r="D101" s="12"/>
      <c r="E101" s="7">
        <f t="shared" si="2"/>
        <v>0</v>
      </c>
      <c r="F101" s="7">
        <f t="shared" si="3"/>
        <v>0</v>
      </c>
      <c r="G101" s="12"/>
      <c r="H101" s="12">
        <v>0</v>
      </c>
      <c r="I101" s="12">
        <v>5</v>
      </c>
      <c r="J101" s="12"/>
      <c r="K101" s="12"/>
      <c r="L101" s="12"/>
      <c r="M101" s="12">
        <v>11</v>
      </c>
      <c r="N101" s="13"/>
      <c r="O101" s="12">
        <v>3</v>
      </c>
      <c r="P101" s="12">
        <v>-70</v>
      </c>
      <c r="Q101" s="12">
        <v>0</v>
      </c>
      <c r="R101" s="12">
        <v>1</v>
      </c>
      <c r="S101" s="12" t="s">
        <v>3</v>
      </c>
      <c r="T101" s="12">
        <v>3000</v>
      </c>
      <c r="U101" s="13"/>
      <c r="V101" s="12">
        <v>3725</v>
      </c>
      <c r="W101" s="12">
        <v>-11</v>
      </c>
      <c r="X101" s="12">
        <v>5</v>
      </c>
      <c r="Y101" s="12">
        <v>249</v>
      </c>
      <c r="Z101" s="12" t="s">
        <v>3</v>
      </c>
      <c r="AA101" s="12">
        <v>14960</v>
      </c>
      <c r="AE101" s="11"/>
    </row>
    <row r="102" spans="1:31" ht="21.6" x14ac:dyDescent="0.3">
      <c r="A102" s="18" t="s">
        <v>251</v>
      </c>
      <c r="B102" s="17" t="s">
        <v>250</v>
      </c>
      <c r="C102" s="7">
        <v>0</v>
      </c>
      <c r="D102" s="7"/>
      <c r="E102" s="7">
        <f t="shared" si="2"/>
        <v>0</v>
      </c>
      <c r="F102" s="7">
        <f t="shared" si="3"/>
        <v>0</v>
      </c>
      <c r="G102" s="7"/>
      <c r="H102" s="7">
        <v>0</v>
      </c>
      <c r="I102" s="7">
        <v>5</v>
      </c>
      <c r="J102" s="7"/>
      <c r="K102" s="7"/>
      <c r="L102" s="7"/>
      <c r="M102" s="7">
        <v>11</v>
      </c>
      <c r="N102" s="16"/>
      <c r="O102" s="7">
        <v>2205</v>
      </c>
      <c r="P102" s="7">
        <v>61</v>
      </c>
      <c r="Q102" s="7">
        <v>8</v>
      </c>
      <c r="R102" s="7">
        <v>1237</v>
      </c>
      <c r="S102" s="7" t="s">
        <v>3</v>
      </c>
      <c r="T102" s="7">
        <v>1783</v>
      </c>
      <c r="U102" s="16"/>
      <c r="V102" s="7">
        <v>397</v>
      </c>
      <c r="W102" s="7">
        <v>90</v>
      </c>
      <c r="X102" s="7">
        <v>1</v>
      </c>
      <c r="Y102" s="7">
        <v>111</v>
      </c>
      <c r="Z102" s="7" t="s">
        <v>3</v>
      </c>
      <c r="AA102" s="7">
        <v>3577</v>
      </c>
      <c r="AE102" s="11"/>
    </row>
    <row r="103" spans="1:31" ht="21.6" x14ac:dyDescent="0.3">
      <c r="A103" s="15" t="s">
        <v>249</v>
      </c>
      <c r="B103" s="14" t="s">
        <v>248</v>
      </c>
      <c r="C103" s="12">
        <v>0</v>
      </c>
      <c r="D103" s="12"/>
      <c r="E103" s="7">
        <f t="shared" si="2"/>
        <v>0</v>
      </c>
      <c r="F103" s="7">
        <f t="shared" si="3"/>
        <v>0</v>
      </c>
      <c r="G103" s="12"/>
      <c r="H103" s="12">
        <v>0</v>
      </c>
      <c r="I103" s="12">
        <v>5</v>
      </c>
      <c r="J103" s="12"/>
      <c r="K103" s="12"/>
      <c r="L103" s="12"/>
      <c r="M103" s="12">
        <v>163</v>
      </c>
      <c r="N103" s="13"/>
      <c r="O103" s="12">
        <v>4094</v>
      </c>
      <c r="P103" s="12">
        <v>-5</v>
      </c>
      <c r="Q103" s="12">
        <v>6</v>
      </c>
      <c r="R103" s="12">
        <v>4892</v>
      </c>
      <c r="S103" s="12" t="s">
        <v>3</v>
      </c>
      <c r="T103" s="12">
        <v>837</v>
      </c>
      <c r="U103" s="13"/>
      <c r="V103" s="12">
        <v>56</v>
      </c>
      <c r="W103" s="12">
        <v>-16</v>
      </c>
      <c r="X103" s="12">
        <v>0</v>
      </c>
      <c r="Y103" s="12">
        <v>8</v>
      </c>
      <c r="Z103" s="12" t="s">
        <v>3</v>
      </c>
      <c r="AA103" s="12">
        <v>7000</v>
      </c>
      <c r="AE103" s="11"/>
    </row>
    <row r="104" spans="1:31" x14ac:dyDescent="0.3">
      <c r="A104" s="18" t="s">
        <v>247</v>
      </c>
      <c r="B104" s="17" t="s">
        <v>246</v>
      </c>
      <c r="C104" s="7">
        <v>0</v>
      </c>
      <c r="D104" s="7"/>
      <c r="E104" s="7">
        <f t="shared" si="2"/>
        <v>0</v>
      </c>
      <c r="F104" s="7">
        <f t="shared" si="3"/>
        <v>0</v>
      </c>
      <c r="G104" s="7"/>
      <c r="H104" s="7">
        <v>0</v>
      </c>
      <c r="I104" s="7">
        <v>0</v>
      </c>
      <c r="J104" s="7"/>
      <c r="K104" s="7"/>
      <c r="L104" s="7"/>
      <c r="M104" s="7">
        <v>12</v>
      </c>
      <c r="N104" s="16"/>
      <c r="O104" s="7">
        <v>17</v>
      </c>
      <c r="P104" s="7">
        <v>-33</v>
      </c>
      <c r="Q104" s="7">
        <v>0</v>
      </c>
      <c r="R104" s="7">
        <v>4</v>
      </c>
      <c r="S104" s="7" t="s">
        <v>3</v>
      </c>
      <c r="T104" s="7">
        <v>4250</v>
      </c>
      <c r="U104" s="16"/>
      <c r="V104" s="7">
        <v>593</v>
      </c>
      <c r="W104" s="7">
        <v>12</v>
      </c>
      <c r="X104" s="7">
        <v>10</v>
      </c>
      <c r="Y104" s="7">
        <v>32</v>
      </c>
      <c r="Z104" s="7" t="s">
        <v>3</v>
      </c>
      <c r="AA104" s="7">
        <v>18531</v>
      </c>
      <c r="AE104" s="11"/>
    </row>
    <row r="105" spans="1:31" ht="21.6" x14ac:dyDescent="0.3">
      <c r="A105" s="15" t="s">
        <v>245</v>
      </c>
      <c r="B105" s="14" t="s">
        <v>244</v>
      </c>
      <c r="C105" s="12">
        <v>0</v>
      </c>
      <c r="D105" s="12"/>
      <c r="E105" s="7">
        <f t="shared" si="2"/>
        <v>0</v>
      </c>
      <c r="F105" s="7">
        <f t="shared" si="3"/>
        <v>0</v>
      </c>
      <c r="G105" s="12"/>
      <c r="H105" s="12">
        <v>0</v>
      </c>
      <c r="I105" s="12">
        <v>5</v>
      </c>
      <c r="J105" s="12"/>
      <c r="K105" s="12"/>
      <c r="L105" s="12"/>
      <c r="M105" s="12">
        <v>11</v>
      </c>
      <c r="N105" s="13"/>
      <c r="O105" s="12">
        <v>63</v>
      </c>
      <c r="P105" s="12">
        <v>29</v>
      </c>
      <c r="Q105" s="12">
        <v>0</v>
      </c>
      <c r="R105" s="12">
        <v>31</v>
      </c>
      <c r="S105" s="12" t="s">
        <v>3</v>
      </c>
      <c r="T105" s="12">
        <v>2032</v>
      </c>
      <c r="U105" s="13"/>
      <c r="V105" s="12">
        <v>10791</v>
      </c>
      <c r="W105" s="12">
        <v>8</v>
      </c>
      <c r="X105" s="12">
        <v>22</v>
      </c>
      <c r="Y105" s="12">
        <v>2138</v>
      </c>
      <c r="Z105" s="12" t="s">
        <v>3</v>
      </c>
      <c r="AA105" s="12">
        <v>5047</v>
      </c>
      <c r="AE105" s="11"/>
    </row>
    <row r="106" spans="1:31" x14ac:dyDescent="0.3">
      <c r="A106" s="18" t="s">
        <v>243</v>
      </c>
      <c r="B106" s="17" t="s">
        <v>242</v>
      </c>
      <c r="C106" s="7">
        <v>0</v>
      </c>
      <c r="D106" s="7"/>
      <c r="E106" s="7">
        <f t="shared" si="2"/>
        <v>0</v>
      </c>
      <c r="F106" s="7">
        <f t="shared" si="3"/>
        <v>0</v>
      </c>
      <c r="G106" s="7"/>
      <c r="H106" s="7">
        <v>0</v>
      </c>
      <c r="I106" s="7"/>
      <c r="J106" s="7"/>
      <c r="K106" s="7"/>
      <c r="L106" s="7"/>
      <c r="M106" s="7"/>
      <c r="N106" s="16"/>
      <c r="O106" s="7">
        <v>0</v>
      </c>
      <c r="P106" s="7"/>
      <c r="Q106" s="7">
        <v>0</v>
      </c>
      <c r="R106" s="7"/>
      <c r="S106" s="7"/>
      <c r="T106" s="7"/>
      <c r="U106" s="16"/>
      <c r="V106" s="7">
        <v>89</v>
      </c>
      <c r="W106" s="7">
        <v>12</v>
      </c>
      <c r="X106" s="7">
        <v>0</v>
      </c>
      <c r="Y106" s="7">
        <v>116</v>
      </c>
      <c r="Z106" s="7"/>
      <c r="AA106" s="7">
        <v>767</v>
      </c>
      <c r="AE106" s="11"/>
    </row>
    <row r="107" spans="1:31" x14ac:dyDescent="0.3">
      <c r="A107" s="15" t="s">
        <v>241</v>
      </c>
      <c r="B107" s="14" t="s">
        <v>240</v>
      </c>
      <c r="C107" s="12">
        <v>0</v>
      </c>
      <c r="D107" s="12"/>
      <c r="E107" s="7">
        <f t="shared" si="2"/>
        <v>0</v>
      </c>
      <c r="F107" s="7">
        <f t="shared" si="3"/>
        <v>0</v>
      </c>
      <c r="G107" s="12"/>
      <c r="H107" s="12">
        <v>0</v>
      </c>
      <c r="I107" s="12"/>
      <c r="J107" s="12"/>
      <c r="K107" s="12"/>
      <c r="L107" s="12"/>
      <c r="M107" s="12"/>
      <c r="N107" s="13"/>
      <c r="O107" s="12">
        <v>0</v>
      </c>
      <c r="P107" s="12"/>
      <c r="Q107" s="12">
        <v>0</v>
      </c>
      <c r="R107" s="12"/>
      <c r="S107" s="12"/>
      <c r="T107" s="12"/>
      <c r="U107" s="13"/>
      <c r="V107" s="12">
        <v>1036</v>
      </c>
      <c r="W107" s="12">
        <v>-7</v>
      </c>
      <c r="X107" s="12">
        <v>5</v>
      </c>
      <c r="Y107" s="12">
        <v>271</v>
      </c>
      <c r="Z107" s="12"/>
      <c r="AA107" s="12">
        <v>3823</v>
      </c>
      <c r="AE107" s="11"/>
    </row>
    <row r="108" spans="1:31" x14ac:dyDescent="0.3">
      <c r="A108" s="18" t="s">
        <v>239</v>
      </c>
      <c r="B108" s="17" t="s">
        <v>238</v>
      </c>
      <c r="C108" s="7">
        <v>0</v>
      </c>
      <c r="D108" s="7"/>
      <c r="E108" s="7">
        <f t="shared" si="2"/>
        <v>0</v>
      </c>
      <c r="F108" s="7">
        <f t="shared" si="3"/>
        <v>0</v>
      </c>
      <c r="G108" s="7"/>
      <c r="H108" s="7">
        <v>0</v>
      </c>
      <c r="I108" s="7"/>
      <c r="J108" s="7"/>
      <c r="K108" s="7"/>
      <c r="L108" s="7"/>
      <c r="M108" s="7"/>
      <c r="N108" s="16"/>
      <c r="O108" s="7">
        <v>0</v>
      </c>
      <c r="P108" s="7"/>
      <c r="Q108" s="7">
        <v>0</v>
      </c>
      <c r="R108" s="7"/>
      <c r="S108" s="7"/>
      <c r="T108" s="7"/>
      <c r="U108" s="16"/>
      <c r="V108" s="7">
        <v>202</v>
      </c>
      <c r="W108" s="7">
        <v>-17</v>
      </c>
      <c r="X108" s="7">
        <v>5</v>
      </c>
      <c r="Y108" s="7">
        <v>11</v>
      </c>
      <c r="Z108" s="7"/>
      <c r="AA108" s="7">
        <v>18364</v>
      </c>
      <c r="AE108" s="11"/>
    </row>
    <row r="109" spans="1:31" x14ac:dyDescent="0.3">
      <c r="A109" s="15" t="s">
        <v>237</v>
      </c>
      <c r="B109" s="14" t="s">
        <v>236</v>
      </c>
      <c r="C109" s="12">
        <v>0</v>
      </c>
      <c r="D109" s="12"/>
      <c r="E109" s="7">
        <f t="shared" si="2"/>
        <v>0</v>
      </c>
      <c r="F109" s="7">
        <f t="shared" si="3"/>
        <v>0</v>
      </c>
      <c r="G109" s="12"/>
      <c r="H109" s="12">
        <v>0</v>
      </c>
      <c r="I109" s="12">
        <v>8</v>
      </c>
      <c r="J109" s="12"/>
      <c r="K109" s="12"/>
      <c r="L109" s="12"/>
      <c r="M109" s="12">
        <v>24</v>
      </c>
      <c r="N109" s="13"/>
      <c r="O109" s="12">
        <v>1</v>
      </c>
      <c r="P109" s="12">
        <v>-23</v>
      </c>
      <c r="Q109" s="12">
        <v>0</v>
      </c>
      <c r="R109" s="12">
        <v>0</v>
      </c>
      <c r="S109" s="12"/>
      <c r="T109" s="12"/>
      <c r="U109" s="13"/>
      <c r="V109" s="12">
        <v>7542</v>
      </c>
      <c r="W109" s="12">
        <v>1</v>
      </c>
      <c r="X109" s="12">
        <v>1</v>
      </c>
      <c r="Y109" s="12">
        <v>787</v>
      </c>
      <c r="Z109" s="12"/>
      <c r="AA109" s="12">
        <v>9583</v>
      </c>
      <c r="AE109" s="11"/>
    </row>
    <row r="110" spans="1:31" x14ac:dyDescent="0.3">
      <c r="A110" s="18" t="s">
        <v>235</v>
      </c>
      <c r="B110" s="17" t="s">
        <v>234</v>
      </c>
      <c r="C110" s="7">
        <v>0</v>
      </c>
      <c r="D110" s="7"/>
      <c r="E110" s="7">
        <f t="shared" si="2"/>
        <v>0</v>
      </c>
      <c r="F110" s="7">
        <f t="shared" si="3"/>
        <v>0</v>
      </c>
      <c r="G110" s="7"/>
      <c r="H110" s="7">
        <v>0</v>
      </c>
      <c r="I110" s="7">
        <v>9</v>
      </c>
      <c r="J110" s="7"/>
      <c r="K110" s="7"/>
      <c r="L110" s="7"/>
      <c r="M110" s="7">
        <v>36</v>
      </c>
      <c r="N110" s="16"/>
      <c r="O110" s="7">
        <v>70</v>
      </c>
      <c r="P110" s="7">
        <v>-33</v>
      </c>
      <c r="Q110" s="7">
        <v>0</v>
      </c>
      <c r="R110" s="7">
        <v>21</v>
      </c>
      <c r="S110" s="7" t="s">
        <v>3</v>
      </c>
      <c r="T110" s="7">
        <v>3333</v>
      </c>
      <c r="U110" s="16"/>
      <c r="V110" s="7">
        <v>5243</v>
      </c>
      <c r="W110" s="7">
        <v>7</v>
      </c>
      <c r="X110" s="7">
        <v>1</v>
      </c>
      <c r="Y110" s="7">
        <v>874</v>
      </c>
      <c r="Z110" s="7" t="s">
        <v>3</v>
      </c>
      <c r="AA110" s="7">
        <v>5999</v>
      </c>
      <c r="AE110" s="11"/>
    </row>
    <row r="111" spans="1:31" x14ac:dyDescent="0.3">
      <c r="A111" s="15" t="s">
        <v>233</v>
      </c>
      <c r="B111" s="14" t="s">
        <v>232</v>
      </c>
      <c r="C111" s="12">
        <v>0</v>
      </c>
      <c r="D111" s="12"/>
      <c r="E111" s="7">
        <f t="shared" si="2"/>
        <v>0</v>
      </c>
      <c r="F111" s="7">
        <f t="shared" si="3"/>
        <v>0</v>
      </c>
      <c r="G111" s="12"/>
      <c r="H111" s="12">
        <v>0</v>
      </c>
      <c r="I111" s="12">
        <v>7</v>
      </c>
      <c r="J111" s="12"/>
      <c r="K111" s="12"/>
      <c r="L111" s="12"/>
      <c r="M111" s="12">
        <v>163</v>
      </c>
      <c r="N111" s="13"/>
      <c r="O111" s="12">
        <v>22587</v>
      </c>
      <c r="P111" s="12">
        <v>-12</v>
      </c>
      <c r="Q111" s="12">
        <v>1</v>
      </c>
      <c r="R111" s="12">
        <v>3758</v>
      </c>
      <c r="S111" s="12" t="s">
        <v>3</v>
      </c>
      <c r="T111" s="12">
        <v>6010</v>
      </c>
      <c r="U111" s="13"/>
      <c r="V111" s="12">
        <v>19529</v>
      </c>
      <c r="W111" s="12">
        <v>0</v>
      </c>
      <c r="X111" s="12">
        <v>1</v>
      </c>
      <c r="Y111" s="12">
        <v>2167</v>
      </c>
      <c r="Z111" s="12" t="s">
        <v>3</v>
      </c>
      <c r="AA111" s="12">
        <v>9012</v>
      </c>
      <c r="AE111" s="11"/>
    </row>
    <row r="112" spans="1:31" x14ac:dyDescent="0.3">
      <c r="A112" s="18" t="s">
        <v>231</v>
      </c>
      <c r="B112" s="17" t="s">
        <v>230</v>
      </c>
      <c r="C112" s="7">
        <v>0</v>
      </c>
      <c r="D112" s="7"/>
      <c r="E112" s="7">
        <f t="shared" si="2"/>
        <v>0</v>
      </c>
      <c r="F112" s="7">
        <f t="shared" si="3"/>
        <v>0</v>
      </c>
      <c r="G112" s="7"/>
      <c r="H112" s="7">
        <v>0</v>
      </c>
      <c r="I112" s="7"/>
      <c r="J112" s="7"/>
      <c r="K112" s="7"/>
      <c r="L112" s="7"/>
      <c r="M112" s="7"/>
      <c r="N112" s="16"/>
      <c r="O112" s="7">
        <v>0</v>
      </c>
      <c r="P112" s="7"/>
      <c r="Q112" s="7">
        <v>0</v>
      </c>
      <c r="R112" s="7"/>
      <c r="S112" s="7"/>
      <c r="T112" s="7"/>
      <c r="U112" s="16"/>
      <c r="V112" s="7">
        <v>73</v>
      </c>
      <c r="W112" s="7">
        <v>-5</v>
      </c>
      <c r="X112" s="7">
        <v>0</v>
      </c>
      <c r="Y112" s="7">
        <v>6</v>
      </c>
      <c r="Z112" s="7"/>
      <c r="AA112" s="7">
        <v>12167</v>
      </c>
      <c r="AE112" s="11"/>
    </row>
    <row r="113" spans="1:31" x14ac:dyDescent="0.3">
      <c r="A113" s="15" t="s">
        <v>229</v>
      </c>
      <c r="B113" s="14" t="s">
        <v>228</v>
      </c>
      <c r="C113" s="12">
        <v>0</v>
      </c>
      <c r="D113" s="12"/>
      <c r="E113" s="7">
        <f t="shared" si="2"/>
        <v>0</v>
      </c>
      <c r="F113" s="7">
        <f t="shared" si="3"/>
        <v>0</v>
      </c>
      <c r="G113" s="12"/>
      <c r="H113" s="12">
        <v>0</v>
      </c>
      <c r="I113" s="12"/>
      <c r="J113" s="12"/>
      <c r="K113" s="12"/>
      <c r="L113" s="12"/>
      <c r="M113" s="12"/>
      <c r="N113" s="13"/>
      <c r="O113" s="12">
        <v>0</v>
      </c>
      <c r="P113" s="12"/>
      <c r="Q113" s="12">
        <v>0</v>
      </c>
      <c r="R113" s="12"/>
      <c r="S113" s="12"/>
      <c r="T113" s="12"/>
      <c r="U113" s="13"/>
      <c r="V113" s="12">
        <v>31</v>
      </c>
      <c r="W113" s="12">
        <v>0</v>
      </c>
      <c r="X113" s="12">
        <v>18</v>
      </c>
      <c r="Y113" s="12">
        <v>3</v>
      </c>
      <c r="Z113" s="12"/>
      <c r="AA113" s="12">
        <v>10333</v>
      </c>
      <c r="AE113" s="11"/>
    </row>
    <row r="114" spans="1:31" ht="21.6" x14ac:dyDescent="0.3">
      <c r="A114" s="18" t="s">
        <v>227</v>
      </c>
      <c r="B114" s="17" t="s">
        <v>226</v>
      </c>
      <c r="C114" s="7">
        <v>0</v>
      </c>
      <c r="D114" s="7"/>
      <c r="E114" s="7">
        <f t="shared" si="2"/>
        <v>0</v>
      </c>
      <c r="F114" s="7">
        <f t="shared" si="3"/>
        <v>0</v>
      </c>
      <c r="G114" s="7"/>
      <c r="H114" s="7">
        <v>0</v>
      </c>
      <c r="I114" s="7"/>
      <c r="J114" s="7"/>
      <c r="K114" s="7"/>
      <c r="L114" s="7"/>
      <c r="M114" s="7"/>
      <c r="N114" s="16"/>
      <c r="O114" s="7">
        <v>0</v>
      </c>
      <c r="P114" s="7"/>
      <c r="Q114" s="7">
        <v>0</v>
      </c>
      <c r="R114" s="7"/>
      <c r="S114" s="7"/>
      <c r="T114" s="7"/>
      <c r="U114" s="16"/>
      <c r="V114" s="7">
        <v>204</v>
      </c>
      <c r="W114" s="7">
        <v>48</v>
      </c>
      <c r="X114" s="7">
        <v>1</v>
      </c>
      <c r="Y114" s="7">
        <v>41</v>
      </c>
      <c r="Z114" s="7"/>
      <c r="AA114" s="7">
        <v>4976</v>
      </c>
      <c r="AE114" s="11"/>
    </row>
    <row r="115" spans="1:31" ht="21.6" x14ac:dyDescent="0.3">
      <c r="A115" s="15" t="s">
        <v>225</v>
      </c>
      <c r="B115" s="14" t="s">
        <v>224</v>
      </c>
      <c r="C115" s="12">
        <v>0</v>
      </c>
      <c r="D115" s="12"/>
      <c r="E115" s="7">
        <f t="shared" si="2"/>
        <v>0</v>
      </c>
      <c r="F115" s="7">
        <f t="shared" si="3"/>
        <v>0</v>
      </c>
      <c r="G115" s="12"/>
      <c r="H115" s="12">
        <v>0</v>
      </c>
      <c r="I115" s="12">
        <v>0</v>
      </c>
      <c r="J115" s="12"/>
      <c r="K115" s="12"/>
      <c r="L115" s="12"/>
      <c r="M115" s="12">
        <v>12</v>
      </c>
      <c r="N115" s="13"/>
      <c r="O115" s="12">
        <v>1</v>
      </c>
      <c r="P115" s="12">
        <v>29</v>
      </c>
      <c r="Q115" s="12">
        <v>0</v>
      </c>
      <c r="R115" s="12">
        <v>1</v>
      </c>
      <c r="S115" s="12"/>
      <c r="T115" s="12">
        <v>1000</v>
      </c>
      <c r="U115" s="13"/>
      <c r="V115" s="12">
        <v>213</v>
      </c>
      <c r="W115" s="12">
        <v>-46</v>
      </c>
      <c r="X115" s="12">
        <v>0</v>
      </c>
      <c r="Y115" s="12">
        <v>66</v>
      </c>
      <c r="Z115" s="12"/>
      <c r="AA115" s="12">
        <v>3227</v>
      </c>
      <c r="AE115" s="11"/>
    </row>
    <row r="116" spans="1:31" ht="21.6" x14ac:dyDescent="0.3">
      <c r="A116" s="18" t="s">
        <v>223</v>
      </c>
      <c r="B116" s="17" t="s">
        <v>222</v>
      </c>
      <c r="C116" s="7">
        <v>0</v>
      </c>
      <c r="D116" s="7"/>
      <c r="E116" s="7">
        <f t="shared" si="2"/>
        <v>0</v>
      </c>
      <c r="F116" s="7">
        <f t="shared" si="3"/>
        <v>0</v>
      </c>
      <c r="G116" s="7"/>
      <c r="H116" s="7">
        <v>0</v>
      </c>
      <c r="I116" s="7">
        <v>0</v>
      </c>
      <c r="J116" s="7"/>
      <c r="K116" s="7"/>
      <c r="L116" s="7"/>
      <c r="M116" s="7">
        <v>12</v>
      </c>
      <c r="N116" s="16"/>
      <c r="O116" s="7">
        <v>0</v>
      </c>
      <c r="P116" s="7"/>
      <c r="Q116" s="7">
        <v>0</v>
      </c>
      <c r="R116" s="7"/>
      <c r="S116" s="7" t="s">
        <v>3</v>
      </c>
      <c r="T116" s="7"/>
      <c r="U116" s="16"/>
      <c r="V116" s="7">
        <v>285</v>
      </c>
      <c r="W116" s="7">
        <v>-26</v>
      </c>
      <c r="X116" s="7">
        <v>0</v>
      </c>
      <c r="Y116" s="7">
        <v>36</v>
      </c>
      <c r="Z116" s="7" t="s">
        <v>3</v>
      </c>
      <c r="AA116" s="7">
        <v>7917</v>
      </c>
      <c r="AE116" s="11"/>
    </row>
    <row r="117" spans="1:31" ht="21.6" x14ac:dyDescent="0.3">
      <c r="A117" s="15" t="s">
        <v>221</v>
      </c>
      <c r="B117" s="14" t="s">
        <v>220</v>
      </c>
      <c r="C117" s="12">
        <v>0</v>
      </c>
      <c r="D117" s="12"/>
      <c r="E117" s="7">
        <f t="shared" si="2"/>
        <v>0</v>
      </c>
      <c r="F117" s="7">
        <f t="shared" si="3"/>
        <v>0</v>
      </c>
      <c r="G117" s="12"/>
      <c r="H117" s="12">
        <v>0</v>
      </c>
      <c r="I117" s="12">
        <v>0</v>
      </c>
      <c r="J117" s="12"/>
      <c r="K117" s="12"/>
      <c r="L117" s="12"/>
      <c r="M117" s="12">
        <v>24</v>
      </c>
      <c r="N117" s="13"/>
      <c r="O117" s="12">
        <v>0</v>
      </c>
      <c r="P117" s="12"/>
      <c r="Q117" s="12">
        <v>0</v>
      </c>
      <c r="R117" s="12"/>
      <c r="S117" s="12" t="s">
        <v>3</v>
      </c>
      <c r="T117" s="12"/>
      <c r="U117" s="13"/>
      <c r="V117" s="12">
        <v>5995</v>
      </c>
      <c r="W117" s="12">
        <v>-11</v>
      </c>
      <c r="X117" s="12">
        <v>1</v>
      </c>
      <c r="Y117" s="12">
        <v>679</v>
      </c>
      <c r="Z117" s="12" t="s">
        <v>3</v>
      </c>
      <c r="AA117" s="12">
        <v>8829</v>
      </c>
      <c r="AE117" s="11"/>
    </row>
    <row r="118" spans="1:31" ht="21.6" x14ac:dyDescent="0.3">
      <c r="A118" s="18" t="s">
        <v>219</v>
      </c>
      <c r="B118" s="17" t="s">
        <v>218</v>
      </c>
      <c r="C118" s="7">
        <v>0</v>
      </c>
      <c r="D118" s="7"/>
      <c r="E118" s="7">
        <f t="shared" si="2"/>
        <v>0</v>
      </c>
      <c r="F118" s="7">
        <f t="shared" si="3"/>
        <v>0</v>
      </c>
      <c r="G118" s="7"/>
      <c r="H118" s="7">
        <v>0</v>
      </c>
      <c r="I118" s="7"/>
      <c r="J118" s="7"/>
      <c r="K118" s="7"/>
      <c r="L118" s="7"/>
      <c r="M118" s="7"/>
      <c r="N118" s="16"/>
      <c r="O118" s="7">
        <v>0</v>
      </c>
      <c r="P118" s="7"/>
      <c r="Q118" s="7">
        <v>0</v>
      </c>
      <c r="R118" s="7"/>
      <c r="S118" s="7"/>
      <c r="T118" s="7"/>
      <c r="U118" s="16"/>
      <c r="V118" s="7">
        <v>683</v>
      </c>
      <c r="W118" s="7">
        <v>21</v>
      </c>
      <c r="X118" s="7">
        <v>0</v>
      </c>
      <c r="Y118" s="7">
        <v>86</v>
      </c>
      <c r="Z118" s="7"/>
      <c r="AA118" s="7">
        <v>7942</v>
      </c>
      <c r="AE118" s="11"/>
    </row>
    <row r="119" spans="1:31" ht="21.6" x14ac:dyDescent="0.3">
      <c r="A119" s="15" t="s">
        <v>217</v>
      </c>
      <c r="B119" s="14" t="s">
        <v>216</v>
      </c>
      <c r="C119" s="12">
        <v>0</v>
      </c>
      <c r="D119" s="12"/>
      <c r="E119" s="7">
        <f t="shared" si="2"/>
        <v>0</v>
      </c>
      <c r="F119" s="7">
        <f t="shared" si="3"/>
        <v>0</v>
      </c>
      <c r="G119" s="12"/>
      <c r="H119" s="12">
        <v>0</v>
      </c>
      <c r="I119" s="12">
        <v>6</v>
      </c>
      <c r="J119" s="12"/>
      <c r="K119" s="12"/>
      <c r="L119" s="12"/>
      <c r="M119" s="12">
        <v>24</v>
      </c>
      <c r="N119" s="13"/>
      <c r="O119" s="12">
        <v>1437</v>
      </c>
      <c r="P119" s="12">
        <v>-26</v>
      </c>
      <c r="Q119" s="12">
        <v>2</v>
      </c>
      <c r="R119" s="12">
        <v>432</v>
      </c>
      <c r="S119" s="12" t="s">
        <v>3</v>
      </c>
      <c r="T119" s="12">
        <v>3326</v>
      </c>
      <c r="U119" s="13"/>
      <c r="V119" s="12">
        <v>915</v>
      </c>
      <c r="W119" s="12">
        <v>28</v>
      </c>
      <c r="X119" s="12">
        <v>1</v>
      </c>
      <c r="Y119" s="12">
        <v>103</v>
      </c>
      <c r="Z119" s="12" t="s">
        <v>3</v>
      </c>
      <c r="AA119" s="12">
        <v>8883</v>
      </c>
      <c r="AE119" s="11"/>
    </row>
    <row r="120" spans="1:31" x14ac:dyDescent="0.3">
      <c r="A120" s="18" t="s">
        <v>215</v>
      </c>
      <c r="B120" s="17" t="s">
        <v>214</v>
      </c>
      <c r="C120" s="7">
        <v>0</v>
      </c>
      <c r="D120" s="7"/>
      <c r="E120" s="7">
        <f t="shared" si="2"/>
        <v>0</v>
      </c>
      <c r="F120" s="7">
        <f t="shared" si="3"/>
        <v>0</v>
      </c>
      <c r="G120" s="7"/>
      <c r="H120" s="7">
        <v>0</v>
      </c>
      <c r="I120" s="7">
        <v>5</v>
      </c>
      <c r="J120" s="7"/>
      <c r="K120" s="7"/>
      <c r="L120" s="7"/>
      <c r="M120" s="7">
        <v>11</v>
      </c>
      <c r="N120" s="16"/>
      <c r="O120" s="7">
        <v>4888</v>
      </c>
      <c r="P120" s="7">
        <v>23</v>
      </c>
      <c r="Q120" s="7">
        <v>2</v>
      </c>
      <c r="R120" s="7">
        <v>4683</v>
      </c>
      <c r="S120" s="7" t="s">
        <v>3</v>
      </c>
      <c r="T120" s="7">
        <v>1044</v>
      </c>
      <c r="U120" s="16"/>
      <c r="V120" s="7">
        <v>5264</v>
      </c>
      <c r="W120" s="7">
        <v>-2</v>
      </c>
      <c r="X120" s="7">
        <v>1</v>
      </c>
      <c r="Y120" s="7">
        <v>1923</v>
      </c>
      <c r="Z120" s="7" t="s">
        <v>3</v>
      </c>
      <c r="AA120" s="7">
        <v>2737</v>
      </c>
      <c r="AE120" s="11"/>
    </row>
    <row r="121" spans="1:31" ht="21.6" x14ac:dyDescent="0.3">
      <c r="A121" s="15" t="s">
        <v>213</v>
      </c>
      <c r="B121" s="14" t="s">
        <v>212</v>
      </c>
      <c r="C121" s="12">
        <v>0</v>
      </c>
      <c r="D121" s="12"/>
      <c r="E121" s="7">
        <f t="shared" si="2"/>
        <v>0</v>
      </c>
      <c r="F121" s="7">
        <f t="shared" si="3"/>
        <v>0</v>
      </c>
      <c r="G121" s="12"/>
      <c r="H121" s="12">
        <v>0</v>
      </c>
      <c r="I121" s="12">
        <v>5</v>
      </c>
      <c r="J121" s="12"/>
      <c r="K121" s="12"/>
      <c r="L121" s="12"/>
      <c r="M121" s="12">
        <v>11</v>
      </c>
      <c r="N121" s="13"/>
      <c r="O121" s="12">
        <v>2216</v>
      </c>
      <c r="P121" s="12">
        <v>28</v>
      </c>
      <c r="Q121" s="12">
        <v>1</v>
      </c>
      <c r="R121" s="12">
        <v>1677</v>
      </c>
      <c r="S121" s="12" t="s">
        <v>3</v>
      </c>
      <c r="T121" s="12">
        <v>1321</v>
      </c>
      <c r="U121" s="13"/>
      <c r="V121" s="12">
        <v>1758</v>
      </c>
      <c r="W121" s="12">
        <v>-3</v>
      </c>
      <c r="X121" s="12">
        <v>1</v>
      </c>
      <c r="Y121" s="12">
        <v>590</v>
      </c>
      <c r="Z121" s="12" t="s">
        <v>3</v>
      </c>
      <c r="AA121" s="12">
        <v>2980</v>
      </c>
      <c r="AE121" s="11"/>
    </row>
    <row r="122" spans="1:31" ht="21.6" x14ac:dyDescent="0.3">
      <c r="A122" s="18" t="s">
        <v>211</v>
      </c>
      <c r="B122" s="17" t="s">
        <v>210</v>
      </c>
      <c r="C122" s="7">
        <v>0</v>
      </c>
      <c r="D122" s="7"/>
      <c r="E122" s="7">
        <f t="shared" si="2"/>
        <v>0</v>
      </c>
      <c r="F122" s="7">
        <f t="shared" si="3"/>
        <v>0</v>
      </c>
      <c r="G122" s="7"/>
      <c r="H122" s="7">
        <v>0</v>
      </c>
      <c r="I122" s="7">
        <v>5</v>
      </c>
      <c r="J122" s="7"/>
      <c r="K122" s="7"/>
      <c r="L122" s="7"/>
      <c r="M122" s="7">
        <v>168</v>
      </c>
      <c r="N122" s="16"/>
      <c r="O122" s="7">
        <v>447</v>
      </c>
      <c r="P122" s="7"/>
      <c r="Q122" s="7">
        <v>2</v>
      </c>
      <c r="R122" s="7">
        <v>367</v>
      </c>
      <c r="S122" s="7" t="s">
        <v>3</v>
      </c>
      <c r="T122" s="7">
        <v>1218</v>
      </c>
      <c r="U122" s="16"/>
      <c r="V122" s="7">
        <v>1753</v>
      </c>
      <c r="W122" s="7">
        <v>59</v>
      </c>
      <c r="X122" s="7">
        <v>4</v>
      </c>
      <c r="Y122" s="7">
        <v>657</v>
      </c>
      <c r="Z122" s="7" t="s">
        <v>3</v>
      </c>
      <c r="AA122" s="7">
        <v>2668</v>
      </c>
      <c r="AE122" s="11"/>
    </row>
    <row r="123" spans="1:31" ht="21.6" x14ac:dyDescent="0.3">
      <c r="A123" s="15" t="s">
        <v>209</v>
      </c>
      <c r="B123" s="14" t="s">
        <v>208</v>
      </c>
      <c r="C123" s="12">
        <v>0</v>
      </c>
      <c r="D123" s="12"/>
      <c r="E123" s="7">
        <f t="shared" si="2"/>
        <v>0</v>
      </c>
      <c r="F123" s="7">
        <f t="shared" si="3"/>
        <v>0</v>
      </c>
      <c r="G123" s="12"/>
      <c r="H123" s="12">
        <v>0</v>
      </c>
      <c r="I123" s="12"/>
      <c r="J123" s="12"/>
      <c r="K123" s="12"/>
      <c r="L123" s="12"/>
      <c r="M123" s="12"/>
      <c r="N123" s="13"/>
      <c r="O123" s="12">
        <v>0</v>
      </c>
      <c r="P123" s="12"/>
      <c r="Q123" s="12">
        <v>0</v>
      </c>
      <c r="R123" s="12"/>
      <c r="S123" s="12"/>
      <c r="T123" s="12"/>
      <c r="U123" s="13"/>
      <c r="V123" s="12">
        <v>166</v>
      </c>
      <c r="W123" s="12">
        <v>33</v>
      </c>
      <c r="X123" s="12">
        <v>1</v>
      </c>
      <c r="Y123" s="12">
        <v>12</v>
      </c>
      <c r="Z123" s="12"/>
      <c r="AA123" s="12">
        <v>13833</v>
      </c>
      <c r="AE123" s="11"/>
    </row>
    <row r="124" spans="1:31" ht="21.6" x14ac:dyDescent="0.3">
      <c r="A124" s="18" t="s">
        <v>207</v>
      </c>
      <c r="B124" s="17" t="s">
        <v>206</v>
      </c>
      <c r="C124" s="7">
        <v>0</v>
      </c>
      <c r="D124" s="7"/>
      <c r="E124" s="7">
        <f t="shared" si="2"/>
        <v>0</v>
      </c>
      <c r="F124" s="7">
        <f t="shared" si="3"/>
        <v>0</v>
      </c>
      <c r="G124" s="7"/>
      <c r="H124" s="7">
        <v>0</v>
      </c>
      <c r="I124" s="7"/>
      <c r="J124" s="7"/>
      <c r="K124" s="7"/>
      <c r="L124" s="7"/>
      <c r="M124" s="7"/>
      <c r="N124" s="16"/>
      <c r="O124" s="7">
        <v>0</v>
      </c>
      <c r="P124" s="7"/>
      <c r="Q124" s="7">
        <v>0</v>
      </c>
      <c r="R124" s="7"/>
      <c r="S124" s="7"/>
      <c r="T124" s="7"/>
      <c r="U124" s="16"/>
      <c r="V124" s="7">
        <v>382</v>
      </c>
      <c r="W124" s="7">
        <v>-45</v>
      </c>
      <c r="X124" s="7">
        <v>0</v>
      </c>
      <c r="Y124" s="7">
        <v>24</v>
      </c>
      <c r="Z124" s="7"/>
      <c r="AA124" s="7">
        <v>15917</v>
      </c>
      <c r="AE124" s="11"/>
    </row>
    <row r="125" spans="1:31" ht="21.6" x14ac:dyDescent="0.3">
      <c r="A125" s="15" t="s">
        <v>205</v>
      </c>
      <c r="B125" s="14" t="s">
        <v>204</v>
      </c>
      <c r="C125" s="12">
        <v>0</v>
      </c>
      <c r="D125" s="12"/>
      <c r="E125" s="7">
        <f t="shared" si="2"/>
        <v>0</v>
      </c>
      <c r="F125" s="7">
        <f t="shared" si="3"/>
        <v>0</v>
      </c>
      <c r="G125" s="12"/>
      <c r="H125" s="12">
        <v>0</v>
      </c>
      <c r="I125" s="12"/>
      <c r="J125" s="12"/>
      <c r="K125" s="12"/>
      <c r="L125" s="12"/>
      <c r="M125" s="12"/>
      <c r="N125" s="13"/>
      <c r="O125" s="12">
        <v>0</v>
      </c>
      <c r="P125" s="12"/>
      <c r="Q125" s="12">
        <v>0</v>
      </c>
      <c r="R125" s="12"/>
      <c r="S125" s="12"/>
      <c r="T125" s="12"/>
      <c r="U125" s="13"/>
      <c r="V125" s="12">
        <v>1213</v>
      </c>
      <c r="W125" s="12">
        <v>-8</v>
      </c>
      <c r="X125" s="12">
        <v>1</v>
      </c>
      <c r="Y125" s="12">
        <v>98</v>
      </c>
      <c r="Z125" s="12"/>
      <c r="AA125" s="12">
        <v>12378</v>
      </c>
      <c r="AE125" s="11"/>
    </row>
    <row r="126" spans="1:31" ht="21.6" x14ac:dyDescent="0.3">
      <c r="A126" s="18" t="s">
        <v>203</v>
      </c>
      <c r="B126" s="17" t="s">
        <v>202</v>
      </c>
      <c r="C126" s="7">
        <v>0</v>
      </c>
      <c r="D126" s="7"/>
      <c r="E126" s="7">
        <f t="shared" si="2"/>
        <v>0</v>
      </c>
      <c r="F126" s="7">
        <f t="shared" si="3"/>
        <v>0</v>
      </c>
      <c r="G126" s="7"/>
      <c r="H126" s="7">
        <v>0</v>
      </c>
      <c r="I126" s="7">
        <v>12</v>
      </c>
      <c r="J126" s="7"/>
      <c r="K126" s="7"/>
      <c r="L126" s="7"/>
      <c r="M126" s="7">
        <v>13</v>
      </c>
      <c r="N126" s="16"/>
      <c r="O126" s="7">
        <v>91</v>
      </c>
      <c r="P126" s="7"/>
      <c r="Q126" s="7">
        <v>0</v>
      </c>
      <c r="R126" s="7">
        <v>13</v>
      </c>
      <c r="S126" s="7"/>
      <c r="T126" s="7">
        <v>7000</v>
      </c>
      <c r="U126" s="16"/>
      <c r="V126" s="7">
        <v>46</v>
      </c>
      <c r="W126" s="7">
        <v>-21</v>
      </c>
      <c r="X126" s="7">
        <v>1</v>
      </c>
      <c r="Y126" s="7">
        <v>2</v>
      </c>
      <c r="Z126" s="7"/>
      <c r="AA126" s="7">
        <v>23000</v>
      </c>
      <c r="AE126" s="11"/>
    </row>
    <row r="127" spans="1:31" ht="21.6" x14ac:dyDescent="0.3">
      <c r="A127" s="15" t="s">
        <v>201</v>
      </c>
      <c r="B127" s="14" t="s">
        <v>200</v>
      </c>
      <c r="C127" s="12">
        <v>0</v>
      </c>
      <c r="D127" s="12"/>
      <c r="E127" s="7">
        <f t="shared" si="2"/>
        <v>0</v>
      </c>
      <c r="F127" s="7">
        <f t="shared" si="3"/>
        <v>0</v>
      </c>
      <c r="G127" s="12"/>
      <c r="H127" s="12">
        <v>0</v>
      </c>
      <c r="I127" s="12"/>
      <c r="J127" s="12"/>
      <c r="K127" s="12"/>
      <c r="L127" s="12"/>
      <c r="M127" s="12"/>
      <c r="N127" s="13"/>
      <c r="O127" s="12">
        <v>0</v>
      </c>
      <c r="P127" s="12"/>
      <c r="Q127" s="12">
        <v>0</v>
      </c>
      <c r="R127" s="12"/>
      <c r="S127" s="12"/>
      <c r="T127" s="12"/>
      <c r="U127" s="13"/>
      <c r="V127" s="12">
        <v>66</v>
      </c>
      <c r="W127" s="12">
        <v>-7</v>
      </c>
      <c r="X127" s="12">
        <v>5</v>
      </c>
      <c r="Y127" s="12">
        <v>3</v>
      </c>
      <c r="Z127" s="12"/>
      <c r="AA127" s="12">
        <v>22000</v>
      </c>
      <c r="AE127" s="11"/>
    </row>
    <row r="128" spans="1:31" ht="21.6" x14ac:dyDescent="0.3">
      <c r="A128" s="18" t="s">
        <v>199</v>
      </c>
      <c r="B128" s="17" t="s">
        <v>198</v>
      </c>
      <c r="C128" s="7">
        <v>0</v>
      </c>
      <c r="D128" s="7"/>
      <c r="E128" s="7">
        <f t="shared" si="2"/>
        <v>0</v>
      </c>
      <c r="F128" s="7">
        <f t="shared" si="3"/>
        <v>0</v>
      </c>
      <c r="G128" s="7"/>
      <c r="H128" s="7">
        <v>0</v>
      </c>
      <c r="I128" s="7"/>
      <c r="J128" s="7"/>
      <c r="K128" s="7"/>
      <c r="L128" s="7"/>
      <c r="M128" s="7"/>
      <c r="N128" s="16"/>
      <c r="O128" s="7">
        <v>0</v>
      </c>
      <c r="P128" s="7"/>
      <c r="Q128" s="7">
        <v>0</v>
      </c>
      <c r="R128" s="7"/>
      <c r="S128" s="7"/>
      <c r="T128" s="7"/>
      <c r="U128" s="16"/>
      <c r="V128" s="7">
        <v>2</v>
      </c>
      <c r="W128" s="7">
        <v>-9</v>
      </c>
      <c r="X128" s="7">
        <v>1</v>
      </c>
      <c r="Y128" s="7">
        <v>0</v>
      </c>
      <c r="Z128" s="7"/>
      <c r="AA128" s="7"/>
      <c r="AE128" s="11"/>
    </row>
    <row r="129" spans="1:31" ht="21.6" x14ac:dyDescent="0.3">
      <c r="A129" s="15" t="s">
        <v>197</v>
      </c>
      <c r="B129" s="14" t="s">
        <v>196</v>
      </c>
      <c r="C129" s="12">
        <v>0</v>
      </c>
      <c r="D129" s="12"/>
      <c r="E129" s="7">
        <f t="shared" si="2"/>
        <v>0</v>
      </c>
      <c r="F129" s="7">
        <f t="shared" si="3"/>
        <v>0</v>
      </c>
      <c r="G129" s="12"/>
      <c r="H129" s="12">
        <v>0</v>
      </c>
      <c r="I129" s="12">
        <v>8</v>
      </c>
      <c r="J129" s="12"/>
      <c r="K129" s="12"/>
      <c r="L129" s="12"/>
      <c r="M129" s="12">
        <v>126</v>
      </c>
      <c r="N129" s="13"/>
      <c r="O129" s="12">
        <v>140</v>
      </c>
      <c r="P129" s="12">
        <v>-25</v>
      </c>
      <c r="Q129" s="12">
        <v>0</v>
      </c>
      <c r="R129" s="12">
        <v>19</v>
      </c>
      <c r="S129" s="12" t="s">
        <v>3</v>
      </c>
      <c r="T129" s="12">
        <v>7368</v>
      </c>
      <c r="U129" s="13"/>
      <c r="V129" s="12">
        <v>2681</v>
      </c>
      <c r="W129" s="12">
        <v>-16</v>
      </c>
      <c r="X129" s="12">
        <v>2</v>
      </c>
      <c r="Y129" s="12">
        <v>534</v>
      </c>
      <c r="Z129" s="12" t="s">
        <v>3</v>
      </c>
      <c r="AA129" s="12">
        <v>5021</v>
      </c>
      <c r="AE129" s="11"/>
    </row>
    <row r="130" spans="1:31" x14ac:dyDescent="0.3">
      <c r="A130" s="18" t="s">
        <v>195</v>
      </c>
      <c r="B130" s="17" t="s">
        <v>194</v>
      </c>
      <c r="C130" s="7">
        <v>0</v>
      </c>
      <c r="D130" s="7"/>
      <c r="E130" s="7">
        <f t="shared" si="2"/>
        <v>0</v>
      </c>
      <c r="F130" s="7">
        <f t="shared" si="3"/>
        <v>0</v>
      </c>
      <c r="G130" s="7"/>
      <c r="H130" s="7">
        <v>0</v>
      </c>
      <c r="I130" s="7">
        <v>6</v>
      </c>
      <c r="J130" s="7"/>
      <c r="K130" s="7"/>
      <c r="L130" s="7"/>
      <c r="M130" s="7">
        <v>11</v>
      </c>
      <c r="N130" s="16"/>
      <c r="O130" s="7">
        <v>288</v>
      </c>
      <c r="P130" s="7"/>
      <c r="Q130" s="7">
        <v>0</v>
      </c>
      <c r="R130" s="7">
        <v>84</v>
      </c>
      <c r="S130" s="7"/>
      <c r="T130" s="7">
        <v>3429</v>
      </c>
      <c r="U130" s="16"/>
      <c r="V130" s="7">
        <v>2939</v>
      </c>
      <c r="W130" s="7">
        <v>1</v>
      </c>
      <c r="X130" s="7">
        <v>0</v>
      </c>
      <c r="Y130" s="7">
        <v>493</v>
      </c>
      <c r="Z130" s="7"/>
      <c r="AA130" s="7">
        <v>5961</v>
      </c>
      <c r="AE130" s="11"/>
    </row>
    <row r="131" spans="1:31" ht="21.6" x14ac:dyDescent="0.3">
      <c r="A131" s="15" t="s">
        <v>193</v>
      </c>
      <c r="B131" s="14" t="s">
        <v>192</v>
      </c>
      <c r="C131" s="12">
        <v>0</v>
      </c>
      <c r="D131" s="12"/>
      <c r="E131" s="7">
        <f t="shared" si="2"/>
        <v>0</v>
      </c>
      <c r="F131" s="7">
        <f t="shared" si="3"/>
        <v>0</v>
      </c>
      <c r="G131" s="12"/>
      <c r="H131" s="12">
        <v>0</v>
      </c>
      <c r="I131" s="12">
        <v>6</v>
      </c>
      <c r="J131" s="12"/>
      <c r="K131" s="12"/>
      <c r="L131" s="12"/>
      <c r="M131" s="12">
        <v>11</v>
      </c>
      <c r="N131" s="13"/>
      <c r="O131" s="12">
        <v>38</v>
      </c>
      <c r="P131" s="12">
        <v>-65</v>
      </c>
      <c r="Q131" s="12">
        <v>0</v>
      </c>
      <c r="R131" s="12">
        <v>20</v>
      </c>
      <c r="S131" s="12" t="s">
        <v>3</v>
      </c>
      <c r="T131" s="12">
        <v>1900</v>
      </c>
      <c r="U131" s="13"/>
      <c r="V131" s="12">
        <v>22360</v>
      </c>
      <c r="W131" s="12">
        <v>1</v>
      </c>
      <c r="X131" s="12">
        <v>1</v>
      </c>
      <c r="Y131" s="12">
        <v>5655</v>
      </c>
      <c r="Z131" s="12" t="s">
        <v>3</v>
      </c>
      <c r="AA131" s="12">
        <v>3954</v>
      </c>
      <c r="AE131" s="11"/>
    </row>
    <row r="132" spans="1:31" x14ac:dyDescent="0.3">
      <c r="A132" s="18" t="s">
        <v>191</v>
      </c>
      <c r="B132" s="17" t="s">
        <v>190</v>
      </c>
      <c r="C132" s="7">
        <v>0</v>
      </c>
      <c r="D132" s="7"/>
      <c r="E132" s="7">
        <f t="shared" si="2"/>
        <v>0</v>
      </c>
      <c r="F132" s="7">
        <f t="shared" si="3"/>
        <v>0</v>
      </c>
      <c r="G132" s="7"/>
      <c r="H132" s="7">
        <v>0</v>
      </c>
      <c r="I132" s="7"/>
      <c r="J132" s="7"/>
      <c r="K132" s="7"/>
      <c r="L132" s="7"/>
      <c r="M132" s="7"/>
      <c r="N132" s="16"/>
      <c r="O132" s="7">
        <v>0</v>
      </c>
      <c r="P132" s="7"/>
      <c r="Q132" s="7">
        <v>0</v>
      </c>
      <c r="R132" s="7"/>
      <c r="S132" s="7"/>
      <c r="T132" s="7"/>
      <c r="U132" s="16"/>
      <c r="V132" s="7">
        <v>1468</v>
      </c>
      <c r="W132" s="7">
        <v>-19</v>
      </c>
      <c r="X132" s="7">
        <v>1</v>
      </c>
      <c r="Y132" s="7">
        <v>224</v>
      </c>
      <c r="Z132" s="7"/>
      <c r="AA132" s="7">
        <v>6554</v>
      </c>
      <c r="AE132" s="11"/>
    </row>
    <row r="133" spans="1:31" ht="21.6" x14ac:dyDescent="0.3">
      <c r="A133" s="15" t="s">
        <v>189</v>
      </c>
      <c r="B133" s="14" t="s">
        <v>188</v>
      </c>
      <c r="C133" s="12">
        <v>0</v>
      </c>
      <c r="D133" s="12"/>
      <c r="E133" s="7">
        <f t="shared" si="2"/>
        <v>0</v>
      </c>
      <c r="F133" s="7">
        <f t="shared" si="3"/>
        <v>0</v>
      </c>
      <c r="G133" s="12"/>
      <c r="H133" s="12">
        <v>0</v>
      </c>
      <c r="I133" s="12">
        <v>6</v>
      </c>
      <c r="J133" s="12"/>
      <c r="K133" s="12"/>
      <c r="L133" s="12"/>
      <c r="M133" s="12">
        <v>240</v>
      </c>
      <c r="N133" s="13"/>
      <c r="O133" s="12">
        <v>22</v>
      </c>
      <c r="P133" s="12">
        <v>44</v>
      </c>
      <c r="Q133" s="12">
        <v>0</v>
      </c>
      <c r="R133" s="12">
        <v>4</v>
      </c>
      <c r="S133" s="12"/>
      <c r="T133" s="12">
        <v>5500</v>
      </c>
      <c r="U133" s="13"/>
      <c r="V133" s="12">
        <v>44</v>
      </c>
      <c r="W133" s="12">
        <v>-34</v>
      </c>
      <c r="X133" s="12">
        <v>0</v>
      </c>
      <c r="Y133" s="12">
        <v>7</v>
      </c>
      <c r="Z133" s="12"/>
      <c r="AA133" s="12">
        <v>6286</v>
      </c>
      <c r="AE133" s="11"/>
    </row>
    <row r="134" spans="1:31" ht="21.6" x14ac:dyDescent="0.3">
      <c r="A134" s="18" t="s">
        <v>187</v>
      </c>
      <c r="B134" s="17" t="s">
        <v>186</v>
      </c>
      <c r="C134" s="7">
        <v>0</v>
      </c>
      <c r="D134" s="7"/>
      <c r="E134" s="7">
        <f t="shared" si="2"/>
        <v>0</v>
      </c>
      <c r="F134" s="7">
        <f t="shared" si="3"/>
        <v>0</v>
      </c>
      <c r="G134" s="7"/>
      <c r="H134" s="7">
        <v>0</v>
      </c>
      <c r="I134" s="7">
        <v>3</v>
      </c>
      <c r="J134" s="7"/>
      <c r="K134" s="7"/>
      <c r="L134" s="7"/>
      <c r="M134" s="7">
        <v>60</v>
      </c>
      <c r="N134" s="16"/>
      <c r="O134" s="7">
        <v>394</v>
      </c>
      <c r="P134" s="7"/>
      <c r="Q134" s="7">
        <v>0</v>
      </c>
      <c r="R134" s="7">
        <v>59</v>
      </c>
      <c r="S134" s="7" t="s">
        <v>3</v>
      </c>
      <c r="T134" s="7">
        <v>6678</v>
      </c>
      <c r="U134" s="16"/>
      <c r="V134" s="7">
        <v>27139</v>
      </c>
      <c r="W134" s="7">
        <v>1</v>
      </c>
      <c r="X134" s="7">
        <v>1</v>
      </c>
      <c r="Y134" s="7">
        <v>2960</v>
      </c>
      <c r="Z134" s="7" t="s">
        <v>3</v>
      </c>
      <c r="AA134" s="7">
        <v>9169</v>
      </c>
      <c r="AE134" s="11"/>
    </row>
    <row r="135" spans="1:31" x14ac:dyDescent="0.3">
      <c r="A135" s="15" t="s">
        <v>185</v>
      </c>
      <c r="B135" s="14" t="s">
        <v>184</v>
      </c>
      <c r="C135" s="12">
        <v>0</v>
      </c>
      <c r="D135" s="12"/>
      <c r="E135" s="7">
        <f t="shared" si="2"/>
        <v>0</v>
      </c>
      <c r="F135" s="7">
        <f t="shared" si="3"/>
        <v>0</v>
      </c>
      <c r="G135" s="12"/>
      <c r="H135" s="12">
        <v>0</v>
      </c>
      <c r="I135" s="12"/>
      <c r="J135" s="12"/>
      <c r="K135" s="12"/>
      <c r="L135" s="12"/>
      <c r="M135" s="12"/>
      <c r="N135" s="13"/>
      <c r="O135" s="12">
        <v>0</v>
      </c>
      <c r="P135" s="12"/>
      <c r="Q135" s="12">
        <v>0</v>
      </c>
      <c r="R135" s="12"/>
      <c r="S135" s="12"/>
      <c r="T135" s="12"/>
      <c r="U135" s="13"/>
      <c r="V135" s="12">
        <v>1934</v>
      </c>
      <c r="W135" s="12">
        <v>2</v>
      </c>
      <c r="X135" s="12">
        <v>0</v>
      </c>
      <c r="Y135" s="12">
        <v>170</v>
      </c>
      <c r="Z135" s="12"/>
      <c r="AA135" s="12">
        <v>11376</v>
      </c>
      <c r="AE135" s="11"/>
    </row>
    <row r="136" spans="1:31" x14ac:dyDescent="0.3">
      <c r="A136" s="18" t="s">
        <v>183</v>
      </c>
      <c r="B136" s="17" t="s">
        <v>182</v>
      </c>
      <c r="C136" s="7">
        <v>0</v>
      </c>
      <c r="D136" s="7"/>
      <c r="E136" s="7">
        <f t="shared" si="2"/>
        <v>0</v>
      </c>
      <c r="F136" s="7">
        <f t="shared" si="3"/>
        <v>0</v>
      </c>
      <c r="G136" s="7"/>
      <c r="H136" s="7">
        <v>0</v>
      </c>
      <c r="I136" s="7"/>
      <c r="J136" s="7"/>
      <c r="K136" s="7"/>
      <c r="L136" s="7"/>
      <c r="M136" s="7"/>
      <c r="N136" s="16"/>
      <c r="O136" s="7">
        <v>0</v>
      </c>
      <c r="P136" s="7"/>
      <c r="Q136" s="7">
        <v>0</v>
      </c>
      <c r="R136" s="7"/>
      <c r="S136" s="7"/>
      <c r="T136" s="7"/>
      <c r="U136" s="16"/>
      <c r="V136" s="7">
        <v>5344</v>
      </c>
      <c r="W136" s="7">
        <v>-6</v>
      </c>
      <c r="X136" s="7">
        <v>2</v>
      </c>
      <c r="Y136" s="7">
        <v>834</v>
      </c>
      <c r="Z136" s="7"/>
      <c r="AA136" s="7">
        <v>6408</v>
      </c>
      <c r="AE136" s="11"/>
    </row>
    <row r="137" spans="1:31" x14ac:dyDescent="0.3">
      <c r="A137" s="15" t="s">
        <v>181</v>
      </c>
      <c r="B137" s="14" t="s">
        <v>180</v>
      </c>
      <c r="C137" s="12">
        <v>0</v>
      </c>
      <c r="D137" s="12"/>
      <c r="E137" s="7">
        <f t="shared" si="2"/>
        <v>0</v>
      </c>
      <c r="F137" s="7">
        <f t="shared" si="3"/>
        <v>0</v>
      </c>
      <c r="G137" s="12"/>
      <c r="H137" s="12">
        <v>0</v>
      </c>
      <c r="I137" s="12"/>
      <c r="J137" s="12"/>
      <c r="K137" s="12"/>
      <c r="L137" s="12"/>
      <c r="M137" s="12"/>
      <c r="N137" s="13"/>
      <c r="O137" s="12">
        <v>0</v>
      </c>
      <c r="P137" s="12"/>
      <c r="Q137" s="12">
        <v>0</v>
      </c>
      <c r="R137" s="12"/>
      <c r="S137" s="12"/>
      <c r="T137" s="12"/>
      <c r="U137" s="13"/>
      <c r="V137" s="12">
        <v>4044</v>
      </c>
      <c r="W137" s="12">
        <v>18</v>
      </c>
      <c r="X137" s="12">
        <v>0</v>
      </c>
      <c r="Y137" s="12">
        <v>652</v>
      </c>
      <c r="Z137" s="12"/>
      <c r="AA137" s="12">
        <v>6202</v>
      </c>
      <c r="AE137" s="11"/>
    </row>
    <row r="138" spans="1:31" ht="21.6" x14ac:dyDescent="0.3">
      <c r="A138" s="18" t="s">
        <v>179</v>
      </c>
      <c r="B138" s="17" t="s">
        <v>178</v>
      </c>
      <c r="C138" s="7">
        <v>0</v>
      </c>
      <c r="D138" s="7"/>
      <c r="E138" s="7">
        <f t="shared" si="2"/>
        <v>0</v>
      </c>
      <c r="F138" s="7">
        <f t="shared" si="3"/>
        <v>0</v>
      </c>
      <c r="G138" s="7"/>
      <c r="H138" s="7">
        <v>0</v>
      </c>
      <c r="I138" s="7"/>
      <c r="J138" s="7"/>
      <c r="K138" s="7"/>
      <c r="L138" s="7"/>
      <c r="M138" s="7"/>
      <c r="N138" s="16"/>
      <c r="O138" s="7">
        <v>0</v>
      </c>
      <c r="P138" s="7"/>
      <c r="Q138" s="7">
        <v>0</v>
      </c>
      <c r="R138" s="7"/>
      <c r="S138" s="7"/>
      <c r="T138" s="7"/>
      <c r="U138" s="16"/>
      <c r="V138" s="7">
        <v>26585</v>
      </c>
      <c r="W138" s="7">
        <v>10</v>
      </c>
      <c r="X138" s="7">
        <v>2</v>
      </c>
      <c r="Y138" s="7">
        <v>6223</v>
      </c>
      <c r="Z138" s="7"/>
      <c r="AA138" s="7">
        <v>4272</v>
      </c>
      <c r="AE138" s="11"/>
    </row>
    <row r="139" spans="1:31" ht="21.6" x14ac:dyDescent="0.3">
      <c r="A139" s="15" t="s">
        <v>177</v>
      </c>
      <c r="B139" s="14" t="s">
        <v>176</v>
      </c>
      <c r="C139" s="12">
        <v>0</v>
      </c>
      <c r="D139" s="12"/>
      <c r="E139" s="7">
        <f t="shared" si="2"/>
        <v>0</v>
      </c>
      <c r="F139" s="7">
        <f t="shared" si="3"/>
        <v>0</v>
      </c>
      <c r="G139" s="12"/>
      <c r="H139" s="12">
        <v>0</v>
      </c>
      <c r="I139" s="12">
        <v>6</v>
      </c>
      <c r="J139" s="12"/>
      <c r="K139" s="12"/>
      <c r="L139" s="12"/>
      <c r="M139" s="12">
        <v>120</v>
      </c>
      <c r="N139" s="13"/>
      <c r="O139" s="12">
        <v>186</v>
      </c>
      <c r="P139" s="12">
        <v>115</v>
      </c>
      <c r="Q139" s="12">
        <v>0</v>
      </c>
      <c r="R139" s="12">
        <v>40</v>
      </c>
      <c r="S139" s="12" t="s">
        <v>3</v>
      </c>
      <c r="T139" s="12">
        <v>4650</v>
      </c>
      <c r="U139" s="13"/>
      <c r="V139" s="12">
        <v>7883</v>
      </c>
      <c r="W139" s="12">
        <v>5</v>
      </c>
      <c r="X139" s="12">
        <v>2</v>
      </c>
      <c r="Y139" s="12">
        <v>1084</v>
      </c>
      <c r="Z139" s="12" t="s">
        <v>3</v>
      </c>
      <c r="AA139" s="12">
        <v>7272</v>
      </c>
      <c r="AE139" s="11"/>
    </row>
    <row r="140" spans="1:31" ht="21.6" x14ac:dyDescent="0.3">
      <c r="A140" s="18" t="s">
        <v>175</v>
      </c>
      <c r="B140" s="17" t="s">
        <v>174</v>
      </c>
      <c r="C140" s="7">
        <v>0</v>
      </c>
      <c r="D140" s="7"/>
      <c r="E140" s="7">
        <f t="shared" ref="E140:E203" si="4">$C140/$C$227</f>
        <v>0</v>
      </c>
      <c r="F140" s="7">
        <f t="shared" ref="F140:F203" si="5">E140^2</f>
        <v>0</v>
      </c>
      <c r="G140" s="7"/>
      <c r="H140" s="7">
        <v>0</v>
      </c>
      <c r="I140" s="7">
        <v>0</v>
      </c>
      <c r="J140" s="7"/>
      <c r="K140" s="7"/>
      <c r="L140" s="7"/>
      <c r="M140" s="7">
        <v>24</v>
      </c>
      <c r="N140" s="16"/>
      <c r="O140" s="7">
        <v>0</v>
      </c>
      <c r="P140" s="7"/>
      <c r="Q140" s="7">
        <v>0</v>
      </c>
      <c r="R140" s="7"/>
      <c r="S140" s="7" t="s">
        <v>3</v>
      </c>
      <c r="T140" s="7"/>
      <c r="U140" s="16"/>
      <c r="V140" s="7">
        <v>61013</v>
      </c>
      <c r="W140" s="7">
        <v>0</v>
      </c>
      <c r="X140" s="7">
        <v>1</v>
      </c>
      <c r="Y140" s="7">
        <v>5487</v>
      </c>
      <c r="Z140" s="7" t="s">
        <v>3</v>
      </c>
      <c r="AA140" s="7">
        <v>11120</v>
      </c>
      <c r="AE140" s="11"/>
    </row>
    <row r="141" spans="1:31" ht="21.6" x14ac:dyDescent="0.3">
      <c r="A141" s="15" t="s">
        <v>173</v>
      </c>
      <c r="B141" s="14" t="s">
        <v>172</v>
      </c>
      <c r="C141" s="12">
        <v>0</v>
      </c>
      <c r="D141" s="12"/>
      <c r="E141" s="7">
        <f t="shared" si="4"/>
        <v>0</v>
      </c>
      <c r="F141" s="7">
        <f t="shared" si="5"/>
        <v>0</v>
      </c>
      <c r="G141" s="12"/>
      <c r="H141" s="12">
        <v>0</v>
      </c>
      <c r="I141" s="12"/>
      <c r="J141" s="12"/>
      <c r="K141" s="12"/>
      <c r="L141" s="12"/>
      <c r="M141" s="12"/>
      <c r="N141" s="13"/>
      <c r="O141" s="12">
        <v>0</v>
      </c>
      <c r="P141" s="12"/>
      <c r="Q141" s="12">
        <v>0</v>
      </c>
      <c r="R141" s="12"/>
      <c r="S141" s="12"/>
      <c r="T141" s="12"/>
      <c r="U141" s="13"/>
      <c r="V141" s="12">
        <v>322</v>
      </c>
      <c r="W141" s="12">
        <v>-6</v>
      </c>
      <c r="X141" s="12">
        <v>0</v>
      </c>
      <c r="Y141" s="12">
        <v>31</v>
      </c>
      <c r="Z141" s="12"/>
      <c r="AA141" s="12">
        <v>10387</v>
      </c>
      <c r="AE141" s="11"/>
    </row>
    <row r="142" spans="1:31" ht="21.6" x14ac:dyDescent="0.3">
      <c r="A142" s="18" t="s">
        <v>171</v>
      </c>
      <c r="B142" s="17" t="s">
        <v>170</v>
      </c>
      <c r="C142" s="7">
        <v>0</v>
      </c>
      <c r="D142" s="7"/>
      <c r="E142" s="7">
        <f t="shared" si="4"/>
        <v>0</v>
      </c>
      <c r="F142" s="7">
        <f t="shared" si="5"/>
        <v>0</v>
      </c>
      <c r="G142" s="7"/>
      <c r="H142" s="7">
        <v>0</v>
      </c>
      <c r="I142" s="7">
        <v>7</v>
      </c>
      <c r="J142" s="7"/>
      <c r="K142" s="7"/>
      <c r="L142" s="7"/>
      <c r="M142" s="7">
        <v>96</v>
      </c>
      <c r="N142" s="16"/>
      <c r="O142" s="7">
        <v>0</v>
      </c>
      <c r="P142" s="7"/>
      <c r="Q142" s="7">
        <v>0</v>
      </c>
      <c r="R142" s="7"/>
      <c r="S142" s="7" t="s">
        <v>3</v>
      </c>
      <c r="T142" s="7"/>
      <c r="U142" s="16"/>
      <c r="V142" s="7">
        <v>10369</v>
      </c>
      <c r="W142" s="7">
        <v>-17</v>
      </c>
      <c r="X142" s="7">
        <v>2</v>
      </c>
      <c r="Y142" s="7">
        <v>1584</v>
      </c>
      <c r="Z142" s="7" t="s">
        <v>3</v>
      </c>
      <c r="AA142" s="7">
        <v>6546</v>
      </c>
      <c r="AE142" s="11"/>
    </row>
    <row r="143" spans="1:31" x14ac:dyDescent="0.3">
      <c r="A143" s="15" t="s">
        <v>169</v>
      </c>
      <c r="B143" s="14" t="s">
        <v>168</v>
      </c>
      <c r="C143" s="12">
        <v>0</v>
      </c>
      <c r="D143" s="12"/>
      <c r="E143" s="7">
        <f t="shared" si="4"/>
        <v>0</v>
      </c>
      <c r="F143" s="7">
        <f t="shared" si="5"/>
        <v>0</v>
      </c>
      <c r="G143" s="12"/>
      <c r="H143" s="12">
        <v>0</v>
      </c>
      <c r="I143" s="12">
        <v>3</v>
      </c>
      <c r="J143" s="12"/>
      <c r="K143" s="12"/>
      <c r="L143" s="12"/>
      <c r="M143" s="12">
        <v>13</v>
      </c>
      <c r="N143" s="13"/>
      <c r="O143" s="12">
        <v>1845</v>
      </c>
      <c r="P143" s="12"/>
      <c r="Q143" s="12">
        <v>3</v>
      </c>
      <c r="R143" s="12">
        <v>300</v>
      </c>
      <c r="S143" s="12"/>
      <c r="T143" s="12">
        <v>6150</v>
      </c>
      <c r="U143" s="13"/>
      <c r="V143" s="12">
        <v>211</v>
      </c>
      <c r="W143" s="12">
        <v>-49</v>
      </c>
      <c r="X143" s="12">
        <v>0</v>
      </c>
      <c r="Y143" s="12">
        <v>19</v>
      </c>
      <c r="Z143" s="12"/>
      <c r="AA143" s="12">
        <v>11105</v>
      </c>
      <c r="AE143" s="11"/>
    </row>
    <row r="144" spans="1:31" x14ac:dyDescent="0.3">
      <c r="A144" s="18" t="s">
        <v>167</v>
      </c>
      <c r="B144" s="17" t="s">
        <v>166</v>
      </c>
      <c r="C144" s="7">
        <v>0</v>
      </c>
      <c r="D144" s="7"/>
      <c r="E144" s="7">
        <f t="shared" si="4"/>
        <v>0</v>
      </c>
      <c r="F144" s="7">
        <f t="shared" si="5"/>
        <v>0</v>
      </c>
      <c r="G144" s="7"/>
      <c r="H144" s="7">
        <v>0</v>
      </c>
      <c r="I144" s="7"/>
      <c r="J144" s="7"/>
      <c r="K144" s="7"/>
      <c r="L144" s="7"/>
      <c r="M144" s="7"/>
      <c r="N144" s="16"/>
      <c r="O144" s="7">
        <v>0</v>
      </c>
      <c r="P144" s="7"/>
      <c r="Q144" s="7">
        <v>0</v>
      </c>
      <c r="R144" s="7"/>
      <c r="S144" s="7"/>
      <c r="T144" s="7"/>
      <c r="U144" s="16"/>
      <c r="V144" s="7">
        <v>256</v>
      </c>
      <c r="W144" s="7">
        <v>-52</v>
      </c>
      <c r="X144" s="7">
        <v>0</v>
      </c>
      <c r="Y144" s="7">
        <v>21</v>
      </c>
      <c r="Z144" s="7"/>
      <c r="AA144" s="7">
        <v>12190</v>
      </c>
      <c r="AE144" s="11"/>
    </row>
    <row r="145" spans="1:31" ht="21.6" x14ac:dyDescent="0.3">
      <c r="A145" s="15" t="s">
        <v>165</v>
      </c>
      <c r="B145" s="14" t="s">
        <v>164</v>
      </c>
      <c r="C145" s="12">
        <v>0</v>
      </c>
      <c r="D145" s="12"/>
      <c r="E145" s="7">
        <f t="shared" si="4"/>
        <v>0</v>
      </c>
      <c r="F145" s="7">
        <f t="shared" si="5"/>
        <v>0</v>
      </c>
      <c r="G145" s="12"/>
      <c r="H145" s="12">
        <v>0</v>
      </c>
      <c r="I145" s="12"/>
      <c r="J145" s="12"/>
      <c r="K145" s="12"/>
      <c r="L145" s="12"/>
      <c r="M145" s="12"/>
      <c r="N145" s="13"/>
      <c r="O145" s="12">
        <v>0</v>
      </c>
      <c r="P145" s="12"/>
      <c r="Q145" s="12">
        <v>0</v>
      </c>
      <c r="R145" s="12"/>
      <c r="S145" s="12"/>
      <c r="T145" s="12"/>
      <c r="U145" s="13"/>
      <c r="V145" s="12">
        <v>1073</v>
      </c>
      <c r="W145" s="12">
        <v>6</v>
      </c>
      <c r="X145" s="12">
        <v>1</v>
      </c>
      <c r="Y145" s="12">
        <v>522</v>
      </c>
      <c r="Z145" s="12"/>
      <c r="AA145" s="12">
        <v>2056</v>
      </c>
      <c r="AE145" s="11"/>
    </row>
    <row r="146" spans="1:31" ht="21.6" x14ac:dyDescent="0.3">
      <c r="A146" s="18" t="s">
        <v>163</v>
      </c>
      <c r="B146" s="17" t="s">
        <v>162</v>
      </c>
      <c r="C146" s="7">
        <v>0</v>
      </c>
      <c r="D146" s="7"/>
      <c r="E146" s="7">
        <f t="shared" si="4"/>
        <v>0</v>
      </c>
      <c r="F146" s="7">
        <f t="shared" si="5"/>
        <v>0</v>
      </c>
      <c r="G146" s="7"/>
      <c r="H146" s="7">
        <v>0</v>
      </c>
      <c r="I146" s="7">
        <v>15</v>
      </c>
      <c r="J146" s="7"/>
      <c r="K146" s="7"/>
      <c r="L146" s="7"/>
      <c r="M146" s="7">
        <v>39</v>
      </c>
      <c r="N146" s="16"/>
      <c r="O146" s="7">
        <v>2326</v>
      </c>
      <c r="P146" s="7">
        <v>-18</v>
      </c>
      <c r="Q146" s="7">
        <v>0</v>
      </c>
      <c r="R146" s="7">
        <v>467</v>
      </c>
      <c r="S146" s="7" t="s">
        <v>3</v>
      </c>
      <c r="T146" s="7">
        <v>4981</v>
      </c>
      <c r="U146" s="16"/>
      <c r="V146" s="7">
        <v>20178</v>
      </c>
      <c r="W146" s="7">
        <v>8</v>
      </c>
      <c r="X146" s="7">
        <v>1</v>
      </c>
      <c r="Y146" s="7">
        <v>1649</v>
      </c>
      <c r="Z146" s="7" t="s">
        <v>3</v>
      </c>
      <c r="AA146" s="7">
        <v>12237</v>
      </c>
      <c r="AE146" s="11"/>
    </row>
    <row r="147" spans="1:31" ht="21.6" x14ac:dyDescent="0.3">
      <c r="A147" s="15" t="s">
        <v>161</v>
      </c>
      <c r="B147" s="14" t="s">
        <v>160</v>
      </c>
      <c r="C147" s="12">
        <v>0</v>
      </c>
      <c r="D147" s="12"/>
      <c r="E147" s="7">
        <f t="shared" si="4"/>
        <v>0</v>
      </c>
      <c r="F147" s="7">
        <f t="shared" si="5"/>
        <v>0</v>
      </c>
      <c r="G147" s="12"/>
      <c r="H147" s="12">
        <v>0</v>
      </c>
      <c r="I147" s="12"/>
      <c r="J147" s="12"/>
      <c r="K147" s="12"/>
      <c r="L147" s="12"/>
      <c r="M147" s="12"/>
      <c r="N147" s="13"/>
      <c r="O147" s="12">
        <v>0</v>
      </c>
      <c r="P147" s="12"/>
      <c r="Q147" s="12">
        <v>0</v>
      </c>
      <c r="R147" s="12"/>
      <c r="S147" s="12"/>
      <c r="T147" s="12"/>
      <c r="U147" s="13"/>
      <c r="V147" s="12">
        <v>156</v>
      </c>
      <c r="W147" s="12">
        <v>-19</v>
      </c>
      <c r="X147" s="12">
        <v>1</v>
      </c>
      <c r="Y147" s="12">
        <v>22</v>
      </c>
      <c r="Z147" s="12"/>
      <c r="AA147" s="12">
        <v>7091</v>
      </c>
      <c r="AE147" s="11"/>
    </row>
    <row r="148" spans="1:31" x14ac:dyDescent="0.3">
      <c r="A148" s="18" t="s">
        <v>159</v>
      </c>
      <c r="B148" s="17" t="s">
        <v>158</v>
      </c>
      <c r="C148" s="7">
        <v>0</v>
      </c>
      <c r="D148" s="7"/>
      <c r="E148" s="7">
        <f t="shared" si="4"/>
        <v>0</v>
      </c>
      <c r="F148" s="7">
        <f t="shared" si="5"/>
        <v>0</v>
      </c>
      <c r="G148" s="7"/>
      <c r="H148" s="7">
        <v>0</v>
      </c>
      <c r="I148" s="7">
        <v>8</v>
      </c>
      <c r="J148" s="7"/>
      <c r="K148" s="7"/>
      <c r="L148" s="7"/>
      <c r="M148" s="7">
        <v>240</v>
      </c>
      <c r="N148" s="16"/>
      <c r="O148" s="7">
        <v>11025</v>
      </c>
      <c r="P148" s="7">
        <v>29</v>
      </c>
      <c r="Q148" s="7">
        <v>1</v>
      </c>
      <c r="R148" s="7">
        <v>1585</v>
      </c>
      <c r="S148" s="7" t="s">
        <v>3</v>
      </c>
      <c r="T148" s="7">
        <v>6956</v>
      </c>
      <c r="U148" s="16"/>
      <c r="V148" s="7">
        <v>14558</v>
      </c>
      <c r="W148" s="7">
        <v>-20</v>
      </c>
      <c r="X148" s="7">
        <v>1</v>
      </c>
      <c r="Y148" s="7">
        <v>2120</v>
      </c>
      <c r="Z148" s="7" t="s">
        <v>3</v>
      </c>
      <c r="AA148" s="7">
        <v>6867</v>
      </c>
      <c r="AE148" s="11"/>
    </row>
    <row r="149" spans="1:31" ht="21.6" x14ac:dyDescent="0.3">
      <c r="A149" s="15" t="s">
        <v>157</v>
      </c>
      <c r="B149" s="14" t="s">
        <v>156</v>
      </c>
      <c r="C149" s="12">
        <v>0</v>
      </c>
      <c r="D149" s="12"/>
      <c r="E149" s="7">
        <f t="shared" si="4"/>
        <v>0</v>
      </c>
      <c r="F149" s="7">
        <f t="shared" si="5"/>
        <v>0</v>
      </c>
      <c r="G149" s="12"/>
      <c r="H149" s="12">
        <v>0</v>
      </c>
      <c r="I149" s="12">
        <v>4</v>
      </c>
      <c r="J149" s="12"/>
      <c r="K149" s="12"/>
      <c r="L149" s="12"/>
      <c r="M149" s="12">
        <v>13</v>
      </c>
      <c r="N149" s="13"/>
      <c r="O149" s="12">
        <v>73</v>
      </c>
      <c r="P149" s="12">
        <v>72</v>
      </c>
      <c r="Q149" s="12">
        <v>0</v>
      </c>
      <c r="R149" s="12">
        <v>15</v>
      </c>
      <c r="S149" s="12"/>
      <c r="T149" s="12">
        <v>4867</v>
      </c>
      <c r="U149" s="13"/>
      <c r="V149" s="12">
        <v>557</v>
      </c>
      <c r="W149" s="12">
        <v>150</v>
      </c>
      <c r="X149" s="12">
        <v>3</v>
      </c>
      <c r="Y149" s="12">
        <v>49</v>
      </c>
      <c r="Z149" s="12"/>
      <c r="AA149" s="12">
        <v>11367</v>
      </c>
      <c r="AE149" s="11"/>
    </row>
    <row r="150" spans="1:31" ht="21.6" x14ac:dyDescent="0.3">
      <c r="A150" s="18" t="s">
        <v>155</v>
      </c>
      <c r="B150" s="17" t="s">
        <v>154</v>
      </c>
      <c r="C150" s="7">
        <v>0</v>
      </c>
      <c r="D150" s="7"/>
      <c r="E150" s="7">
        <f t="shared" si="4"/>
        <v>0</v>
      </c>
      <c r="F150" s="7">
        <f t="shared" si="5"/>
        <v>0</v>
      </c>
      <c r="G150" s="7"/>
      <c r="H150" s="7">
        <v>0</v>
      </c>
      <c r="I150" s="7"/>
      <c r="J150" s="7"/>
      <c r="K150" s="7"/>
      <c r="L150" s="7"/>
      <c r="M150" s="7"/>
      <c r="N150" s="16"/>
      <c r="O150" s="7">
        <v>0</v>
      </c>
      <c r="P150" s="7"/>
      <c r="Q150" s="7">
        <v>0</v>
      </c>
      <c r="R150" s="7"/>
      <c r="S150" s="7"/>
      <c r="T150" s="7"/>
      <c r="U150" s="16"/>
      <c r="V150" s="7">
        <v>4</v>
      </c>
      <c r="W150" s="7">
        <v>78</v>
      </c>
      <c r="X150" s="7">
        <v>0</v>
      </c>
      <c r="Y150" s="7">
        <v>0</v>
      </c>
      <c r="Z150" s="7"/>
      <c r="AA150" s="7"/>
      <c r="AE150" s="11"/>
    </row>
    <row r="151" spans="1:31" ht="21.6" x14ac:dyDescent="0.3">
      <c r="A151" s="15" t="s">
        <v>153</v>
      </c>
      <c r="B151" s="14" t="s">
        <v>152</v>
      </c>
      <c r="C151" s="12">
        <v>0</v>
      </c>
      <c r="D151" s="12"/>
      <c r="E151" s="7">
        <f t="shared" si="4"/>
        <v>0</v>
      </c>
      <c r="F151" s="7">
        <f t="shared" si="5"/>
        <v>0</v>
      </c>
      <c r="G151" s="12"/>
      <c r="H151" s="12">
        <v>0</v>
      </c>
      <c r="I151" s="12">
        <v>3</v>
      </c>
      <c r="J151" s="12"/>
      <c r="K151" s="12"/>
      <c r="L151" s="12"/>
      <c r="M151" s="12">
        <v>33</v>
      </c>
      <c r="N151" s="13"/>
      <c r="O151" s="12">
        <v>16797</v>
      </c>
      <c r="P151" s="12">
        <v>48</v>
      </c>
      <c r="Q151" s="12">
        <v>17</v>
      </c>
      <c r="R151" s="12">
        <v>2699</v>
      </c>
      <c r="S151" s="12" t="s">
        <v>3</v>
      </c>
      <c r="T151" s="12">
        <v>6223</v>
      </c>
      <c r="U151" s="13"/>
      <c r="V151" s="12">
        <v>4331</v>
      </c>
      <c r="W151" s="12">
        <v>-19</v>
      </c>
      <c r="X151" s="12">
        <v>2</v>
      </c>
      <c r="Y151" s="12">
        <v>346</v>
      </c>
      <c r="Z151" s="12" t="s">
        <v>3</v>
      </c>
      <c r="AA151" s="12">
        <v>12517</v>
      </c>
      <c r="AE151" s="11"/>
    </row>
    <row r="152" spans="1:31" ht="21.6" x14ac:dyDescent="0.3">
      <c r="A152" s="18" t="s">
        <v>151</v>
      </c>
      <c r="B152" s="17" t="s">
        <v>137</v>
      </c>
      <c r="C152" s="7">
        <v>0</v>
      </c>
      <c r="D152" s="7"/>
      <c r="E152" s="7">
        <f t="shared" si="4"/>
        <v>0</v>
      </c>
      <c r="F152" s="7">
        <f t="shared" si="5"/>
        <v>0</v>
      </c>
      <c r="G152" s="7"/>
      <c r="H152" s="7">
        <v>0</v>
      </c>
      <c r="I152" s="7">
        <v>4</v>
      </c>
      <c r="J152" s="7"/>
      <c r="K152" s="7"/>
      <c r="L152" s="7"/>
      <c r="M152" s="7">
        <v>34</v>
      </c>
      <c r="N152" s="16"/>
      <c r="O152" s="7">
        <v>25</v>
      </c>
      <c r="P152" s="7">
        <v>-23</v>
      </c>
      <c r="Q152" s="7">
        <v>0</v>
      </c>
      <c r="R152" s="7">
        <v>2</v>
      </c>
      <c r="S152" s="7"/>
      <c r="T152" s="7">
        <v>12500</v>
      </c>
      <c r="U152" s="16"/>
      <c r="V152" s="7">
        <v>552</v>
      </c>
      <c r="W152" s="7">
        <v>-36</v>
      </c>
      <c r="X152" s="7">
        <v>0</v>
      </c>
      <c r="Y152" s="7">
        <v>30</v>
      </c>
      <c r="Z152" s="7"/>
      <c r="AA152" s="7">
        <v>18400</v>
      </c>
      <c r="AE152" s="11"/>
    </row>
    <row r="153" spans="1:31" ht="21.6" x14ac:dyDescent="0.3">
      <c r="A153" s="15" t="s">
        <v>150</v>
      </c>
      <c r="B153" s="14" t="s">
        <v>149</v>
      </c>
      <c r="C153" s="12">
        <v>0</v>
      </c>
      <c r="D153" s="12"/>
      <c r="E153" s="7">
        <f t="shared" si="4"/>
        <v>0</v>
      </c>
      <c r="F153" s="7">
        <f t="shared" si="5"/>
        <v>0</v>
      </c>
      <c r="G153" s="12"/>
      <c r="H153" s="12">
        <v>0</v>
      </c>
      <c r="I153" s="12">
        <v>3</v>
      </c>
      <c r="J153" s="12"/>
      <c r="K153" s="12"/>
      <c r="L153" s="12"/>
      <c r="M153" s="12">
        <v>46</v>
      </c>
      <c r="N153" s="13"/>
      <c r="O153" s="12">
        <v>2963</v>
      </c>
      <c r="P153" s="12">
        <v>-31</v>
      </c>
      <c r="Q153" s="12">
        <v>0</v>
      </c>
      <c r="R153" s="12">
        <v>115</v>
      </c>
      <c r="S153" s="12" t="s">
        <v>3</v>
      </c>
      <c r="T153" s="12">
        <v>25765</v>
      </c>
      <c r="U153" s="13"/>
      <c r="V153" s="12">
        <v>51646</v>
      </c>
      <c r="W153" s="12">
        <v>7</v>
      </c>
      <c r="X153" s="12">
        <v>3</v>
      </c>
      <c r="Y153" s="12">
        <v>5545</v>
      </c>
      <c r="Z153" s="12" t="s">
        <v>3</v>
      </c>
      <c r="AA153" s="12">
        <v>9314</v>
      </c>
      <c r="AE153" s="11"/>
    </row>
    <row r="154" spans="1:31" x14ac:dyDescent="0.3">
      <c r="A154" s="18" t="s">
        <v>148</v>
      </c>
      <c r="B154" s="17" t="s">
        <v>147</v>
      </c>
      <c r="C154" s="7">
        <v>0</v>
      </c>
      <c r="D154" s="7"/>
      <c r="E154" s="7">
        <f t="shared" si="4"/>
        <v>0</v>
      </c>
      <c r="F154" s="7">
        <f t="shared" si="5"/>
        <v>0</v>
      </c>
      <c r="G154" s="7"/>
      <c r="H154" s="7">
        <v>0</v>
      </c>
      <c r="I154" s="7">
        <v>3</v>
      </c>
      <c r="J154" s="7"/>
      <c r="K154" s="7"/>
      <c r="L154" s="7"/>
      <c r="M154" s="7">
        <v>34</v>
      </c>
      <c r="N154" s="16"/>
      <c r="O154" s="7">
        <v>43116</v>
      </c>
      <c r="P154" s="7">
        <v>-10</v>
      </c>
      <c r="Q154" s="7">
        <v>2</v>
      </c>
      <c r="R154" s="7">
        <v>4786</v>
      </c>
      <c r="S154" s="7"/>
      <c r="T154" s="7">
        <v>9009</v>
      </c>
      <c r="U154" s="16"/>
      <c r="V154" s="7">
        <v>1315</v>
      </c>
      <c r="W154" s="7">
        <v>4</v>
      </c>
      <c r="X154" s="7">
        <v>0</v>
      </c>
      <c r="Y154" s="7">
        <v>57</v>
      </c>
      <c r="Z154" s="7"/>
      <c r="AA154" s="7">
        <v>23070</v>
      </c>
      <c r="AE154" s="11"/>
    </row>
    <row r="155" spans="1:31" ht="21.6" x14ac:dyDescent="0.3">
      <c r="A155" s="15" t="s">
        <v>146</v>
      </c>
      <c r="B155" s="14" t="s">
        <v>145</v>
      </c>
      <c r="C155" s="12">
        <v>0</v>
      </c>
      <c r="D155" s="12"/>
      <c r="E155" s="7">
        <f t="shared" si="4"/>
        <v>0</v>
      </c>
      <c r="F155" s="7">
        <f t="shared" si="5"/>
        <v>0</v>
      </c>
      <c r="G155" s="12"/>
      <c r="H155" s="12">
        <v>0</v>
      </c>
      <c r="I155" s="12">
        <v>9</v>
      </c>
      <c r="J155" s="12"/>
      <c r="K155" s="12"/>
      <c r="L155" s="12"/>
      <c r="M155" s="12">
        <v>22</v>
      </c>
      <c r="N155" s="13"/>
      <c r="O155" s="12">
        <v>51</v>
      </c>
      <c r="P155" s="12">
        <v>-25</v>
      </c>
      <c r="Q155" s="12">
        <v>0</v>
      </c>
      <c r="R155" s="12">
        <v>6</v>
      </c>
      <c r="S155" s="12"/>
      <c r="T155" s="12">
        <v>8500</v>
      </c>
      <c r="U155" s="13"/>
      <c r="V155" s="12">
        <v>2181</v>
      </c>
      <c r="W155" s="12">
        <v>-1</v>
      </c>
      <c r="X155" s="12">
        <v>2</v>
      </c>
      <c r="Y155" s="12">
        <v>107</v>
      </c>
      <c r="Z155" s="12"/>
      <c r="AA155" s="12">
        <v>20383</v>
      </c>
      <c r="AE155" s="11"/>
    </row>
    <row r="156" spans="1:31" ht="21.6" x14ac:dyDescent="0.3">
      <c r="A156" s="18" t="s">
        <v>144</v>
      </c>
      <c r="B156" s="17" t="s">
        <v>143</v>
      </c>
      <c r="C156" s="7">
        <v>0</v>
      </c>
      <c r="D156" s="7"/>
      <c r="E156" s="7">
        <f t="shared" si="4"/>
        <v>0</v>
      </c>
      <c r="F156" s="7">
        <f t="shared" si="5"/>
        <v>0</v>
      </c>
      <c r="G156" s="7"/>
      <c r="H156" s="7">
        <v>0</v>
      </c>
      <c r="I156" s="7">
        <v>6</v>
      </c>
      <c r="J156" s="7"/>
      <c r="K156" s="7"/>
      <c r="L156" s="7"/>
      <c r="M156" s="7">
        <v>118</v>
      </c>
      <c r="N156" s="16"/>
      <c r="O156" s="7">
        <v>1822</v>
      </c>
      <c r="P156" s="7">
        <v>26</v>
      </c>
      <c r="Q156" s="7">
        <v>1</v>
      </c>
      <c r="R156" s="7">
        <v>175</v>
      </c>
      <c r="S156" s="7"/>
      <c r="T156" s="7">
        <v>10411</v>
      </c>
      <c r="U156" s="16"/>
      <c r="V156" s="7">
        <v>24663</v>
      </c>
      <c r="W156" s="7">
        <v>7</v>
      </c>
      <c r="X156" s="7">
        <v>24</v>
      </c>
      <c r="Y156" s="7">
        <v>2021</v>
      </c>
      <c r="Z156" s="7"/>
      <c r="AA156" s="7">
        <v>12203</v>
      </c>
      <c r="AE156" s="11"/>
    </row>
    <row r="157" spans="1:31" ht="21.6" x14ac:dyDescent="0.3">
      <c r="A157" s="15" t="s">
        <v>142</v>
      </c>
      <c r="B157" s="14" t="s">
        <v>141</v>
      </c>
      <c r="C157" s="12">
        <v>0</v>
      </c>
      <c r="D157" s="12"/>
      <c r="E157" s="7">
        <f t="shared" si="4"/>
        <v>0</v>
      </c>
      <c r="F157" s="7">
        <f t="shared" si="5"/>
        <v>0</v>
      </c>
      <c r="G157" s="12"/>
      <c r="H157" s="12">
        <v>0</v>
      </c>
      <c r="I157" s="12">
        <v>5</v>
      </c>
      <c r="J157" s="12"/>
      <c r="K157" s="12"/>
      <c r="L157" s="12"/>
      <c r="M157" s="12">
        <v>94</v>
      </c>
      <c r="N157" s="13"/>
      <c r="O157" s="12">
        <v>16440</v>
      </c>
      <c r="P157" s="12">
        <v>47</v>
      </c>
      <c r="Q157" s="12">
        <v>3</v>
      </c>
      <c r="R157" s="12">
        <v>2349</v>
      </c>
      <c r="S157" s="12" t="s">
        <v>3</v>
      </c>
      <c r="T157" s="12">
        <v>6999</v>
      </c>
      <c r="U157" s="13"/>
      <c r="V157" s="12">
        <v>9654</v>
      </c>
      <c r="W157" s="12">
        <v>2</v>
      </c>
      <c r="X157" s="12">
        <v>3</v>
      </c>
      <c r="Y157" s="12">
        <v>504</v>
      </c>
      <c r="Z157" s="12" t="s">
        <v>3</v>
      </c>
      <c r="AA157" s="12">
        <v>19155</v>
      </c>
      <c r="AE157" s="11"/>
    </row>
    <row r="158" spans="1:31" ht="21.6" x14ac:dyDescent="0.3">
      <c r="A158" s="18" t="s">
        <v>140</v>
      </c>
      <c r="B158" s="17" t="s">
        <v>139</v>
      </c>
      <c r="C158" s="7">
        <v>0</v>
      </c>
      <c r="D158" s="7"/>
      <c r="E158" s="7">
        <f t="shared" si="4"/>
        <v>0</v>
      </c>
      <c r="F158" s="7">
        <f t="shared" si="5"/>
        <v>0</v>
      </c>
      <c r="G158" s="7"/>
      <c r="H158" s="7">
        <v>0</v>
      </c>
      <c r="I158" s="7">
        <v>5</v>
      </c>
      <c r="J158" s="7"/>
      <c r="K158" s="7"/>
      <c r="L158" s="7"/>
      <c r="M158" s="7">
        <v>45</v>
      </c>
      <c r="N158" s="16"/>
      <c r="O158" s="7">
        <v>436</v>
      </c>
      <c r="P158" s="7">
        <v>150</v>
      </c>
      <c r="Q158" s="7">
        <v>1</v>
      </c>
      <c r="R158" s="7">
        <v>55</v>
      </c>
      <c r="S158" s="7" t="s">
        <v>3</v>
      </c>
      <c r="T158" s="7">
        <v>7927</v>
      </c>
      <c r="U158" s="16"/>
      <c r="V158" s="7">
        <v>1854</v>
      </c>
      <c r="W158" s="7">
        <v>1</v>
      </c>
      <c r="X158" s="7">
        <v>2</v>
      </c>
      <c r="Y158" s="7">
        <v>109</v>
      </c>
      <c r="Z158" s="7" t="s">
        <v>3</v>
      </c>
      <c r="AA158" s="7">
        <v>17009</v>
      </c>
      <c r="AE158" s="11"/>
    </row>
    <row r="159" spans="1:31" ht="21.6" x14ac:dyDescent="0.3">
      <c r="A159" s="15" t="s">
        <v>138</v>
      </c>
      <c r="B159" s="14" t="s">
        <v>137</v>
      </c>
      <c r="C159" s="12">
        <v>0</v>
      </c>
      <c r="D159" s="12"/>
      <c r="E159" s="7">
        <f t="shared" si="4"/>
        <v>0</v>
      </c>
      <c r="F159" s="7">
        <f t="shared" si="5"/>
        <v>0</v>
      </c>
      <c r="G159" s="12"/>
      <c r="H159" s="12">
        <v>0</v>
      </c>
      <c r="I159" s="12"/>
      <c r="J159" s="12"/>
      <c r="K159" s="12"/>
      <c r="L159" s="12"/>
      <c r="M159" s="12"/>
      <c r="N159" s="13"/>
      <c r="O159" s="12">
        <v>0</v>
      </c>
      <c r="P159" s="12"/>
      <c r="Q159" s="12">
        <v>0</v>
      </c>
      <c r="R159" s="12"/>
      <c r="S159" s="12"/>
      <c r="T159" s="12"/>
      <c r="U159" s="13"/>
      <c r="V159" s="12">
        <v>2</v>
      </c>
      <c r="W159" s="12"/>
      <c r="X159" s="12">
        <v>0</v>
      </c>
      <c r="Y159" s="12">
        <v>0</v>
      </c>
      <c r="Z159" s="12"/>
      <c r="AA159" s="12"/>
      <c r="AE159" s="11"/>
    </row>
    <row r="160" spans="1:31" ht="21.6" x14ac:dyDescent="0.3">
      <c r="A160" s="18" t="s">
        <v>136</v>
      </c>
      <c r="B160" s="17" t="s">
        <v>135</v>
      </c>
      <c r="C160" s="7">
        <v>0</v>
      </c>
      <c r="D160" s="7"/>
      <c r="E160" s="7">
        <f t="shared" si="4"/>
        <v>0</v>
      </c>
      <c r="F160" s="7">
        <f t="shared" si="5"/>
        <v>0</v>
      </c>
      <c r="G160" s="7"/>
      <c r="H160" s="7">
        <v>0</v>
      </c>
      <c r="I160" s="7">
        <v>3</v>
      </c>
      <c r="J160" s="7"/>
      <c r="K160" s="7"/>
      <c r="L160" s="7"/>
      <c r="M160" s="7">
        <v>46</v>
      </c>
      <c r="N160" s="16"/>
      <c r="O160" s="7">
        <v>95</v>
      </c>
      <c r="P160" s="7">
        <v>-14</v>
      </c>
      <c r="Q160" s="7">
        <v>1</v>
      </c>
      <c r="R160" s="7">
        <v>4</v>
      </c>
      <c r="S160" s="7"/>
      <c r="T160" s="7">
        <v>23750</v>
      </c>
      <c r="U160" s="16"/>
      <c r="V160" s="7">
        <v>81</v>
      </c>
      <c r="W160" s="7">
        <v>14</v>
      </c>
      <c r="X160" s="7">
        <v>3</v>
      </c>
      <c r="Y160" s="7">
        <v>3</v>
      </c>
      <c r="Z160" s="7"/>
      <c r="AA160" s="7">
        <v>27000</v>
      </c>
      <c r="AE160" s="11"/>
    </row>
    <row r="161" spans="1:31" ht="21.6" x14ac:dyDescent="0.3">
      <c r="A161" s="15" t="s">
        <v>134</v>
      </c>
      <c r="B161" s="14" t="s">
        <v>133</v>
      </c>
      <c r="C161" s="12">
        <v>0</v>
      </c>
      <c r="D161" s="12"/>
      <c r="E161" s="7">
        <f t="shared" si="4"/>
        <v>0</v>
      </c>
      <c r="F161" s="7">
        <f t="shared" si="5"/>
        <v>0</v>
      </c>
      <c r="G161" s="12"/>
      <c r="H161" s="12">
        <v>0</v>
      </c>
      <c r="I161" s="12">
        <v>3</v>
      </c>
      <c r="J161" s="12"/>
      <c r="K161" s="12"/>
      <c r="L161" s="12"/>
      <c r="M161" s="12">
        <v>34</v>
      </c>
      <c r="N161" s="13"/>
      <c r="O161" s="12">
        <v>107</v>
      </c>
      <c r="P161" s="12">
        <v>-35</v>
      </c>
      <c r="Q161" s="12">
        <v>0</v>
      </c>
      <c r="R161" s="12">
        <v>16</v>
      </c>
      <c r="S161" s="12" t="s">
        <v>3</v>
      </c>
      <c r="T161" s="12">
        <v>6688</v>
      </c>
      <c r="U161" s="13"/>
      <c r="V161" s="12">
        <v>474</v>
      </c>
      <c r="W161" s="12">
        <v>101</v>
      </c>
      <c r="X161" s="12">
        <v>2</v>
      </c>
      <c r="Y161" s="12">
        <v>14</v>
      </c>
      <c r="Z161" s="12" t="s">
        <v>3</v>
      </c>
      <c r="AA161" s="12">
        <v>33857</v>
      </c>
      <c r="AE161" s="11"/>
    </row>
    <row r="162" spans="1:31" ht="21.6" x14ac:dyDescent="0.3">
      <c r="A162" s="18" t="s">
        <v>132</v>
      </c>
      <c r="B162" s="17" t="s">
        <v>131</v>
      </c>
      <c r="C162" s="7">
        <v>0</v>
      </c>
      <c r="D162" s="7"/>
      <c r="E162" s="7">
        <f t="shared" si="4"/>
        <v>0</v>
      </c>
      <c r="F162" s="7">
        <f t="shared" si="5"/>
        <v>0</v>
      </c>
      <c r="G162" s="7"/>
      <c r="H162" s="7">
        <v>0</v>
      </c>
      <c r="I162" s="7"/>
      <c r="J162" s="7"/>
      <c r="K162" s="7"/>
      <c r="L162" s="7"/>
      <c r="M162" s="7"/>
      <c r="N162" s="16"/>
      <c r="O162" s="7">
        <v>0</v>
      </c>
      <c r="P162" s="7"/>
      <c r="Q162" s="7">
        <v>0</v>
      </c>
      <c r="R162" s="7"/>
      <c r="S162" s="7"/>
      <c r="T162" s="7"/>
      <c r="U162" s="16"/>
      <c r="V162" s="7">
        <v>578</v>
      </c>
      <c r="W162" s="7">
        <v>18</v>
      </c>
      <c r="X162" s="7">
        <v>7</v>
      </c>
      <c r="Y162" s="7">
        <v>29</v>
      </c>
      <c r="Z162" s="7"/>
      <c r="AA162" s="7">
        <v>19931</v>
      </c>
      <c r="AE162" s="11"/>
    </row>
    <row r="163" spans="1:31" ht="21.6" x14ac:dyDescent="0.3">
      <c r="A163" s="15" t="s">
        <v>130</v>
      </c>
      <c r="B163" s="14" t="s">
        <v>129</v>
      </c>
      <c r="C163" s="12">
        <v>0</v>
      </c>
      <c r="D163" s="12"/>
      <c r="E163" s="7">
        <f t="shared" si="4"/>
        <v>0</v>
      </c>
      <c r="F163" s="7">
        <f t="shared" si="5"/>
        <v>0</v>
      </c>
      <c r="G163" s="12"/>
      <c r="H163" s="12">
        <v>0</v>
      </c>
      <c r="I163" s="12">
        <v>7</v>
      </c>
      <c r="J163" s="12"/>
      <c r="K163" s="12"/>
      <c r="L163" s="12"/>
      <c r="M163" s="12">
        <v>118</v>
      </c>
      <c r="N163" s="13"/>
      <c r="O163" s="12">
        <v>1871</v>
      </c>
      <c r="P163" s="12">
        <v>-15</v>
      </c>
      <c r="Q163" s="12">
        <v>1</v>
      </c>
      <c r="R163" s="12">
        <v>911</v>
      </c>
      <c r="S163" s="12"/>
      <c r="T163" s="12">
        <v>2054</v>
      </c>
      <c r="U163" s="13"/>
      <c r="V163" s="12">
        <v>24072</v>
      </c>
      <c r="W163" s="12">
        <v>-9</v>
      </c>
      <c r="X163" s="12">
        <v>9</v>
      </c>
      <c r="Y163" s="12">
        <v>932</v>
      </c>
      <c r="Z163" s="12"/>
      <c r="AA163" s="12">
        <v>25828</v>
      </c>
      <c r="AE163" s="11"/>
    </row>
    <row r="164" spans="1:31" ht="21.6" x14ac:dyDescent="0.3">
      <c r="A164" s="18" t="s">
        <v>128</v>
      </c>
      <c r="B164" s="17" t="s">
        <v>127</v>
      </c>
      <c r="C164" s="7">
        <v>0</v>
      </c>
      <c r="D164" s="7"/>
      <c r="E164" s="7">
        <f t="shared" si="4"/>
        <v>0</v>
      </c>
      <c r="F164" s="7">
        <f t="shared" si="5"/>
        <v>0</v>
      </c>
      <c r="G164" s="7"/>
      <c r="H164" s="7">
        <v>0</v>
      </c>
      <c r="I164" s="7"/>
      <c r="J164" s="7"/>
      <c r="K164" s="7"/>
      <c r="L164" s="7"/>
      <c r="M164" s="7"/>
      <c r="N164" s="16"/>
      <c r="O164" s="7">
        <v>0</v>
      </c>
      <c r="P164" s="7"/>
      <c r="Q164" s="7">
        <v>0</v>
      </c>
      <c r="R164" s="7"/>
      <c r="S164" s="7"/>
      <c r="T164" s="7"/>
      <c r="U164" s="16"/>
      <c r="V164" s="7">
        <v>137</v>
      </c>
      <c r="W164" s="7">
        <v>-49</v>
      </c>
      <c r="X164" s="7">
        <v>1</v>
      </c>
      <c r="Y164" s="7">
        <v>9</v>
      </c>
      <c r="Z164" s="7"/>
      <c r="AA164" s="7">
        <v>15222</v>
      </c>
      <c r="AE164" s="11"/>
    </row>
    <row r="165" spans="1:31" x14ac:dyDescent="0.3">
      <c r="A165" s="15" t="s">
        <v>126</v>
      </c>
      <c r="B165" s="14" t="s">
        <v>125</v>
      </c>
      <c r="C165" s="12">
        <v>0</v>
      </c>
      <c r="D165" s="12"/>
      <c r="E165" s="7">
        <f t="shared" si="4"/>
        <v>0</v>
      </c>
      <c r="F165" s="7">
        <f t="shared" si="5"/>
        <v>0</v>
      </c>
      <c r="G165" s="12"/>
      <c r="H165" s="12">
        <v>0</v>
      </c>
      <c r="I165" s="12">
        <v>2</v>
      </c>
      <c r="J165" s="12"/>
      <c r="K165" s="12"/>
      <c r="L165" s="12"/>
      <c r="M165" s="12">
        <v>22</v>
      </c>
      <c r="N165" s="13"/>
      <c r="O165" s="12">
        <v>1</v>
      </c>
      <c r="P165" s="12">
        <v>-44</v>
      </c>
      <c r="Q165" s="12">
        <v>0</v>
      </c>
      <c r="R165" s="12">
        <v>1</v>
      </c>
      <c r="S165" s="12"/>
      <c r="T165" s="12">
        <v>1000</v>
      </c>
      <c r="U165" s="13"/>
      <c r="V165" s="12">
        <v>13480</v>
      </c>
      <c r="W165" s="12">
        <v>8</v>
      </c>
      <c r="X165" s="12">
        <v>4</v>
      </c>
      <c r="Y165" s="12">
        <v>1793</v>
      </c>
      <c r="Z165" s="12"/>
      <c r="AA165" s="12">
        <v>7518</v>
      </c>
      <c r="AE165" s="11"/>
    </row>
    <row r="166" spans="1:31" x14ac:dyDescent="0.3">
      <c r="A166" s="18" t="s">
        <v>124</v>
      </c>
      <c r="B166" s="17" t="s">
        <v>123</v>
      </c>
      <c r="C166" s="7">
        <v>0</v>
      </c>
      <c r="D166" s="7"/>
      <c r="E166" s="7">
        <f t="shared" si="4"/>
        <v>0</v>
      </c>
      <c r="F166" s="7">
        <f t="shared" si="5"/>
        <v>0</v>
      </c>
      <c r="G166" s="7"/>
      <c r="H166" s="7">
        <v>0</v>
      </c>
      <c r="I166" s="7">
        <v>3</v>
      </c>
      <c r="J166" s="7"/>
      <c r="K166" s="7"/>
      <c r="L166" s="7"/>
      <c r="M166" s="7">
        <v>20</v>
      </c>
      <c r="N166" s="16"/>
      <c r="O166" s="7">
        <v>26</v>
      </c>
      <c r="P166" s="7"/>
      <c r="Q166" s="7">
        <v>0</v>
      </c>
      <c r="R166" s="7">
        <v>4</v>
      </c>
      <c r="S166" s="7"/>
      <c r="T166" s="7">
        <v>6500</v>
      </c>
      <c r="U166" s="16"/>
      <c r="V166" s="7">
        <v>1386</v>
      </c>
      <c r="W166" s="7">
        <v>-11</v>
      </c>
      <c r="X166" s="7">
        <v>1</v>
      </c>
      <c r="Y166" s="7">
        <v>147</v>
      </c>
      <c r="Z166" s="7"/>
      <c r="AA166" s="7">
        <v>9429</v>
      </c>
      <c r="AE166" s="11"/>
    </row>
    <row r="167" spans="1:31" x14ac:dyDescent="0.3">
      <c r="A167" s="15" t="s">
        <v>122</v>
      </c>
      <c r="B167" s="14" t="s">
        <v>121</v>
      </c>
      <c r="C167" s="12">
        <v>0</v>
      </c>
      <c r="D167" s="12"/>
      <c r="E167" s="7">
        <f t="shared" si="4"/>
        <v>0</v>
      </c>
      <c r="F167" s="7">
        <f t="shared" si="5"/>
        <v>0</v>
      </c>
      <c r="G167" s="12"/>
      <c r="H167" s="12">
        <v>0</v>
      </c>
      <c r="I167" s="12"/>
      <c r="J167" s="12"/>
      <c r="K167" s="12"/>
      <c r="L167" s="12"/>
      <c r="M167" s="12"/>
      <c r="N167" s="13"/>
      <c r="O167" s="12">
        <v>0</v>
      </c>
      <c r="P167" s="12"/>
      <c r="Q167" s="12">
        <v>0</v>
      </c>
      <c r="R167" s="12"/>
      <c r="S167" s="12"/>
      <c r="T167" s="12"/>
      <c r="U167" s="13"/>
      <c r="V167" s="12">
        <v>70</v>
      </c>
      <c r="W167" s="12">
        <v>-48</v>
      </c>
      <c r="X167" s="12">
        <v>0</v>
      </c>
      <c r="Y167" s="12">
        <v>8</v>
      </c>
      <c r="Z167" s="12"/>
      <c r="AA167" s="12">
        <v>8750</v>
      </c>
      <c r="AE167" s="11"/>
    </row>
    <row r="168" spans="1:31" ht="21.6" x14ac:dyDescent="0.3">
      <c r="A168" s="18" t="s">
        <v>120</v>
      </c>
      <c r="B168" s="17" t="s">
        <v>119</v>
      </c>
      <c r="C168" s="7">
        <v>0</v>
      </c>
      <c r="D168" s="7"/>
      <c r="E168" s="7">
        <f t="shared" si="4"/>
        <v>0</v>
      </c>
      <c r="F168" s="7">
        <f t="shared" si="5"/>
        <v>0</v>
      </c>
      <c r="G168" s="7"/>
      <c r="H168" s="7">
        <v>0</v>
      </c>
      <c r="I168" s="7">
        <v>3</v>
      </c>
      <c r="J168" s="7"/>
      <c r="K168" s="7"/>
      <c r="L168" s="7"/>
      <c r="M168" s="7">
        <v>39</v>
      </c>
      <c r="N168" s="16"/>
      <c r="O168" s="7">
        <v>0</v>
      </c>
      <c r="P168" s="7"/>
      <c r="Q168" s="7">
        <v>0</v>
      </c>
      <c r="R168" s="7"/>
      <c r="S168" s="7" t="s">
        <v>3</v>
      </c>
      <c r="T168" s="7"/>
      <c r="U168" s="16"/>
      <c r="V168" s="7">
        <v>4621</v>
      </c>
      <c r="W168" s="7">
        <v>-14</v>
      </c>
      <c r="X168" s="7">
        <v>2</v>
      </c>
      <c r="Y168" s="7">
        <v>375</v>
      </c>
      <c r="Z168" s="7" t="s">
        <v>3</v>
      </c>
      <c r="AA168" s="7">
        <v>12323</v>
      </c>
      <c r="AE168" s="11"/>
    </row>
    <row r="169" spans="1:31" ht="21.6" x14ac:dyDescent="0.3">
      <c r="A169" s="15" t="s">
        <v>118</v>
      </c>
      <c r="B169" s="14" t="s">
        <v>117</v>
      </c>
      <c r="C169" s="12">
        <v>0</v>
      </c>
      <c r="D169" s="12"/>
      <c r="E169" s="7">
        <f t="shared" si="4"/>
        <v>0</v>
      </c>
      <c r="F169" s="7">
        <f t="shared" si="5"/>
        <v>0</v>
      </c>
      <c r="G169" s="12"/>
      <c r="H169" s="12">
        <v>0</v>
      </c>
      <c r="I169" s="12">
        <v>3</v>
      </c>
      <c r="J169" s="12"/>
      <c r="K169" s="12"/>
      <c r="L169" s="12"/>
      <c r="M169" s="12">
        <v>42</v>
      </c>
      <c r="N169" s="13"/>
      <c r="O169" s="12">
        <v>48</v>
      </c>
      <c r="P169" s="12">
        <v>-33</v>
      </c>
      <c r="Q169" s="12">
        <v>0</v>
      </c>
      <c r="R169" s="12">
        <v>2</v>
      </c>
      <c r="S169" s="12" t="s">
        <v>3</v>
      </c>
      <c r="T169" s="12">
        <v>24000</v>
      </c>
      <c r="U169" s="13"/>
      <c r="V169" s="12">
        <v>25507</v>
      </c>
      <c r="W169" s="12">
        <v>0</v>
      </c>
      <c r="X169" s="12">
        <v>2</v>
      </c>
      <c r="Y169" s="12">
        <v>1205</v>
      </c>
      <c r="Z169" s="12" t="s">
        <v>3</v>
      </c>
      <c r="AA169" s="12">
        <v>21168</v>
      </c>
      <c r="AE169" s="11"/>
    </row>
    <row r="170" spans="1:31" ht="21.6" x14ac:dyDescent="0.3">
      <c r="A170" s="18" t="s">
        <v>116</v>
      </c>
      <c r="B170" s="17" t="s">
        <v>115</v>
      </c>
      <c r="C170" s="7">
        <v>0</v>
      </c>
      <c r="D170" s="7"/>
      <c r="E170" s="7">
        <f t="shared" si="4"/>
        <v>0</v>
      </c>
      <c r="F170" s="7">
        <f t="shared" si="5"/>
        <v>0</v>
      </c>
      <c r="G170" s="7"/>
      <c r="H170" s="7">
        <v>0</v>
      </c>
      <c r="I170" s="7">
        <v>3</v>
      </c>
      <c r="J170" s="7"/>
      <c r="K170" s="7"/>
      <c r="L170" s="7"/>
      <c r="M170" s="7">
        <v>42</v>
      </c>
      <c r="N170" s="16"/>
      <c r="O170" s="7">
        <v>369</v>
      </c>
      <c r="P170" s="7">
        <v>101</v>
      </c>
      <c r="Q170" s="7">
        <v>1</v>
      </c>
      <c r="R170" s="7">
        <v>44</v>
      </c>
      <c r="S170" s="7" t="s">
        <v>3</v>
      </c>
      <c r="T170" s="7">
        <v>8386</v>
      </c>
      <c r="U170" s="16"/>
      <c r="V170" s="7">
        <v>2377</v>
      </c>
      <c r="W170" s="7">
        <v>-21</v>
      </c>
      <c r="X170" s="7">
        <v>1</v>
      </c>
      <c r="Y170" s="7">
        <v>315</v>
      </c>
      <c r="Z170" s="7" t="s">
        <v>3</v>
      </c>
      <c r="AA170" s="7">
        <v>7546</v>
      </c>
      <c r="AE170" s="11"/>
    </row>
    <row r="171" spans="1:31" ht="21.6" x14ac:dyDescent="0.3">
      <c r="A171" s="15" t="s">
        <v>114</v>
      </c>
      <c r="B171" s="14" t="s">
        <v>113</v>
      </c>
      <c r="C171" s="12">
        <v>0</v>
      </c>
      <c r="D171" s="12"/>
      <c r="E171" s="7">
        <f t="shared" si="4"/>
        <v>0</v>
      </c>
      <c r="F171" s="7">
        <f t="shared" si="5"/>
        <v>0</v>
      </c>
      <c r="G171" s="12"/>
      <c r="H171" s="12">
        <v>0</v>
      </c>
      <c r="I171" s="12">
        <v>5</v>
      </c>
      <c r="J171" s="12"/>
      <c r="K171" s="12"/>
      <c r="L171" s="12"/>
      <c r="M171" s="12">
        <v>22</v>
      </c>
      <c r="N171" s="13"/>
      <c r="O171" s="12">
        <v>4</v>
      </c>
      <c r="P171" s="12">
        <v>-36</v>
      </c>
      <c r="Q171" s="12">
        <v>0</v>
      </c>
      <c r="R171" s="12">
        <v>1</v>
      </c>
      <c r="S171" s="12" t="s">
        <v>3</v>
      </c>
      <c r="T171" s="12">
        <v>4000</v>
      </c>
      <c r="U171" s="13"/>
      <c r="V171" s="12">
        <v>77570</v>
      </c>
      <c r="W171" s="12">
        <v>-4</v>
      </c>
      <c r="X171" s="12">
        <v>25</v>
      </c>
      <c r="Y171" s="12">
        <v>19670</v>
      </c>
      <c r="Z171" s="12" t="s">
        <v>3</v>
      </c>
      <c r="AA171" s="12">
        <v>3944</v>
      </c>
      <c r="AE171" s="11"/>
    </row>
    <row r="172" spans="1:31" x14ac:dyDescent="0.3">
      <c r="A172" s="18" t="s">
        <v>112</v>
      </c>
      <c r="B172" s="17" t="s">
        <v>111</v>
      </c>
      <c r="C172" s="7">
        <v>0</v>
      </c>
      <c r="D172" s="7"/>
      <c r="E172" s="7">
        <f t="shared" si="4"/>
        <v>0</v>
      </c>
      <c r="F172" s="7">
        <f t="shared" si="5"/>
        <v>0</v>
      </c>
      <c r="G172" s="7"/>
      <c r="H172" s="7">
        <v>0</v>
      </c>
      <c r="I172" s="7">
        <v>5</v>
      </c>
      <c r="J172" s="7"/>
      <c r="K172" s="7"/>
      <c r="L172" s="7"/>
      <c r="M172" s="7">
        <v>31</v>
      </c>
      <c r="N172" s="16"/>
      <c r="O172" s="7">
        <v>69</v>
      </c>
      <c r="P172" s="7"/>
      <c r="Q172" s="7">
        <v>0</v>
      </c>
      <c r="R172" s="7">
        <v>7</v>
      </c>
      <c r="S172" s="7" t="s">
        <v>3</v>
      </c>
      <c r="T172" s="7">
        <v>9857</v>
      </c>
      <c r="U172" s="16"/>
      <c r="V172" s="7">
        <v>4573</v>
      </c>
      <c r="W172" s="7">
        <v>-4</v>
      </c>
      <c r="X172" s="7">
        <v>2</v>
      </c>
      <c r="Y172" s="7">
        <v>762</v>
      </c>
      <c r="Z172" s="7" t="s">
        <v>3</v>
      </c>
      <c r="AA172" s="7">
        <v>6001</v>
      </c>
      <c r="AE172" s="11"/>
    </row>
    <row r="173" spans="1:31" ht="21.6" x14ac:dyDescent="0.3">
      <c r="A173" s="15" t="s">
        <v>110</v>
      </c>
      <c r="B173" s="14" t="s">
        <v>109</v>
      </c>
      <c r="C173" s="12">
        <v>0</v>
      </c>
      <c r="D173" s="12"/>
      <c r="E173" s="7">
        <f t="shared" si="4"/>
        <v>0</v>
      </c>
      <c r="F173" s="7">
        <f t="shared" si="5"/>
        <v>0</v>
      </c>
      <c r="G173" s="12"/>
      <c r="H173" s="12">
        <v>0</v>
      </c>
      <c r="I173" s="12">
        <v>5</v>
      </c>
      <c r="J173" s="12"/>
      <c r="K173" s="12"/>
      <c r="L173" s="12"/>
      <c r="M173" s="12">
        <v>31</v>
      </c>
      <c r="N173" s="13"/>
      <c r="O173" s="12">
        <v>12670</v>
      </c>
      <c r="P173" s="12">
        <v>-2</v>
      </c>
      <c r="Q173" s="12">
        <v>39</v>
      </c>
      <c r="R173" s="12">
        <v>6159</v>
      </c>
      <c r="S173" s="12" t="s">
        <v>3</v>
      </c>
      <c r="T173" s="12">
        <v>2057</v>
      </c>
      <c r="U173" s="13"/>
      <c r="V173" s="12">
        <v>712</v>
      </c>
      <c r="W173" s="12">
        <v>23</v>
      </c>
      <c r="X173" s="12">
        <v>2</v>
      </c>
      <c r="Y173" s="12">
        <v>147</v>
      </c>
      <c r="Z173" s="12" t="s">
        <v>3</v>
      </c>
      <c r="AA173" s="12">
        <v>4844</v>
      </c>
      <c r="AE173" s="11"/>
    </row>
    <row r="174" spans="1:31" ht="21.6" x14ac:dyDescent="0.3">
      <c r="A174" s="18" t="s">
        <v>108</v>
      </c>
      <c r="B174" s="17" t="s">
        <v>107</v>
      </c>
      <c r="C174" s="7">
        <v>0</v>
      </c>
      <c r="D174" s="7"/>
      <c r="E174" s="7">
        <f t="shared" si="4"/>
        <v>0</v>
      </c>
      <c r="F174" s="7">
        <f t="shared" si="5"/>
        <v>0</v>
      </c>
      <c r="G174" s="7"/>
      <c r="H174" s="7">
        <v>0</v>
      </c>
      <c r="I174" s="7">
        <v>3</v>
      </c>
      <c r="J174" s="7"/>
      <c r="K174" s="7"/>
      <c r="L174" s="7"/>
      <c r="M174" s="7">
        <v>38</v>
      </c>
      <c r="N174" s="16"/>
      <c r="O174" s="7">
        <v>1290</v>
      </c>
      <c r="P174" s="7">
        <v>-23</v>
      </c>
      <c r="Q174" s="7">
        <v>0</v>
      </c>
      <c r="R174" s="7">
        <v>271</v>
      </c>
      <c r="S174" s="7"/>
      <c r="T174" s="7">
        <v>4760</v>
      </c>
      <c r="U174" s="16"/>
      <c r="V174" s="7">
        <v>3266</v>
      </c>
      <c r="W174" s="7">
        <v>-11</v>
      </c>
      <c r="X174" s="7">
        <v>1</v>
      </c>
      <c r="Y174" s="7">
        <v>510</v>
      </c>
      <c r="Z174" s="7"/>
      <c r="AA174" s="7">
        <v>6404</v>
      </c>
      <c r="AE174" s="11"/>
    </row>
    <row r="175" spans="1:31" ht="21.6" x14ac:dyDescent="0.3">
      <c r="A175" s="15" t="s">
        <v>106</v>
      </c>
      <c r="B175" s="14" t="s">
        <v>105</v>
      </c>
      <c r="C175" s="12">
        <v>0</v>
      </c>
      <c r="D175" s="12"/>
      <c r="E175" s="7">
        <f t="shared" si="4"/>
        <v>0</v>
      </c>
      <c r="F175" s="7">
        <f t="shared" si="5"/>
        <v>0</v>
      </c>
      <c r="G175" s="12"/>
      <c r="H175" s="12">
        <v>0</v>
      </c>
      <c r="I175" s="12">
        <v>7</v>
      </c>
      <c r="J175" s="12"/>
      <c r="K175" s="12"/>
      <c r="L175" s="12"/>
      <c r="M175" s="12">
        <v>48</v>
      </c>
      <c r="N175" s="13"/>
      <c r="O175" s="12">
        <v>0</v>
      </c>
      <c r="P175" s="12"/>
      <c r="Q175" s="12">
        <v>0</v>
      </c>
      <c r="R175" s="12"/>
      <c r="S175" s="12" t="s">
        <v>3</v>
      </c>
      <c r="T175" s="12"/>
      <c r="U175" s="13"/>
      <c r="V175" s="12">
        <v>182</v>
      </c>
      <c r="W175" s="12">
        <v>-13</v>
      </c>
      <c r="X175" s="12">
        <v>0</v>
      </c>
      <c r="Y175" s="12">
        <v>44</v>
      </c>
      <c r="Z175" s="12" t="s">
        <v>3</v>
      </c>
      <c r="AA175" s="12">
        <v>4136</v>
      </c>
      <c r="AE175" s="11"/>
    </row>
    <row r="176" spans="1:31" ht="21.6" x14ac:dyDescent="0.3">
      <c r="A176" s="18" t="s">
        <v>104</v>
      </c>
      <c r="B176" s="17" t="s">
        <v>103</v>
      </c>
      <c r="C176" s="7">
        <v>0</v>
      </c>
      <c r="D176" s="7"/>
      <c r="E176" s="7">
        <f t="shared" si="4"/>
        <v>0</v>
      </c>
      <c r="F176" s="7">
        <f t="shared" si="5"/>
        <v>0</v>
      </c>
      <c r="G176" s="7"/>
      <c r="H176" s="7">
        <v>0</v>
      </c>
      <c r="I176" s="7"/>
      <c r="J176" s="7"/>
      <c r="K176" s="7"/>
      <c r="L176" s="7"/>
      <c r="M176" s="7"/>
      <c r="N176" s="16"/>
      <c r="O176" s="7">
        <v>0</v>
      </c>
      <c r="P176" s="7"/>
      <c r="Q176" s="7">
        <v>0</v>
      </c>
      <c r="R176" s="7"/>
      <c r="S176" s="7"/>
      <c r="T176" s="7"/>
      <c r="U176" s="16"/>
      <c r="V176" s="7">
        <v>835</v>
      </c>
      <c r="W176" s="7">
        <v>-10</v>
      </c>
      <c r="X176" s="7">
        <v>0</v>
      </c>
      <c r="Y176" s="7">
        <v>186</v>
      </c>
      <c r="Z176" s="7"/>
      <c r="AA176" s="7">
        <v>4489</v>
      </c>
      <c r="AE176" s="11"/>
    </row>
    <row r="177" spans="1:31" ht="21.6" x14ac:dyDescent="0.3">
      <c r="A177" s="15" t="s">
        <v>102</v>
      </c>
      <c r="B177" s="14" t="s">
        <v>101</v>
      </c>
      <c r="C177" s="12">
        <v>0</v>
      </c>
      <c r="D177" s="12"/>
      <c r="E177" s="7">
        <f t="shared" si="4"/>
        <v>0</v>
      </c>
      <c r="F177" s="7">
        <f t="shared" si="5"/>
        <v>0</v>
      </c>
      <c r="G177" s="12"/>
      <c r="H177" s="12">
        <v>0</v>
      </c>
      <c r="I177" s="12"/>
      <c r="J177" s="12"/>
      <c r="K177" s="12"/>
      <c r="L177" s="12"/>
      <c r="M177" s="12"/>
      <c r="N177" s="13"/>
      <c r="O177" s="12">
        <v>0</v>
      </c>
      <c r="P177" s="12"/>
      <c r="Q177" s="12">
        <v>0</v>
      </c>
      <c r="R177" s="12"/>
      <c r="S177" s="12"/>
      <c r="T177" s="12"/>
      <c r="U177" s="13"/>
      <c r="V177" s="12">
        <v>139</v>
      </c>
      <c r="W177" s="12">
        <v>5</v>
      </c>
      <c r="X177" s="12">
        <v>2</v>
      </c>
      <c r="Y177" s="12">
        <v>11</v>
      </c>
      <c r="Z177" s="12"/>
      <c r="AA177" s="12">
        <v>12636</v>
      </c>
      <c r="AE177" s="11"/>
    </row>
    <row r="178" spans="1:31" ht="21.6" x14ac:dyDescent="0.3">
      <c r="A178" s="18" t="s">
        <v>100</v>
      </c>
      <c r="B178" s="17" t="s">
        <v>99</v>
      </c>
      <c r="C178" s="7">
        <v>0</v>
      </c>
      <c r="D178" s="7"/>
      <c r="E178" s="7">
        <f t="shared" si="4"/>
        <v>0</v>
      </c>
      <c r="F178" s="7">
        <f t="shared" si="5"/>
        <v>0</v>
      </c>
      <c r="G178" s="7"/>
      <c r="H178" s="7">
        <v>0</v>
      </c>
      <c r="I178" s="7"/>
      <c r="J178" s="7"/>
      <c r="K178" s="7"/>
      <c r="L178" s="7"/>
      <c r="M178" s="7"/>
      <c r="N178" s="16"/>
      <c r="O178" s="7">
        <v>0</v>
      </c>
      <c r="P178" s="7"/>
      <c r="Q178" s="7">
        <v>0</v>
      </c>
      <c r="R178" s="7"/>
      <c r="S178" s="7"/>
      <c r="T178" s="7"/>
      <c r="U178" s="16"/>
      <c r="V178" s="7">
        <v>16</v>
      </c>
      <c r="W178" s="7">
        <v>171</v>
      </c>
      <c r="X178" s="7">
        <v>6</v>
      </c>
      <c r="Y178" s="7">
        <v>6</v>
      </c>
      <c r="Z178" s="7"/>
      <c r="AA178" s="7">
        <v>2667</v>
      </c>
      <c r="AE178" s="11"/>
    </row>
    <row r="179" spans="1:31" x14ac:dyDescent="0.3">
      <c r="A179" s="15" t="s">
        <v>98</v>
      </c>
      <c r="B179" s="14" t="s">
        <v>97</v>
      </c>
      <c r="C179" s="12">
        <v>0</v>
      </c>
      <c r="D179" s="12"/>
      <c r="E179" s="7">
        <f t="shared" si="4"/>
        <v>0</v>
      </c>
      <c r="F179" s="7">
        <f t="shared" si="5"/>
        <v>0</v>
      </c>
      <c r="G179" s="12"/>
      <c r="H179" s="12">
        <v>0</v>
      </c>
      <c r="I179" s="12">
        <v>4</v>
      </c>
      <c r="J179" s="12"/>
      <c r="K179" s="12"/>
      <c r="L179" s="12"/>
      <c r="M179" s="12">
        <v>303</v>
      </c>
      <c r="N179" s="13"/>
      <c r="O179" s="12">
        <v>292570</v>
      </c>
      <c r="P179" s="12">
        <v>4</v>
      </c>
      <c r="Q179" s="12">
        <v>13</v>
      </c>
      <c r="R179" s="12">
        <v>117545</v>
      </c>
      <c r="S179" s="12" t="s">
        <v>3</v>
      </c>
      <c r="T179" s="12">
        <v>2489</v>
      </c>
      <c r="U179" s="13"/>
      <c r="V179" s="12">
        <v>12850</v>
      </c>
      <c r="W179" s="12">
        <v>-17</v>
      </c>
      <c r="X179" s="12">
        <v>1</v>
      </c>
      <c r="Y179" s="12">
        <v>2345</v>
      </c>
      <c r="Z179" s="12" t="s">
        <v>3</v>
      </c>
      <c r="AA179" s="12">
        <v>5480</v>
      </c>
      <c r="AE179" s="11"/>
    </row>
    <row r="180" spans="1:31" ht="21.6" x14ac:dyDescent="0.3">
      <c r="A180" s="18" t="s">
        <v>96</v>
      </c>
      <c r="B180" s="17" t="s">
        <v>95</v>
      </c>
      <c r="C180" s="7">
        <v>0</v>
      </c>
      <c r="D180" s="7"/>
      <c r="E180" s="7">
        <f t="shared" si="4"/>
        <v>0</v>
      </c>
      <c r="F180" s="7">
        <f t="shared" si="5"/>
        <v>0</v>
      </c>
      <c r="G180" s="7"/>
      <c r="H180" s="7">
        <v>0</v>
      </c>
      <c r="I180" s="7">
        <v>10</v>
      </c>
      <c r="J180" s="7"/>
      <c r="K180" s="7"/>
      <c r="L180" s="7"/>
      <c r="M180" s="7">
        <v>66</v>
      </c>
      <c r="N180" s="16"/>
      <c r="O180" s="7">
        <v>9</v>
      </c>
      <c r="P180" s="7">
        <v>-68</v>
      </c>
      <c r="Q180" s="7">
        <v>0</v>
      </c>
      <c r="R180" s="7">
        <v>4</v>
      </c>
      <c r="S180" s="7"/>
      <c r="T180" s="7">
        <v>2250</v>
      </c>
      <c r="U180" s="16"/>
      <c r="V180" s="7">
        <v>63</v>
      </c>
      <c r="W180" s="7">
        <v>-43</v>
      </c>
      <c r="X180" s="7">
        <v>0</v>
      </c>
      <c r="Y180" s="7">
        <v>5</v>
      </c>
      <c r="Z180" s="7"/>
      <c r="AA180" s="7">
        <v>12600</v>
      </c>
      <c r="AE180" s="11"/>
    </row>
    <row r="181" spans="1:31" ht="21.6" x14ac:dyDescent="0.3">
      <c r="A181" s="15" t="s">
        <v>94</v>
      </c>
      <c r="B181" s="14" t="s">
        <v>93</v>
      </c>
      <c r="C181" s="12">
        <v>0</v>
      </c>
      <c r="D181" s="12"/>
      <c r="E181" s="7">
        <f t="shared" si="4"/>
        <v>0</v>
      </c>
      <c r="F181" s="7">
        <f t="shared" si="5"/>
        <v>0</v>
      </c>
      <c r="G181" s="12"/>
      <c r="H181" s="12">
        <v>0</v>
      </c>
      <c r="I181" s="12">
        <v>8</v>
      </c>
      <c r="J181" s="12"/>
      <c r="K181" s="12"/>
      <c r="L181" s="12"/>
      <c r="M181" s="12">
        <v>195</v>
      </c>
      <c r="N181" s="13"/>
      <c r="O181" s="12">
        <v>2</v>
      </c>
      <c r="P181" s="12"/>
      <c r="Q181" s="12">
        <v>0</v>
      </c>
      <c r="R181" s="12">
        <v>0</v>
      </c>
      <c r="S181" s="12"/>
      <c r="T181" s="12"/>
      <c r="U181" s="13"/>
      <c r="V181" s="12">
        <v>4234</v>
      </c>
      <c r="W181" s="12">
        <v>39</v>
      </c>
      <c r="X181" s="12">
        <v>2</v>
      </c>
      <c r="Y181" s="12">
        <v>150</v>
      </c>
      <c r="Z181" s="12"/>
      <c r="AA181" s="12">
        <v>28227</v>
      </c>
      <c r="AE181" s="11"/>
    </row>
    <row r="182" spans="1:31" ht="21.6" x14ac:dyDescent="0.3">
      <c r="A182" s="18" t="s">
        <v>92</v>
      </c>
      <c r="B182" s="17" t="s">
        <v>91</v>
      </c>
      <c r="C182" s="7">
        <v>0</v>
      </c>
      <c r="D182" s="7"/>
      <c r="E182" s="7">
        <f t="shared" si="4"/>
        <v>0</v>
      </c>
      <c r="F182" s="7">
        <f t="shared" si="5"/>
        <v>0</v>
      </c>
      <c r="G182" s="7"/>
      <c r="H182" s="7">
        <v>0</v>
      </c>
      <c r="I182" s="7"/>
      <c r="J182" s="7"/>
      <c r="K182" s="7"/>
      <c r="L182" s="7"/>
      <c r="M182" s="7"/>
      <c r="N182" s="16"/>
      <c r="O182" s="7">
        <v>0</v>
      </c>
      <c r="P182" s="7"/>
      <c r="Q182" s="7">
        <v>0</v>
      </c>
      <c r="R182" s="7"/>
      <c r="S182" s="7"/>
      <c r="T182" s="7"/>
      <c r="U182" s="16"/>
      <c r="V182" s="7">
        <v>11</v>
      </c>
      <c r="W182" s="7">
        <v>-46</v>
      </c>
      <c r="X182" s="7">
        <v>0</v>
      </c>
      <c r="Y182" s="7">
        <v>1</v>
      </c>
      <c r="Z182" s="7"/>
      <c r="AA182" s="7">
        <v>11000</v>
      </c>
      <c r="AE182" s="11"/>
    </row>
    <row r="183" spans="1:31" ht="21.6" x14ac:dyDescent="0.3">
      <c r="A183" s="15" t="s">
        <v>90</v>
      </c>
      <c r="B183" s="14" t="s">
        <v>89</v>
      </c>
      <c r="C183" s="12">
        <v>0</v>
      </c>
      <c r="D183" s="12"/>
      <c r="E183" s="7">
        <f t="shared" si="4"/>
        <v>0</v>
      </c>
      <c r="F183" s="7">
        <f t="shared" si="5"/>
        <v>0</v>
      </c>
      <c r="G183" s="12"/>
      <c r="H183" s="12">
        <v>0</v>
      </c>
      <c r="I183" s="12"/>
      <c r="J183" s="12"/>
      <c r="K183" s="12"/>
      <c r="L183" s="12"/>
      <c r="M183" s="12"/>
      <c r="N183" s="13"/>
      <c r="O183" s="12">
        <v>0</v>
      </c>
      <c r="P183" s="12"/>
      <c r="Q183" s="12">
        <v>0</v>
      </c>
      <c r="R183" s="12"/>
      <c r="S183" s="12"/>
      <c r="T183" s="12"/>
      <c r="U183" s="13"/>
      <c r="V183" s="12">
        <v>176</v>
      </c>
      <c r="W183" s="12">
        <v>-15</v>
      </c>
      <c r="X183" s="12">
        <v>0</v>
      </c>
      <c r="Y183" s="12">
        <v>13</v>
      </c>
      <c r="Z183" s="12"/>
      <c r="AA183" s="12">
        <v>13538</v>
      </c>
      <c r="AE183" s="11"/>
    </row>
    <row r="184" spans="1:31" ht="21.6" x14ac:dyDescent="0.3">
      <c r="A184" s="18" t="s">
        <v>88</v>
      </c>
      <c r="B184" s="17" t="s">
        <v>87</v>
      </c>
      <c r="C184" s="7">
        <v>0</v>
      </c>
      <c r="D184" s="7"/>
      <c r="E184" s="7">
        <f t="shared" si="4"/>
        <v>0</v>
      </c>
      <c r="F184" s="7">
        <f t="shared" si="5"/>
        <v>0</v>
      </c>
      <c r="G184" s="7"/>
      <c r="H184" s="7">
        <v>0</v>
      </c>
      <c r="I184" s="7">
        <v>12</v>
      </c>
      <c r="J184" s="7"/>
      <c r="K184" s="7"/>
      <c r="L184" s="7"/>
      <c r="M184" s="7">
        <v>153</v>
      </c>
      <c r="N184" s="16"/>
      <c r="O184" s="7">
        <v>418</v>
      </c>
      <c r="P184" s="7">
        <v>27</v>
      </c>
      <c r="Q184" s="7">
        <v>0</v>
      </c>
      <c r="R184" s="7">
        <v>36</v>
      </c>
      <c r="S184" s="7"/>
      <c r="T184" s="7">
        <v>11611</v>
      </c>
      <c r="U184" s="16"/>
      <c r="V184" s="7">
        <v>1889</v>
      </c>
      <c r="W184" s="7">
        <v>12</v>
      </c>
      <c r="X184" s="7">
        <v>1</v>
      </c>
      <c r="Y184" s="7">
        <v>147</v>
      </c>
      <c r="Z184" s="7"/>
      <c r="AA184" s="7">
        <v>12850</v>
      </c>
      <c r="AE184" s="11"/>
    </row>
    <row r="185" spans="1:31" ht="31.8" x14ac:dyDescent="0.3">
      <c r="A185" s="15" t="s">
        <v>86</v>
      </c>
      <c r="B185" s="14" t="s">
        <v>85</v>
      </c>
      <c r="C185" s="12">
        <v>0</v>
      </c>
      <c r="D185" s="12"/>
      <c r="E185" s="7">
        <f t="shared" si="4"/>
        <v>0</v>
      </c>
      <c r="F185" s="7">
        <f t="shared" si="5"/>
        <v>0</v>
      </c>
      <c r="G185" s="12"/>
      <c r="H185" s="12">
        <v>0</v>
      </c>
      <c r="I185" s="12">
        <v>10</v>
      </c>
      <c r="J185" s="12"/>
      <c r="K185" s="12"/>
      <c r="L185" s="12"/>
      <c r="M185" s="12">
        <v>24</v>
      </c>
      <c r="N185" s="13"/>
      <c r="O185" s="12">
        <v>0</v>
      </c>
      <c r="P185" s="12"/>
      <c r="Q185" s="12">
        <v>0</v>
      </c>
      <c r="R185" s="12"/>
      <c r="S185" s="12" t="s">
        <v>3</v>
      </c>
      <c r="T185" s="12"/>
      <c r="U185" s="13"/>
      <c r="V185" s="12">
        <v>150641</v>
      </c>
      <c r="W185" s="12">
        <v>5</v>
      </c>
      <c r="X185" s="12">
        <v>7</v>
      </c>
      <c r="Y185" s="12">
        <v>9396</v>
      </c>
      <c r="Z185" s="12" t="s">
        <v>3</v>
      </c>
      <c r="AA185" s="12">
        <v>16032</v>
      </c>
      <c r="AE185" s="11"/>
    </row>
    <row r="186" spans="1:31" ht="21.6" x14ac:dyDescent="0.3">
      <c r="A186" s="18" t="s">
        <v>84</v>
      </c>
      <c r="B186" s="17" t="s">
        <v>83</v>
      </c>
      <c r="C186" s="7">
        <v>0</v>
      </c>
      <c r="D186" s="7"/>
      <c r="E186" s="7">
        <f t="shared" si="4"/>
        <v>0</v>
      </c>
      <c r="F186" s="7">
        <f t="shared" si="5"/>
        <v>0</v>
      </c>
      <c r="G186" s="7"/>
      <c r="H186" s="7">
        <v>0</v>
      </c>
      <c r="I186" s="7"/>
      <c r="J186" s="7"/>
      <c r="K186" s="7"/>
      <c r="L186" s="7"/>
      <c r="M186" s="7"/>
      <c r="N186" s="16"/>
      <c r="O186" s="7">
        <v>0</v>
      </c>
      <c r="P186" s="7"/>
      <c r="Q186" s="7">
        <v>0</v>
      </c>
      <c r="R186" s="7"/>
      <c r="S186" s="7"/>
      <c r="T186" s="7"/>
      <c r="U186" s="16"/>
      <c r="V186" s="7">
        <v>265</v>
      </c>
      <c r="W186" s="7">
        <v>-7</v>
      </c>
      <c r="X186" s="7">
        <v>0</v>
      </c>
      <c r="Y186" s="7">
        <v>54</v>
      </c>
      <c r="Z186" s="7"/>
      <c r="AA186" s="7">
        <v>4907</v>
      </c>
      <c r="AE186" s="11"/>
    </row>
    <row r="187" spans="1:31" ht="21.6" x14ac:dyDescent="0.3">
      <c r="A187" s="15" t="s">
        <v>82</v>
      </c>
      <c r="B187" s="14" t="s">
        <v>81</v>
      </c>
      <c r="C187" s="12">
        <v>0</v>
      </c>
      <c r="D187" s="12"/>
      <c r="E187" s="7">
        <f t="shared" si="4"/>
        <v>0</v>
      </c>
      <c r="F187" s="7">
        <f t="shared" si="5"/>
        <v>0</v>
      </c>
      <c r="G187" s="12"/>
      <c r="H187" s="12">
        <v>0</v>
      </c>
      <c r="I187" s="12"/>
      <c r="J187" s="12"/>
      <c r="K187" s="12"/>
      <c r="L187" s="12"/>
      <c r="M187" s="12"/>
      <c r="N187" s="13"/>
      <c r="O187" s="12">
        <v>0</v>
      </c>
      <c r="P187" s="12"/>
      <c r="Q187" s="12">
        <v>0</v>
      </c>
      <c r="R187" s="12"/>
      <c r="S187" s="12"/>
      <c r="T187" s="12"/>
      <c r="U187" s="13"/>
      <c r="V187" s="12">
        <v>10847</v>
      </c>
      <c r="W187" s="12">
        <v>6</v>
      </c>
      <c r="X187" s="12">
        <v>3</v>
      </c>
      <c r="Y187" s="12">
        <v>1105</v>
      </c>
      <c r="Z187" s="12"/>
      <c r="AA187" s="12">
        <v>9816</v>
      </c>
      <c r="AE187" s="11"/>
    </row>
    <row r="188" spans="1:31" ht="21.6" x14ac:dyDescent="0.3">
      <c r="A188" s="18" t="s">
        <v>80</v>
      </c>
      <c r="B188" s="17" t="s">
        <v>79</v>
      </c>
      <c r="C188" s="7">
        <v>0</v>
      </c>
      <c r="D188" s="7"/>
      <c r="E188" s="7">
        <f t="shared" si="4"/>
        <v>0</v>
      </c>
      <c r="F188" s="7">
        <f t="shared" si="5"/>
        <v>0</v>
      </c>
      <c r="G188" s="7"/>
      <c r="H188" s="7">
        <v>0</v>
      </c>
      <c r="I188" s="7"/>
      <c r="J188" s="7"/>
      <c r="K188" s="7"/>
      <c r="L188" s="7"/>
      <c r="M188" s="7"/>
      <c r="N188" s="16"/>
      <c r="O188" s="7">
        <v>0</v>
      </c>
      <c r="P188" s="7"/>
      <c r="Q188" s="7">
        <v>0</v>
      </c>
      <c r="R188" s="7"/>
      <c r="S188" s="7"/>
      <c r="T188" s="7"/>
      <c r="U188" s="16"/>
      <c r="V188" s="7">
        <v>2118</v>
      </c>
      <c r="W188" s="7">
        <v>3</v>
      </c>
      <c r="X188" s="7">
        <v>19</v>
      </c>
      <c r="Y188" s="7">
        <v>93</v>
      </c>
      <c r="Z188" s="7"/>
      <c r="AA188" s="7">
        <v>22774</v>
      </c>
      <c r="AE188" s="11"/>
    </row>
    <row r="189" spans="1:31" ht="21.6" x14ac:dyDescent="0.3">
      <c r="A189" s="15" t="s">
        <v>78</v>
      </c>
      <c r="B189" s="14" t="s">
        <v>77</v>
      </c>
      <c r="C189" s="12">
        <v>0</v>
      </c>
      <c r="D189" s="12"/>
      <c r="E189" s="7">
        <f t="shared" si="4"/>
        <v>0</v>
      </c>
      <c r="F189" s="7">
        <f t="shared" si="5"/>
        <v>0</v>
      </c>
      <c r="G189" s="12"/>
      <c r="H189" s="12">
        <v>0</v>
      </c>
      <c r="I189" s="12">
        <v>11</v>
      </c>
      <c r="J189" s="12"/>
      <c r="K189" s="12"/>
      <c r="L189" s="12"/>
      <c r="M189" s="12">
        <v>139</v>
      </c>
      <c r="N189" s="13"/>
      <c r="O189" s="12">
        <v>162</v>
      </c>
      <c r="P189" s="12">
        <v>-30</v>
      </c>
      <c r="Q189" s="12">
        <v>0</v>
      </c>
      <c r="R189" s="12">
        <v>123</v>
      </c>
      <c r="S189" s="12"/>
      <c r="T189" s="12">
        <v>1317</v>
      </c>
      <c r="U189" s="13"/>
      <c r="V189" s="12">
        <v>6155</v>
      </c>
      <c r="W189" s="12">
        <v>-5</v>
      </c>
      <c r="X189" s="12">
        <v>4</v>
      </c>
      <c r="Y189" s="12">
        <v>468</v>
      </c>
      <c r="Z189" s="12"/>
      <c r="AA189" s="12">
        <v>13152</v>
      </c>
      <c r="AE189" s="11"/>
    </row>
    <row r="190" spans="1:31" ht="21.6" x14ac:dyDescent="0.3">
      <c r="A190" s="18" t="s">
        <v>76</v>
      </c>
      <c r="B190" s="17" t="s">
        <v>75</v>
      </c>
      <c r="C190" s="7">
        <v>0</v>
      </c>
      <c r="D190" s="7"/>
      <c r="E190" s="7">
        <f t="shared" si="4"/>
        <v>0</v>
      </c>
      <c r="F190" s="7">
        <f t="shared" si="5"/>
        <v>0</v>
      </c>
      <c r="G190" s="7"/>
      <c r="H190" s="7">
        <v>0</v>
      </c>
      <c r="I190" s="7"/>
      <c r="J190" s="7"/>
      <c r="K190" s="7"/>
      <c r="L190" s="7"/>
      <c r="M190" s="7"/>
      <c r="N190" s="16"/>
      <c r="O190" s="7">
        <v>0</v>
      </c>
      <c r="P190" s="7"/>
      <c r="Q190" s="7">
        <v>0</v>
      </c>
      <c r="R190" s="7"/>
      <c r="S190" s="7"/>
      <c r="T190" s="7"/>
      <c r="U190" s="16"/>
      <c r="V190" s="7">
        <v>1354</v>
      </c>
      <c r="W190" s="7">
        <v>-10</v>
      </c>
      <c r="X190" s="7">
        <v>0</v>
      </c>
      <c r="Y190" s="7">
        <v>369</v>
      </c>
      <c r="Z190" s="7"/>
      <c r="AA190" s="7">
        <v>3669</v>
      </c>
      <c r="AE190" s="11"/>
    </row>
    <row r="191" spans="1:31" ht="21.6" x14ac:dyDescent="0.3">
      <c r="A191" s="15" t="s">
        <v>74</v>
      </c>
      <c r="B191" s="14" t="s">
        <v>73</v>
      </c>
      <c r="C191" s="12">
        <v>0</v>
      </c>
      <c r="D191" s="12"/>
      <c r="E191" s="7">
        <f t="shared" si="4"/>
        <v>0</v>
      </c>
      <c r="F191" s="7">
        <f t="shared" si="5"/>
        <v>0</v>
      </c>
      <c r="G191" s="12"/>
      <c r="H191" s="12">
        <v>0</v>
      </c>
      <c r="I191" s="12"/>
      <c r="J191" s="12"/>
      <c r="K191" s="12"/>
      <c r="L191" s="12"/>
      <c r="M191" s="12"/>
      <c r="N191" s="13"/>
      <c r="O191" s="12">
        <v>0</v>
      </c>
      <c r="P191" s="12"/>
      <c r="Q191" s="12">
        <v>0</v>
      </c>
      <c r="R191" s="12"/>
      <c r="S191" s="12"/>
      <c r="T191" s="12"/>
      <c r="U191" s="13"/>
      <c r="V191" s="12">
        <v>32</v>
      </c>
      <c r="W191" s="12">
        <v>19</v>
      </c>
      <c r="X191" s="12">
        <v>1</v>
      </c>
      <c r="Y191" s="12">
        <v>7</v>
      </c>
      <c r="Z191" s="12"/>
      <c r="AA191" s="12">
        <v>4571</v>
      </c>
      <c r="AE191" s="11"/>
    </row>
    <row r="192" spans="1:31" ht="21.6" x14ac:dyDescent="0.3">
      <c r="A192" s="18" t="s">
        <v>72</v>
      </c>
      <c r="B192" s="17" t="s">
        <v>71</v>
      </c>
      <c r="C192" s="7">
        <v>0</v>
      </c>
      <c r="D192" s="7"/>
      <c r="E192" s="7">
        <f t="shared" si="4"/>
        <v>0</v>
      </c>
      <c r="F192" s="7">
        <f t="shared" si="5"/>
        <v>0</v>
      </c>
      <c r="G192" s="7"/>
      <c r="H192" s="7">
        <v>0</v>
      </c>
      <c r="I192" s="7">
        <v>9</v>
      </c>
      <c r="J192" s="7"/>
      <c r="K192" s="7"/>
      <c r="L192" s="7"/>
      <c r="M192" s="7">
        <v>229</v>
      </c>
      <c r="N192" s="16"/>
      <c r="O192" s="7">
        <v>6</v>
      </c>
      <c r="P192" s="7"/>
      <c r="Q192" s="7">
        <v>0</v>
      </c>
      <c r="R192" s="7">
        <v>3</v>
      </c>
      <c r="S192" s="7"/>
      <c r="T192" s="7">
        <v>2000</v>
      </c>
      <c r="U192" s="16"/>
      <c r="V192" s="7">
        <v>3</v>
      </c>
      <c r="W192" s="7"/>
      <c r="X192" s="7">
        <v>0</v>
      </c>
      <c r="Y192" s="7">
        <v>0</v>
      </c>
      <c r="Z192" s="7"/>
      <c r="AA192" s="7"/>
      <c r="AE192" s="11"/>
    </row>
    <row r="193" spans="1:31" ht="21.6" x14ac:dyDescent="0.3">
      <c r="A193" s="15" t="s">
        <v>70</v>
      </c>
      <c r="B193" s="14" t="s">
        <v>69</v>
      </c>
      <c r="C193" s="12">
        <v>0</v>
      </c>
      <c r="D193" s="12"/>
      <c r="E193" s="7">
        <f t="shared" si="4"/>
        <v>0</v>
      </c>
      <c r="F193" s="7">
        <f t="shared" si="5"/>
        <v>0</v>
      </c>
      <c r="G193" s="12"/>
      <c r="H193" s="12">
        <v>0</v>
      </c>
      <c r="I193" s="12">
        <v>8</v>
      </c>
      <c r="J193" s="12"/>
      <c r="K193" s="12"/>
      <c r="L193" s="12"/>
      <c r="M193" s="12">
        <v>229</v>
      </c>
      <c r="N193" s="13"/>
      <c r="O193" s="12">
        <v>82</v>
      </c>
      <c r="P193" s="12">
        <v>-15</v>
      </c>
      <c r="Q193" s="12">
        <v>0</v>
      </c>
      <c r="R193" s="12">
        <v>39</v>
      </c>
      <c r="S193" s="12"/>
      <c r="T193" s="12">
        <v>2103</v>
      </c>
      <c r="U193" s="13"/>
      <c r="V193" s="12">
        <v>567</v>
      </c>
      <c r="W193" s="12">
        <v>1</v>
      </c>
      <c r="X193" s="12">
        <v>0</v>
      </c>
      <c r="Y193" s="12">
        <v>143</v>
      </c>
      <c r="Z193" s="12"/>
      <c r="AA193" s="12">
        <v>3965</v>
      </c>
      <c r="AE193" s="11"/>
    </row>
    <row r="194" spans="1:31" ht="21.6" x14ac:dyDescent="0.3">
      <c r="A194" s="18" t="s">
        <v>68</v>
      </c>
      <c r="B194" s="17" t="s">
        <v>67</v>
      </c>
      <c r="C194" s="7">
        <v>0</v>
      </c>
      <c r="D194" s="7"/>
      <c r="E194" s="7">
        <f t="shared" si="4"/>
        <v>0</v>
      </c>
      <c r="F194" s="7">
        <f t="shared" si="5"/>
        <v>0</v>
      </c>
      <c r="G194" s="7"/>
      <c r="H194" s="7">
        <v>0</v>
      </c>
      <c r="I194" s="7">
        <v>9</v>
      </c>
      <c r="J194" s="7"/>
      <c r="K194" s="7"/>
      <c r="L194" s="7"/>
      <c r="M194" s="7">
        <v>229</v>
      </c>
      <c r="N194" s="16"/>
      <c r="O194" s="7">
        <v>18474</v>
      </c>
      <c r="P194" s="7">
        <v>-2</v>
      </c>
      <c r="Q194" s="7">
        <v>4</v>
      </c>
      <c r="R194" s="7">
        <v>11888</v>
      </c>
      <c r="S194" s="7" t="s">
        <v>3</v>
      </c>
      <c r="T194" s="7">
        <v>1554</v>
      </c>
      <c r="U194" s="16"/>
      <c r="V194" s="7">
        <v>424</v>
      </c>
      <c r="W194" s="7">
        <v>-6</v>
      </c>
      <c r="X194" s="7">
        <v>0</v>
      </c>
      <c r="Y194" s="7">
        <v>65</v>
      </c>
      <c r="Z194" s="7" t="s">
        <v>3</v>
      </c>
      <c r="AA194" s="7">
        <v>6523</v>
      </c>
      <c r="AE194" s="11"/>
    </row>
    <row r="195" spans="1:31" ht="21.6" x14ac:dyDescent="0.3">
      <c r="A195" s="15" t="s">
        <v>66</v>
      </c>
      <c r="B195" s="14" t="s">
        <v>65</v>
      </c>
      <c r="C195" s="12">
        <v>0</v>
      </c>
      <c r="D195" s="12"/>
      <c r="E195" s="7">
        <f t="shared" si="4"/>
        <v>0</v>
      </c>
      <c r="F195" s="7">
        <f t="shared" si="5"/>
        <v>0</v>
      </c>
      <c r="G195" s="12"/>
      <c r="H195" s="12">
        <v>0</v>
      </c>
      <c r="I195" s="12"/>
      <c r="J195" s="12"/>
      <c r="K195" s="12"/>
      <c r="L195" s="12"/>
      <c r="M195" s="12"/>
      <c r="N195" s="13"/>
      <c r="O195" s="12">
        <v>0</v>
      </c>
      <c r="P195" s="12"/>
      <c r="Q195" s="12">
        <v>0</v>
      </c>
      <c r="R195" s="12"/>
      <c r="S195" s="12"/>
      <c r="T195" s="12"/>
      <c r="U195" s="13"/>
      <c r="V195" s="12">
        <v>1128</v>
      </c>
      <c r="W195" s="12">
        <v>9</v>
      </c>
      <c r="X195" s="12">
        <v>3</v>
      </c>
      <c r="Y195" s="12">
        <v>439</v>
      </c>
      <c r="Z195" s="12"/>
      <c r="AA195" s="12">
        <v>2569</v>
      </c>
      <c r="AE195" s="11"/>
    </row>
    <row r="196" spans="1:31" ht="21.6" x14ac:dyDescent="0.3">
      <c r="A196" s="18" t="s">
        <v>64</v>
      </c>
      <c r="B196" s="17" t="s">
        <v>63</v>
      </c>
      <c r="C196" s="7">
        <v>0</v>
      </c>
      <c r="D196" s="7"/>
      <c r="E196" s="7">
        <f t="shared" si="4"/>
        <v>0</v>
      </c>
      <c r="F196" s="7">
        <f t="shared" si="5"/>
        <v>0</v>
      </c>
      <c r="G196" s="7"/>
      <c r="H196" s="7">
        <v>0</v>
      </c>
      <c r="I196" s="7"/>
      <c r="J196" s="7"/>
      <c r="K196" s="7"/>
      <c r="L196" s="7"/>
      <c r="M196" s="7"/>
      <c r="N196" s="16"/>
      <c r="O196" s="7">
        <v>0</v>
      </c>
      <c r="P196" s="7"/>
      <c r="Q196" s="7">
        <v>0</v>
      </c>
      <c r="R196" s="7"/>
      <c r="S196" s="7"/>
      <c r="T196" s="7"/>
      <c r="U196" s="16"/>
      <c r="V196" s="7">
        <v>2</v>
      </c>
      <c r="W196" s="7">
        <v>-9</v>
      </c>
      <c r="X196" s="7">
        <v>0</v>
      </c>
      <c r="Y196" s="7">
        <v>0</v>
      </c>
      <c r="Z196" s="7"/>
      <c r="AA196" s="7"/>
      <c r="AE196" s="11"/>
    </row>
    <row r="197" spans="1:31" ht="21.6" x14ac:dyDescent="0.3">
      <c r="A197" s="15" t="s">
        <v>62</v>
      </c>
      <c r="B197" s="14" t="s">
        <v>61</v>
      </c>
      <c r="C197" s="12">
        <v>0</v>
      </c>
      <c r="D197" s="12"/>
      <c r="E197" s="7">
        <f t="shared" si="4"/>
        <v>0</v>
      </c>
      <c r="F197" s="7">
        <f t="shared" si="5"/>
        <v>0</v>
      </c>
      <c r="G197" s="12"/>
      <c r="H197" s="12">
        <v>0</v>
      </c>
      <c r="I197" s="12">
        <v>7</v>
      </c>
      <c r="J197" s="12"/>
      <c r="K197" s="12"/>
      <c r="L197" s="12"/>
      <c r="M197" s="12">
        <v>24</v>
      </c>
      <c r="N197" s="13"/>
      <c r="O197" s="12">
        <v>15</v>
      </c>
      <c r="P197" s="12">
        <v>-33</v>
      </c>
      <c r="Q197" s="12">
        <v>0</v>
      </c>
      <c r="R197" s="12">
        <v>4</v>
      </c>
      <c r="S197" s="12" t="s">
        <v>3</v>
      </c>
      <c r="T197" s="12">
        <v>3750</v>
      </c>
      <c r="U197" s="13"/>
      <c r="V197" s="12">
        <v>11</v>
      </c>
      <c r="W197" s="12">
        <v>17</v>
      </c>
      <c r="X197" s="12">
        <v>0</v>
      </c>
      <c r="Y197" s="12">
        <v>1</v>
      </c>
      <c r="Z197" s="12" t="s">
        <v>3</v>
      </c>
      <c r="AA197" s="12">
        <v>11000</v>
      </c>
      <c r="AE197" s="11"/>
    </row>
    <row r="198" spans="1:31" ht="21.6" x14ac:dyDescent="0.3">
      <c r="A198" s="18" t="s">
        <v>60</v>
      </c>
      <c r="B198" s="17" t="s">
        <v>59</v>
      </c>
      <c r="C198" s="7">
        <v>0</v>
      </c>
      <c r="D198" s="7"/>
      <c r="E198" s="7">
        <f t="shared" si="4"/>
        <v>0</v>
      </c>
      <c r="F198" s="7">
        <f t="shared" si="5"/>
        <v>0</v>
      </c>
      <c r="G198" s="7"/>
      <c r="H198" s="7">
        <v>0</v>
      </c>
      <c r="I198" s="7"/>
      <c r="J198" s="7"/>
      <c r="K198" s="7"/>
      <c r="L198" s="7"/>
      <c r="M198" s="7"/>
      <c r="N198" s="16"/>
      <c r="O198" s="7">
        <v>0</v>
      </c>
      <c r="P198" s="7"/>
      <c r="Q198" s="7">
        <v>0</v>
      </c>
      <c r="R198" s="7"/>
      <c r="S198" s="7"/>
      <c r="T198" s="7"/>
      <c r="U198" s="16"/>
      <c r="V198" s="7">
        <v>315</v>
      </c>
      <c r="W198" s="7">
        <v>27</v>
      </c>
      <c r="X198" s="7">
        <v>25</v>
      </c>
      <c r="Y198" s="7">
        <v>47</v>
      </c>
      <c r="Z198" s="7"/>
      <c r="AA198" s="7">
        <v>6702</v>
      </c>
      <c r="AE198" s="11"/>
    </row>
    <row r="199" spans="1:31" ht="21.6" x14ac:dyDescent="0.3">
      <c r="A199" s="15" t="s">
        <v>58</v>
      </c>
      <c r="B199" s="14" t="s">
        <v>57</v>
      </c>
      <c r="C199" s="12">
        <v>0</v>
      </c>
      <c r="D199" s="12"/>
      <c r="E199" s="7">
        <f t="shared" si="4"/>
        <v>0</v>
      </c>
      <c r="F199" s="7">
        <f t="shared" si="5"/>
        <v>0</v>
      </c>
      <c r="G199" s="12"/>
      <c r="H199" s="12">
        <v>0</v>
      </c>
      <c r="I199" s="12">
        <v>8</v>
      </c>
      <c r="J199" s="12"/>
      <c r="K199" s="12"/>
      <c r="L199" s="12"/>
      <c r="M199" s="12">
        <v>178</v>
      </c>
      <c r="N199" s="13"/>
      <c r="O199" s="12">
        <v>651</v>
      </c>
      <c r="P199" s="12">
        <v>-42</v>
      </c>
      <c r="Q199" s="12">
        <v>1</v>
      </c>
      <c r="R199" s="12">
        <v>486</v>
      </c>
      <c r="S199" s="12"/>
      <c r="T199" s="12">
        <v>1340</v>
      </c>
      <c r="U199" s="13"/>
      <c r="V199" s="12">
        <v>489</v>
      </c>
      <c r="W199" s="12">
        <v>6</v>
      </c>
      <c r="X199" s="12">
        <v>0</v>
      </c>
      <c r="Y199" s="12">
        <v>55</v>
      </c>
      <c r="Z199" s="12"/>
      <c r="AA199" s="12">
        <v>8891</v>
      </c>
      <c r="AE199" s="11"/>
    </row>
    <row r="200" spans="1:31" ht="21.6" x14ac:dyDescent="0.3">
      <c r="A200" s="18" t="s">
        <v>56</v>
      </c>
      <c r="B200" s="17" t="s">
        <v>55</v>
      </c>
      <c r="C200" s="7">
        <v>0</v>
      </c>
      <c r="D200" s="7"/>
      <c r="E200" s="7">
        <f t="shared" si="4"/>
        <v>0</v>
      </c>
      <c r="F200" s="7">
        <f t="shared" si="5"/>
        <v>0</v>
      </c>
      <c r="G200" s="7"/>
      <c r="H200" s="7">
        <v>0</v>
      </c>
      <c r="I200" s="7">
        <v>10</v>
      </c>
      <c r="J200" s="7"/>
      <c r="K200" s="7"/>
      <c r="L200" s="7"/>
      <c r="M200" s="7">
        <v>156</v>
      </c>
      <c r="N200" s="16"/>
      <c r="O200" s="7">
        <v>28653</v>
      </c>
      <c r="P200" s="7">
        <v>-16</v>
      </c>
      <c r="Q200" s="7">
        <v>6</v>
      </c>
      <c r="R200" s="7">
        <v>319</v>
      </c>
      <c r="S200" s="7"/>
      <c r="T200" s="7">
        <v>89821</v>
      </c>
      <c r="U200" s="16"/>
      <c r="V200" s="7">
        <v>4219</v>
      </c>
      <c r="W200" s="7">
        <v>-11</v>
      </c>
      <c r="X200" s="7">
        <v>1</v>
      </c>
      <c r="Y200" s="7">
        <v>283</v>
      </c>
      <c r="Z200" s="7"/>
      <c r="AA200" s="7">
        <v>14908</v>
      </c>
      <c r="AE200" s="11"/>
    </row>
    <row r="201" spans="1:31" ht="21.6" x14ac:dyDescent="0.3">
      <c r="A201" s="15" t="s">
        <v>54</v>
      </c>
      <c r="B201" s="14" t="s">
        <v>53</v>
      </c>
      <c r="C201" s="12">
        <v>0</v>
      </c>
      <c r="D201" s="12"/>
      <c r="E201" s="7">
        <f t="shared" si="4"/>
        <v>0</v>
      </c>
      <c r="F201" s="7">
        <f t="shared" si="5"/>
        <v>0</v>
      </c>
      <c r="G201" s="12"/>
      <c r="H201" s="12">
        <v>0</v>
      </c>
      <c r="I201" s="12">
        <v>10</v>
      </c>
      <c r="J201" s="12"/>
      <c r="K201" s="12"/>
      <c r="L201" s="12"/>
      <c r="M201" s="12">
        <v>156</v>
      </c>
      <c r="N201" s="13"/>
      <c r="O201" s="12">
        <v>9</v>
      </c>
      <c r="P201" s="12">
        <v>-39</v>
      </c>
      <c r="Q201" s="12">
        <v>0</v>
      </c>
      <c r="R201" s="12">
        <v>6</v>
      </c>
      <c r="S201" s="12"/>
      <c r="T201" s="12">
        <v>1500</v>
      </c>
      <c r="U201" s="13"/>
      <c r="V201" s="12">
        <v>1100</v>
      </c>
      <c r="W201" s="12">
        <v>-1</v>
      </c>
      <c r="X201" s="12">
        <v>2</v>
      </c>
      <c r="Y201" s="12">
        <v>147</v>
      </c>
      <c r="Z201" s="12"/>
      <c r="AA201" s="12">
        <v>7483</v>
      </c>
      <c r="AE201" s="11"/>
    </row>
    <row r="202" spans="1:31" ht="21.6" x14ac:dyDescent="0.3">
      <c r="A202" s="18" t="s">
        <v>52</v>
      </c>
      <c r="B202" s="17" t="s">
        <v>51</v>
      </c>
      <c r="C202" s="7">
        <v>0</v>
      </c>
      <c r="D202" s="7"/>
      <c r="E202" s="7">
        <f t="shared" si="4"/>
        <v>0</v>
      </c>
      <c r="F202" s="7">
        <f t="shared" si="5"/>
        <v>0</v>
      </c>
      <c r="G202" s="7"/>
      <c r="H202" s="7">
        <v>0</v>
      </c>
      <c r="I202" s="7">
        <v>4</v>
      </c>
      <c r="J202" s="7"/>
      <c r="K202" s="7"/>
      <c r="L202" s="7"/>
      <c r="M202" s="7">
        <v>58</v>
      </c>
      <c r="N202" s="16"/>
      <c r="O202" s="7">
        <v>23856</v>
      </c>
      <c r="P202" s="7">
        <v>2</v>
      </c>
      <c r="Q202" s="7">
        <v>4</v>
      </c>
      <c r="R202" s="7">
        <v>1285</v>
      </c>
      <c r="S202" s="7" t="s">
        <v>3</v>
      </c>
      <c r="T202" s="7">
        <v>18565</v>
      </c>
      <c r="U202" s="16"/>
      <c r="V202" s="7">
        <v>36274</v>
      </c>
      <c r="W202" s="7">
        <v>6</v>
      </c>
      <c r="X202" s="7">
        <v>5</v>
      </c>
      <c r="Y202" s="7">
        <v>1102</v>
      </c>
      <c r="Z202" s="7" t="s">
        <v>3</v>
      </c>
      <c r="AA202" s="7">
        <v>32917</v>
      </c>
      <c r="AE202" s="11"/>
    </row>
    <row r="203" spans="1:31" ht="21.6" x14ac:dyDescent="0.3">
      <c r="A203" s="15" t="s">
        <v>50</v>
      </c>
      <c r="B203" s="14" t="s">
        <v>49</v>
      </c>
      <c r="C203" s="12">
        <v>0</v>
      </c>
      <c r="D203" s="12"/>
      <c r="E203" s="7">
        <f t="shared" si="4"/>
        <v>0</v>
      </c>
      <c r="F203" s="7">
        <f t="shared" si="5"/>
        <v>0</v>
      </c>
      <c r="G203" s="12"/>
      <c r="H203" s="12">
        <v>0</v>
      </c>
      <c r="I203" s="12">
        <v>4</v>
      </c>
      <c r="J203" s="12"/>
      <c r="K203" s="12"/>
      <c r="L203" s="12"/>
      <c r="M203" s="12">
        <v>58</v>
      </c>
      <c r="N203" s="13"/>
      <c r="O203" s="12">
        <v>592</v>
      </c>
      <c r="P203" s="12">
        <v>-31</v>
      </c>
      <c r="Q203" s="12">
        <v>0</v>
      </c>
      <c r="R203" s="12">
        <v>57</v>
      </c>
      <c r="S203" s="12" t="s">
        <v>3</v>
      </c>
      <c r="T203" s="12">
        <v>10386</v>
      </c>
      <c r="U203" s="13"/>
      <c r="V203" s="12">
        <v>27857</v>
      </c>
      <c r="W203" s="12">
        <v>26</v>
      </c>
      <c r="X203" s="12">
        <v>3</v>
      </c>
      <c r="Y203" s="12">
        <v>1181</v>
      </c>
      <c r="Z203" s="12" t="s">
        <v>3</v>
      </c>
      <c r="AA203" s="12">
        <v>23588</v>
      </c>
      <c r="AE203" s="11"/>
    </row>
    <row r="204" spans="1:31" ht="21.6" x14ac:dyDescent="0.3">
      <c r="A204" s="18" t="s">
        <v>48</v>
      </c>
      <c r="B204" s="17" t="s">
        <v>47</v>
      </c>
      <c r="C204" s="7">
        <v>0</v>
      </c>
      <c r="D204" s="7"/>
      <c r="E204" s="7">
        <f t="shared" ref="E204:E226" si="6">$C204/$C$227</f>
        <v>0</v>
      </c>
      <c r="F204" s="7">
        <f t="shared" ref="F204:F267" si="7">E204^2</f>
        <v>0</v>
      </c>
      <c r="G204" s="7"/>
      <c r="H204" s="7">
        <v>0</v>
      </c>
      <c r="I204" s="7">
        <v>3</v>
      </c>
      <c r="J204" s="7"/>
      <c r="K204" s="7"/>
      <c r="L204" s="7"/>
      <c r="M204" s="7">
        <v>60</v>
      </c>
      <c r="N204" s="16"/>
      <c r="O204" s="7">
        <v>1196</v>
      </c>
      <c r="P204" s="7">
        <v>-26</v>
      </c>
      <c r="Q204" s="7">
        <v>0</v>
      </c>
      <c r="R204" s="7">
        <v>278</v>
      </c>
      <c r="S204" s="7" t="s">
        <v>3</v>
      </c>
      <c r="T204" s="7">
        <v>4302</v>
      </c>
      <c r="U204" s="16"/>
      <c r="V204" s="7">
        <v>9780</v>
      </c>
      <c r="W204" s="7">
        <v>5</v>
      </c>
      <c r="X204" s="7">
        <v>0</v>
      </c>
      <c r="Y204" s="7">
        <v>517</v>
      </c>
      <c r="Z204" s="7" t="s">
        <v>3</v>
      </c>
      <c r="AA204" s="7">
        <v>18917</v>
      </c>
      <c r="AE204" s="11"/>
    </row>
    <row r="205" spans="1:31" ht="21.6" x14ac:dyDescent="0.3">
      <c r="A205" s="15" t="s">
        <v>46</v>
      </c>
      <c r="B205" s="14" t="s">
        <v>45</v>
      </c>
      <c r="C205" s="12">
        <v>0</v>
      </c>
      <c r="D205" s="12"/>
      <c r="E205" s="7">
        <f t="shared" si="6"/>
        <v>0</v>
      </c>
      <c r="F205" s="7">
        <f t="shared" si="7"/>
        <v>0</v>
      </c>
      <c r="G205" s="12"/>
      <c r="H205" s="12">
        <v>0</v>
      </c>
      <c r="I205" s="12">
        <v>9</v>
      </c>
      <c r="J205" s="12"/>
      <c r="K205" s="12"/>
      <c r="L205" s="12"/>
      <c r="M205" s="12">
        <v>24</v>
      </c>
      <c r="N205" s="13"/>
      <c r="O205" s="12">
        <v>615</v>
      </c>
      <c r="P205" s="12"/>
      <c r="Q205" s="12">
        <v>0</v>
      </c>
      <c r="R205" s="12">
        <v>141</v>
      </c>
      <c r="S205" s="12"/>
      <c r="T205" s="12">
        <v>4362</v>
      </c>
      <c r="U205" s="13"/>
      <c r="V205" s="12">
        <v>2165</v>
      </c>
      <c r="W205" s="12">
        <v>1</v>
      </c>
      <c r="X205" s="12">
        <v>1</v>
      </c>
      <c r="Y205" s="12">
        <v>184</v>
      </c>
      <c r="Z205" s="12"/>
      <c r="AA205" s="12">
        <v>11766</v>
      </c>
      <c r="AE205" s="11"/>
    </row>
    <row r="206" spans="1:31" ht="21.6" x14ac:dyDescent="0.3">
      <c r="A206" s="18" t="s">
        <v>44</v>
      </c>
      <c r="B206" s="17" t="s">
        <v>43</v>
      </c>
      <c r="C206" s="7">
        <v>0</v>
      </c>
      <c r="D206" s="7"/>
      <c r="E206" s="7">
        <f t="shared" si="6"/>
        <v>0</v>
      </c>
      <c r="F206" s="7">
        <f t="shared" si="7"/>
        <v>0</v>
      </c>
      <c r="G206" s="7"/>
      <c r="H206" s="7">
        <v>0</v>
      </c>
      <c r="I206" s="7">
        <v>7</v>
      </c>
      <c r="J206" s="7"/>
      <c r="K206" s="7"/>
      <c r="L206" s="7"/>
      <c r="M206" s="7">
        <v>52</v>
      </c>
      <c r="N206" s="16"/>
      <c r="O206" s="7">
        <v>71</v>
      </c>
      <c r="P206" s="7">
        <v>-76</v>
      </c>
      <c r="Q206" s="7">
        <v>0</v>
      </c>
      <c r="R206" s="7">
        <v>32</v>
      </c>
      <c r="S206" s="7" t="s">
        <v>3</v>
      </c>
      <c r="T206" s="7">
        <v>2219</v>
      </c>
      <c r="U206" s="16"/>
      <c r="V206" s="7">
        <v>20716</v>
      </c>
      <c r="W206" s="7">
        <v>1</v>
      </c>
      <c r="X206" s="7">
        <v>1</v>
      </c>
      <c r="Y206" s="7">
        <v>863</v>
      </c>
      <c r="Z206" s="7" t="s">
        <v>3</v>
      </c>
      <c r="AA206" s="7">
        <v>24005</v>
      </c>
      <c r="AE206" s="11"/>
    </row>
    <row r="207" spans="1:31" ht="21.6" x14ac:dyDescent="0.3">
      <c r="A207" s="15" t="s">
        <v>42</v>
      </c>
      <c r="B207" s="14" t="s">
        <v>41</v>
      </c>
      <c r="C207" s="12">
        <v>0</v>
      </c>
      <c r="D207" s="12"/>
      <c r="E207" s="7">
        <f t="shared" si="6"/>
        <v>0</v>
      </c>
      <c r="F207" s="7">
        <f t="shared" si="7"/>
        <v>0</v>
      </c>
      <c r="G207" s="12"/>
      <c r="H207" s="12">
        <v>0</v>
      </c>
      <c r="I207" s="12">
        <v>3</v>
      </c>
      <c r="J207" s="12"/>
      <c r="K207" s="12"/>
      <c r="L207" s="12"/>
      <c r="M207" s="12">
        <v>33</v>
      </c>
      <c r="N207" s="13"/>
      <c r="O207" s="12">
        <v>5261</v>
      </c>
      <c r="P207" s="12">
        <v>-28</v>
      </c>
      <c r="Q207" s="12">
        <v>8</v>
      </c>
      <c r="R207" s="12">
        <v>1170</v>
      </c>
      <c r="S207" s="12" t="s">
        <v>3</v>
      </c>
      <c r="T207" s="12">
        <v>4497</v>
      </c>
      <c r="U207" s="13"/>
      <c r="V207" s="12">
        <v>165</v>
      </c>
      <c r="W207" s="12">
        <v>-6</v>
      </c>
      <c r="X207" s="12">
        <v>0</v>
      </c>
      <c r="Y207" s="12">
        <v>23</v>
      </c>
      <c r="Z207" s="12" t="s">
        <v>3</v>
      </c>
      <c r="AA207" s="12">
        <v>7174</v>
      </c>
      <c r="AE207" s="11"/>
    </row>
    <row r="208" spans="1:31" ht="21.6" x14ac:dyDescent="0.3">
      <c r="A208" s="18" t="s">
        <v>40</v>
      </c>
      <c r="B208" s="17" t="s">
        <v>39</v>
      </c>
      <c r="C208" s="7">
        <v>0</v>
      </c>
      <c r="D208" s="7"/>
      <c r="E208" s="7">
        <f t="shared" si="6"/>
        <v>0</v>
      </c>
      <c r="F208" s="7">
        <f t="shared" si="7"/>
        <v>0</v>
      </c>
      <c r="G208" s="7"/>
      <c r="H208" s="7">
        <v>0</v>
      </c>
      <c r="I208" s="7">
        <v>0</v>
      </c>
      <c r="J208" s="7"/>
      <c r="K208" s="7"/>
      <c r="L208" s="7"/>
      <c r="M208" s="7">
        <v>22</v>
      </c>
      <c r="N208" s="16"/>
      <c r="O208" s="7">
        <v>1490</v>
      </c>
      <c r="P208" s="7">
        <v>-10</v>
      </c>
      <c r="Q208" s="7">
        <v>3</v>
      </c>
      <c r="R208" s="7">
        <v>880</v>
      </c>
      <c r="S208" s="7"/>
      <c r="T208" s="7">
        <v>1693</v>
      </c>
      <c r="U208" s="16"/>
      <c r="V208" s="7">
        <v>970</v>
      </c>
      <c r="W208" s="7">
        <v>-6</v>
      </c>
      <c r="X208" s="7">
        <v>2</v>
      </c>
      <c r="Y208" s="7">
        <v>115</v>
      </c>
      <c r="Z208" s="7"/>
      <c r="AA208" s="7">
        <v>8435</v>
      </c>
      <c r="AE208" s="11"/>
    </row>
    <row r="209" spans="1:31" ht="21.6" x14ac:dyDescent="0.3">
      <c r="A209" s="15" t="s">
        <v>38</v>
      </c>
      <c r="B209" s="14" t="s">
        <v>37</v>
      </c>
      <c r="C209" s="12">
        <v>0</v>
      </c>
      <c r="D209" s="12"/>
      <c r="E209" s="7">
        <f t="shared" si="6"/>
        <v>0</v>
      </c>
      <c r="F209" s="7">
        <f t="shared" si="7"/>
        <v>0</v>
      </c>
      <c r="G209" s="12"/>
      <c r="H209" s="12">
        <v>0</v>
      </c>
      <c r="I209" s="12">
        <v>4</v>
      </c>
      <c r="J209" s="12"/>
      <c r="K209" s="12"/>
      <c r="L209" s="12"/>
      <c r="M209" s="12">
        <v>12</v>
      </c>
      <c r="N209" s="13"/>
      <c r="O209" s="12">
        <v>22</v>
      </c>
      <c r="P209" s="12"/>
      <c r="Q209" s="12">
        <v>0</v>
      </c>
      <c r="R209" s="12">
        <v>10</v>
      </c>
      <c r="S209" s="12"/>
      <c r="T209" s="12">
        <v>2200</v>
      </c>
      <c r="U209" s="13"/>
      <c r="V209" s="12">
        <v>4563</v>
      </c>
      <c r="W209" s="12">
        <v>12</v>
      </c>
      <c r="X209" s="12">
        <v>1</v>
      </c>
      <c r="Y209" s="12">
        <v>441</v>
      </c>
      <c r="Z209" s="12"/>
      <c r="AA209" s="12">
        <v>10347</v>
      </c>
      <c r="AE209" s="11"/>
    </row>
    <row r="210" spans="1:31" ht="21.6" x14ac:dyDescent="0.3">
      <c r="A210" s="18" t="s">
        <v>36</v>
      </c>
      <c r="B210" s="17" t="s">
        <v>35</v>
      </c>
      <c r="C210" s="7">
        <v>0</v>
      </c>
      <c r="D210" s="7"/>
      <c r="E210" s="7">
        <f t="shared" si="6"/>
        <v>0</v>
      </c>
      <c r="F210" s="7">
        <f t="shared" si="7"/>
        <v>0</v>
      </c>
      <c r="G210" s="7"/>
      <c r="H210" s="7">
        <v>0</v>
      </c>
      <c r="I210" s="7"/>
      <c r="J210" s="7"/>
      <c r="K210" s="7"/>
      <c r="L210" s="7"/>
      <c r="M210" s="7"/>
      <c r="N210" s="16"/>
      <c r="O210" s="7">
        <v>0</v>
      </c>
      <c r="P210" s="7"/>
      <c r="Q210" s="7">
        <v>0</v>
      </c>
      <c r="R210" s="7"/>
      <c r="S210" s="7"/>
      <c r="T210" s="7"/>
      <c r="U210" s="16"/>
      <c r="V210" s="7">
        <v>1505</v>
      </c>
      <c r="W210" s="7">
        <v>3</v>
      </c>
      <c r="X210" s="7">
        <v>1</v>
      </c>
      <c r="Y210" s="7">
        <v>168</v>
      </c>
      <c r="Z210" s="7"/>
      <c r="AA210" s="7">
        <v>8958</v>
      </c>
      <c r="AE210" s="11"/>
    </row>
    <row r="211" spans="1:31" ht="21.6" x14ac:dyDescent="0.3">
      <c r="A211" s="15" t="s">
        <v>34</v>
      </c>
      <c r="B211" s="14" t="s">
        <v>33</v>
      </c>
      <c r="C211" s="12">
        <v>0</v>
      </c>
      <c r="D211" s="12"/>
      <c r="E211" s="7">
        <f t="shared" si="6"/>
        <v>0</v>
      </c>
      <c r="F211" s="7">
        <f t="shared" si="7"/>
        <v>0</v>
      </c>
      <c r="G211" s="12"/>
      <c r="H211" s="12">
        <v>0</v>
      </c>
      <c r="I211" s="12">
        <v>4</v>
      </c>
      <c r="J211" s="12"/>
      <c r="K211" s="12"/>
      <c r="L211" s="12"/>
      <c r="M211" s="12">
        <v>33</v>
      </c>
      <c r="N211" s="13"/>
      <c r="O211" s="12">
        <v>4</v>
      </c>
      <c r="P211" s="12">
        <v>-73</v>
      </c>
      <c r="Q211" s="12">
        <v>0</v>
      </c>
      <c r="R211" s="12">
        <v>2</v>
      </c>
      <c r="S211" s="12"/>
      <c r="T211" s="12">
        <v>2000</v>
      </c>
      <c r="U211" s="13"/>
      <c r="V211" s="12">
        <v>308</v>
      </c>
      <c r="W211" s="12">
        <v>15</v>
      </c>
      <c r="X211" s="12">
        <v>2</v>
      </c>
      <c r="Y211" s="12">
        <v>29</v>
      </c>
      <c r="Z211" s="12"/>
      <c r="AA211" s="12">
        <v>10621</v>
      </c>
      <c r="AE211" s="11"/>
    </row>
    <row r="212" spans="1:31" ht="21.6" x14ac:dyDescent="0.3">
      <c r="A212" s="18" t="s">
        <v>32</v>
      </c>
      <c r="B212" s="17" t="s">
        <v>31</v>
      </c>
      <c r="C212" s="7">
        <v>0</v>
      </c>
      <c r="D212" s="7"/>
      <c r="E212" s="7">
        <f t="shared" si="6"/>
        <v>0</v>
      </c>
      <c r="F212" s="7">
        <f t="shared" si="7"/>
        <v>0</v>
      </c>
      <c r="G212" s="7"/>
      <c r="H212" s="7">
        <v>0</v>
      </c>
      <c r="I212" s="7"/>
      <c r="J212" s="7"/>
      <c r="K212" s="7"/>
      <c r="L212" s="7"/>
      <c r="M212" s="7"/>
      <c r="N212" s="16"/>
      <c r="O212" s="7">
        <v>0</v>
      </c>
      <c r="P212" s="7"/>
      <c r="Q212" s="7">
        <v>0</v>
      </c>
      <c r="R212" s="7"/>
      <c r="S212" s="7"/>
      <c r="T212" s="7"/>
      <c r="U212" s="16"/>
      <c r="V212" s="7">
        <v>1</v>
      </c>
      <c r="W212" s="7">
        <v>-23</v>
      </c>
      <c r="X212" s="7">
        <v>0</v>
      </c>
      <c r="Y212" s="7">
        <v>0</v>
      </c>
      <c r="Z212" s="7"/>
      <c r="AA212" s="7"/>
      <c r="AE212" s="11"/>
    </row>
    <row r="213" spans="1:31" x14ac:dyDescent="0.3">
      <c r="A213" s="15" t="s">
        <v>30</v>
      </c>
      <c r="B213" s="14" t="s">
        <v>29</v>
      </c>
      <c r="C213" s="12">
        <v>0</v>
      </c>
      <c r="D213" s="12"/>
      <c r="E213" s="7">
        <f t="shared" si="6"/>
        <v>0</v>
      </c>
      <c r="F213" s="7">
        <f t="shared" si="7"/>
        <v>0</v>
      </c>
      <c r="G213" s="12"/>
      <c r="H213" s="12">
        <v>0</v>
      </c>
      <c r="I213" s="12"/>
      <c r="J213" s="12"/>
      <c r="K213" s="12"/>
      <c r="L213" s="12"/>
      <c r="M213" s="12" t="s">
        <v>16</v>
      </c>
      <c r="N213" s="13"/>
      <c r="O213" s="12">
        <v>1544</v>
      </c>
      <c r="P213" s="12"/>
      <c r="Q213" s="12">
        <v>4</v>
      </c>
      <c r="R213" s="12">
        <v>621</v>
      </c>
      <c r="S213" s="12" t="s">
        <v>3</v>
      </c>
      <c r="T213" s="12">
        <v>2486</v>
      </c>
      <c r="U213" s="13"/>
      <c r="V213" s="12">
        <v>0</v>
      </c>
      <c r="W213" s="12"/>
      <c r="X213" s="12">
        <v>0</v>
      </c>
      <c r="Y213" s="12"/>
      <c r="Z213" s="12" t="s">
        <v>3</v>
      </c>
      <c r="AA213" s="12"/>
      <c r="AE213" s="11"/>
    </row>
    <row r="214" spans="1:31" ht="21.6" x14ac:dyDescent="0.3">
      <c r="A214" s="18" t="s">
        <v>28</v>
      </c>
      <c r="B214" s="17" t="s">
        <v>27</v>
      </c>
      <c r="C214" s="7">
        <v>0</v>
      </c>
      <c r="D214" s="7"/>
      <c r="E214" s="7">
        <f t="shared" si="6"/>
        <v>0</v>
      </c>
      <c r="F214" s="7">
        <f t="shared" si="7"/>
        <v>0</v>
      </c>
      <c r="G214" s="7"/>
      <c r="H214" s="7">
        <v>0</v>
      </c>
      <c r="I214" s="7"/>
      <c r="J214" s="7"/>
      <c r="K214" s="7"/>
      <c r="L214" s="7"/>
      <c r="M214" s="7"/>
      <c r="N214" s="16"/>
      <c r="O214" s="7">
        <v>0</v>
      </c>
      <c r="P214" s="7"/>
      <c r="Q214" s="7">
        <v>0</v>
      </c>
      <c r="R214" s="7"/>
      <c r="S214" s="7"/>
      <c r="T214" s="7"/>
      <c r="U214" s="16"/>
      <c r="V214" s="7">
        <v>1</v>
      </c>
      <c r="W214" s="7">
        <v>-11</v>
      </c>
      <c r="X214" s="7">
        <v>0</v>
      </c>
      <c r="Y214" s="7">
        <v>0</v>
      </c>
      <c r="Z214" s="7"/>
      <c r="AA214" s="7"/>
      <c r="AE214" s="11"/>
    </row>
    <row r="215" spans="1:31" ht="21.6" x14ac:dyDescent="0.3">
      <c r="A215" s="15" t="s">
        <v>26</v>
      </c>
      <c r="B215" s="14" t="s">
        <v>25</v>
      </c>
      <c r="C215" s="12">
        <v>0</v>
      </c>
      <c r="D215" s="12"/>
      <c r="E215" s="7">
        <f t="shared" si="6"/>
        <v>0</v>
      </c>
      <c r="F215" s="7">
        <f t="shared" si="7"/>
        <v>0</v>
      </c>
      <c r="G215" s="12"/>
      <c r="H215" s="12">
        <v>0</v>
      </c>
      <c r="I215" s="12"/>
      <c r="J215" s="12"/>
      <c r="K215" s="12"/>
      <c r="L215" s="12"/>
      <c r="M215" s="12"/>
      <c r="N215" s="13"/>
      <c r="O215" s="12">
        <v>0</v>
      </c>
      <c r="P215" s="12"/>
      <c r="Q215" s="12">
        <v>0</v>
      </c>
      <c r="R215" s="12"/>
      <c r="S215" s="12"/>
      <c r="T215" s="12"/>
      <c r="U215" s="13"/>
      <c r="V215" s="12">
        <v>4776</v>
      </c>
      <c r="W215" s="12">
        <v>9</v>
      </c>
      <c r="X215" s="12">
        <v>1</v>
      </c>
      <c r="Y215" s="12">
        <v>505</v>
      </c>
      <c r="Z215" s="12"/>
      <c r="AA215" s="12">
        <v>9457</v>
      </c>
      <c r="AE215" s="11"/>
    </row>
    <row r="216" spans="1:31" ht="21.6" x14ac:dyDescent="0.3">
      <c r="A216" s="18" t="s">
        <v>24</v>
      </c>
      <c r="B216" s="17" t="s">
        <v>23</v>
      </c>
      <c r="C216" s="7">
        <v>0</v>
      </c>
      <c r="D216" s="7"/>
      <c r="E216" s="7">
        <f t="shared" si="6"/>
        <v>0</v>
      </c>
      <c r="F216" s="7">
        <f t="shared" si="7"/>
        <v>0</v>
      </c>
      <c r="G216" s="7"/>
      <c r="H216" s="7">
        <v>0</v>
      </c>
      <c r="I216" s="7">
        <v>4</v>
      </c>
      <c r="J216" s="7"/>
      <c r="K216" s="7"/>
      <c r="L216" s="7"/>
      <c r="M216" s="7">
        <v>83</v>
      </c>
      <c r="N216" s="16"/>
      <c r="O216" s="7">
        <v>2082</v>
      </c>
      <c r="P216" s="7"/>
      <c r="Q216" s="7">
        <v>0</v>
      </c>
      <c r="R216" s="7">
        <v>887</v>
      </c>
      <c r="S216" s="7"/>
      <c r="T216" s="7">
        <v>2347</v>
      </c>
      <c r="U216" s="16"/>
      <c r="V216" s="7">
        <v>6559</v>
      </c>
      <c r="W216" s="7">
        <v>30</v>
      </c>
      <c r="X216" s="7">
        <v>1</v>
      </c>
      <c r="Y216" s="7">
        <v>355</v>
      </c>
      <c r="Z216" s="7"/>
      <c r="AA216" s="7">
        <v>18476</v>
      </c>
      <c r="AE216" s="11"/>
    </row>
    <row r="217" spans="1:31" ht="21.6" x14ac:dyDescent="0.3">
      <c r="A217" s="15" t="s">
        <v>22</v>
      </c>
      <c r="B217" s="14" t="s">
        <v>21</v>
      </c>
      <c r="C217" s="12">
        <v>0</v>
      </c>
      <c r="D217" s="12"/>
      <c r="E217" s="7">
        <f t="shared" si="6"/>
        <v>0</v>
      </c>
      <c r="F217" s="7">
        <f t="shared" si="7"/>
        <v>0</v>
      </c>
      <c r="G217" s="12"/>
      <c r="H217" s="12">
        <v>0</v>
      </c>
      <c r="I217" s="12">
        <v>4</v>
      </c>
      <c r="J217" s="12"/>
      <c r="K217" s="12"/>
      <c r="L217" s="12"/>
      <c r="M217" s="12">
        <v>83</v>
      </c>
      <c r="N217" s="13"/>
      <c r="O217" s="12">
        <v>177</v>
      </c>
      <c r="P217" s="12">
        <v>-31</v>
      </c>
      <c r="Q217" s="12">
        <v>0</v>
      </c>
      <c r="R217" s="12">
        <v>114</v>
      </c>
      <c r="S217" s="12"/>
      <c r="T217" s="12">
        <v>1553</v>
      </c>
      <c r="U217" s="13"/>
      <c r="V217" s="12">
        <v>1024</v>
      </c>
      <c r="W217" s="12">
        <v>-7</v>
      </c>
      <c r="X217" s="12">
        <v>1</v>
      </c>
      <c r="Y217" s="12">
        <v>133</v>
      </c>
      <c r="Z217" s="12"/>
      <c r="AA217" s="12">
        <v>7699</v>
      </c>
      <c r="AE217" s="11"/>
    </row>
    <row r="218" spans="1:31" ht="21.6" x14ac:dyDescent="0.3">
      <c r="A218" s="18" t="s">
        <v>20</v>
      </c>
      <c r="B218" s="17" t="s">
        <v>19</v>
      </c>
      <c r="C218" s="7">
        <v>0</v>
      </c>
      <c r="D218" s="7"/>
      <c r="E218" s="7">
        <f t="shared" si="6"/>
        <v>0</v>
      </c>
      <c r="F218" s="7">
        <f t="shared" si="7"/>
        <v>0</v>
      </c>
      <c r="G218" s="7"/>
      <c r="H218" s="7">
        <v>0</v>
      </c>
      <c r="I218" s="7"/>
      <c r="J218" s="7"/>
      <c r="K218" s="7"/>
      <c r="L218" s="7"/>
      <c r="M218" s="7"/>
      <c r="N218" s="16"/>
      <c r="O218" s="7">
        <v>0</v>
      </c>
      <c r="P218" s="7"/>
      <c r="Q218" s="7">
        <v>0</v>
      </c>
      <c r="R218" s="7"/>
      <c r="S218" s="7"/>
      <c r="T218" s="7"/>
      <c r="U218" s="16"/>
      <c r="V218" s="7">
        <v>15</v>
      </c>
      <c r="W218" s="7">
        <v>-42</v>
      </c>
      <c r="X218" s="7">
        <v>0</v>
      </c>
      <c r="Y218" s="7">
        <v>1</v>
      </c>
      <c r="Z218" s="7"/>
      <c r="AA218" s="7">
        <v>15000</v>
      </c>
      <c r="AE218" s="11"/>
    </row>
    <row r="219" spans="1:31" ht="21.6" x14ac:dyDescent="0.3">
      <c r="A219" s="15" t="s">
        <v>18</v>
      </c>
      <c r="B219" s="14" t="s">
        <v>17</v>
      </c>
      <c r="C219" s="12">
        <v>0</v>
      </c>
      <c r="D219" s="12"/>
      <c r="E219" s="7">
        <f t="shared" si="6"/>
        <v>0</v>
      </c>
      <c r="F219" s="7">
        <f t="shared" si="7"/>
        <v>0</v>
      </c>
      <c r="G219" s="12"/>
      <c r="H219" s="12">
        <v>0</v>
      </c>
      <c r="I219" s="12"/>
      <c r="J219" s="12"/>
      <c r="K219" s="12"/>
      <c r="L219" s="12"/>
      <c r="M219" s="12" t="s">
        <v>16</v>
      </c>
      <c r="N219" s="13"/>
      <c r="O219" s="12">
        <v>30</v>
      </c>
      <c r="P219" s="12"/>
      <c r="Q219" s="12">
        <v>0</v>
      </c>
      <c r="R219" s="12">
        <v>6</v>
      </c>
      <c r="S219" s="12"/>
      <c r="T219" s="12">
        <v>5000</v>
      </c>
      <c r="U219" s="13"/>
      <c r="V219" s="12">
        <v>0</v>
      </c>
      <c r="W219" s="12"/>
      <c r="X219" s="12">
        <v>0</v>
      </c>
      <c r="Y219" s="12"/>
      <c r="Z219" s="12"/>
      <c r="AA219" s="12"/>
      <c r="AE219" s="11"/>
    </row>
    <row r="220" spans="1:31" ht="21.6" x14ac:dyDescent="0.3">
      <c r="A220" s="18" t="s">
        <v>15</v>
      </c>
      <c r="B220" s="17" t="s">
        <v>14</v>
      </c>
      <c r="C220" s="7">
        <v>0</v>
      </c>
      <c r="D220" s="7"/>
      <c r="E220" s="7">
        <f t="shared" si="6"/>
        <v>0</v>
      </c>
      <c r="F220" s="7">
        <f t="shared" si="7"/>
        <v>0</v>
      </c>
      <c r="G220" s="7"/>
      <c r="H220" s="7">
        <v>0</v>
      </c>
      <c r="I220" s="7">
        <v>4</v>
      </c>
      <c r="J220" s="7"/>
      <c r="K220" s="7"/>
      <c r="L220" s="7"/>
      <c r="M220" s="7">
        <v>12</v>
      </c>
      <c r="N220" s="16"/>
      <c r="O220" s="7">
        <v>0</v>
      </c>
      <c r="P220" s="7"/>
      <c r="Q220" s="7">
        <v>0</v>
      </c>
      <c r="R220" s="7"/>
      <c r="S220" s="7" t="s">
        <v>3</v>
      </c>
      <c r="T220" s="7"/>
      <c r="U220" s="16"/>
      <c r="V220" s="7">
        <v>1041</v>
      </c>
      <c r="W220" s="7">
        <v>46</v>
      </c>
      <c r="X220" s="7">
        <v>0</v>
      </c>
      <c r="Y220" s="7">
        <v>100</v>
      </c>
      <c r="Z220" s="7" t="s">
        <v>3</v>
      </c>
      <c r="AA220" s="7">
        <v>10410</v>
      </c>
      <c r="AE220" s="11"/>
    </row>
    <row r="221" spans="1:31" ht="21.6" x14ac:dyDescent="0.3">
      <c r="A221" s="15" t="s">
        <v>13</v>
      </c>
      <c r="B221" s="14" t="s">
        <v>12</v>
      </c>
      <c r="C221" s="12">
        <v>0</v>
      </c>
      <c r="D221" s="12"/>
      <c r="E221" s="7">
        <f t="shared" si="6"/>
        <v>0</v>
      </c>
      <c r="F221" s="7">
        <f t="shared" si="7"/>
        <v>0</v>
      </c>
      <c r="G221" s="12"/>
      <c r="H221" s="12">
        <v>0</v>
      </c>
      <c r="I221" s="12"/>
      <c r="J221" s="12"/>
      <c r="K221" s="12"/>
      <c r="L221" s="12"/>
      <c r="M221" s="12"/>
      <c r="N221" s="13"/>
      <c r="O221" s="12">
        <v>0</v>
      </c>
      <c r="P221" s="12"/>
      <c r="Q221" s="12">
        <v>0</v>
      </c>
      <c r="R221" s="12"/>
      <c r="S221" s="12"/>
      <c r="T221" s="12"/>
      <c r="U221" s="13"/>
      <c r="V221" s="12">
        <v>1</v>
      </c>
      <c r="W221" s="12">
        <v>-3</v>
      </c>
      <c r="X221" s="12">
        <v>0</v>
      </c>
      <c r="Y221" s="12">
        <v>0</v>
      </c>
      <c r="Z221" s="12"/>
      <c r="AA221" s="12"/>
      <c r="AE221" s="11"/>
    </row>
    <row r="222" spans="1:31" ht="21.6" x14ac:dyDescent="0.3">
      <c r="A222" s="18" t="s">
        <v>11</v>
      </c>
      <c r="B222" s="17" t="s">
        <v>10</v>
      </c>
      <c r="C222" s="7">
        <v>0</v>
      </c>
      <c r="D222" s="7"/>
      <c r="E222" s="7">
        <f t="shared" si="6"/>
        <v>0</v>
      </c>
      <c r="F222" s="7">
        <f t="shared" si="7"/>
        <v>0</v>
      </c>
      <c r="G222" s="7"/>
      <c r="H222" s="7">
        <v>0</v>
      </c>
      <c r="I222" s="7"/>
      <c r="J222" s="7"/>
      <c r="K222" s="7"/>
      <c r="L222" s="7"/>
      <c r="M222" s="7"/>
      <c r="N222" s="16"/>
      <c r="O222" s="7">
        <v>0</v>
      </c>
      <c r="P222" s="7"/>
      <c r="Q222" s="7">
        <v>0</v>
      </c>
      <c r="R222" s="7"/>
      <c r="S222" s="7"/>
      <c r="T222" s="7"/>
      <c r="U222" s="16"/>
      <c r="V222" s="7">
        <v>3</v>
      </c>
      <c r="W222" s="7"/>
      <c r="X222" s="7">
        <v>0</v>
      </c>
      <c r="Y222" s="7">
        <v>0</v>
      </c>
      <c r="Z222" s="7"/>
      <c r="AA222" s="7"/>
      <c r="AE222" s="11"/>
    </row>
    <row r="223" spans="1:31" ht="21.6" x14ac:dyDescent="0.3">
      <c r="A223" s="15" t="s">
        <v>9</v>
      </c>
      <c r="B223" s="14" t="s">
        <v>8</v>
      </c>
      <c r="C223" s="12">
        <v>0</v>
      </c>
      <c r="D223" s="12"/>
      <c r="E223" s="7">
        <f t="shared" si="6"/>
        <v>0</v>
      </c>
      <c r="F223" s="7">
        <f t="shared" si="7"/>
        <v>0</v>
      </c>
      <c r="G223" s="12"/>
      <c r="H223" s="12">
        <v>0</v>
      </c>
      <c r="I223" s="12">
        <v>2</v>
      </c>
      <c r="J223" s="12"/>
      <c r="K223" s="12"/>
      <c r="L223" s="12"/>
      <c r="M223" s="12">
        <v>44</v>
      </c>
      <c r="N223" s="13"/>
      <c r="O223" s="12">
        <v>1900</v>
      </c>
      <c r="P223" s="12">
        <v>20</v>
      </c>
      <c r="Q223" s="12">
        <v>2</v>
      </c>
      <c r="R223" s="12">
        <v>934</v>
      </c>
      <c r="S223" s="12"/>
      <c r="T223" s="12">
        <v>2034</v>
      </c>
      <c r="U223" s="13"/>
      <c r="V223" s="12">
        <v>48</v>
      </c>
      <c r="W223" s="12">
        <v>-18</v>
      </c>
      <c r="X223" s="12">
        <v>0</v>
      </c>
      <c r="Y223" s="12">
        <v>9</v>
      </c>
      <c r="Z223" s="12"/>
      <c r="AA223" s="12">
        <v>5333</v>
      </c>
      <c r="AE223" s="11"/>
    </row>
    <row r="224" spans="1:31" ht="21.6" x14ac:dyDescent="0.3">
      <c r="A224" s="18" t="s">
        <v>7</v>
      </c>
      <c r="B224" s="17" t="s">
        <v>6</v>
      </c>
      <c r="C224" s="7">
        <v>0</v>
      </c>
      <c r="D224" s="7"/>
      <c r="E224" s="7">
        <f t="shared" si="6"/>
        <v>0</v>
      </c>
      <c r="F224" s="7">
        <f t="shared" si="7"/>
        <v>0</v>
      </c>
      <c r="G224" s="7"/>
      <c r="H224" s="7">
        <v>0</v>
      </c>
      <c r="I224" s="7">
        <v>4</v>
      </c>
      <c r="J224" s="7"/>
      <c r="K224" s="7"/>
      <c r="L224" s="7"/>
      <c r="M224" s="7">
        <v>45</v>
      </c>
      <c r="N224" s="16"/>
      <c r="O224" s="7">
        <v>16</v>
      </c>
      <c r="P224" s="7">
        <v>150</v>
      </c>
      <c r="Q224" s="7">
        <v>0</v>
      </c>
      <c r="R224" s="7">
        <v>11</v>
      </c>
      <c r="S224" s="7" t="s">
        <v>3</v>
      </c>
      <c r="T224" s="7">
        <v>1455</v>
      </c>
      <c r="U224" s="16"/>
      <c r="V224" s="7">
        <v>190</v>
      </c>
      <c r="W224" s="7">
        <v>-6</v>
      </c>
      <c r="X224" s="7">
        <v>0</v>
      </c>
      <c r="Y224" s="7">
        <v>33</v>
      </c>
      <c r="Z224" s="7" t="s">
        <v>3</v>
      </c>
      <c r="AA224" s="7">
        <v>5758</v>
      </c>
      <c r="AE224" s="11"/>
    </row>
    <row r="225" spans="1:31" ht="21.6" x14ac:dyDescent="0.3">
      <c r="A225" s="15" t="s">
        <v>5</v>
      </c>
      <c r="B225" s="14" t="s">
        <v>4</v>
      </c>
      <c r="C225" s="12">
        <v>0</v>
      </c>
      <c r="D225" s="12"/>
      <c r="E225" s="7">
        <f t="shared" si="6"/>
        <v>0</v>
      </c>
      <c r="F225" s="7">
        <f t="shared" si="7"/>
        <v>0</v>
      </c>
      <c r="G225" s="12"/>
      <c r="H225" s="12">
        <v>0</v>
      </c>
      <c r="I225" s="12">
        <v>3</v>
      </c>
      <c r="J225" s="12"/>
      <c r="K225" s="12"/>
      <c r="L225" s="12"/>
      <c r="M225" s="12">
        <v>177</v>
      </c>
      <c r="N225" s="13"/>
      <c r="O225" s="12">
        <v>22094</v>
      </c>
      <c r="P225" s="12">
        <v>-21</v>
      </c>
      <c r="Q225" s="12">
        <v>6</v>
      </c>
      <c r="R225" s="12">
        <v>3951</v>
      </c>
      <c r="S225" s="12" t="s">
        <v>3</v>
      </c>
      <c r="T225" s="12">
        <v>5592</v>
      </c>
      <c r="U225" s="13"/>
      <c r="V225" s="12">
        <v>1223</v>
      </c>
      <c r="W225" s="12">
        <v>-19</v>
      </c>
      <c r="X225" s="12">
        <v>0</v>
      </c>
      <c r="Y225" s="12">
        <v>195</v>
      </c>
      <c r="Z225" s="12" t="s">
        <v>3</v>
      </c>
      <c r="AA225" s="12">
        <v>6272</v>
      </c>
      <c r="AE225" s="11"/>
    </row>
    <row r="226" spans="1:31" x14ac:dyDescent="0.3">
      <c r="A226" s="10" t="s">
        <v>2</v>
      </c>
      <c r="B226" s="9" t="s">
        <v>1</v>
      </c>
      <c r="C226" s="5">
        <v>0</v>
      </c>
      <c r="D226" s="8"/>
      <c r="E226" s="7">
        <f t="shared" si="6"/>
        <v>0</v>
      </c>
      <c r="F226" s="7">
        <f t="shared" si="7"/>
        <v>0</v>
      </c>
      <c r="G226" s="5"/>
      <c r="H226" s="5">
        <v>0</v>
      </c>
      <c r="I226" s="5">
        <v>3</v>
      </c>
      <c r="J226" s="5"/>
      <c r="K226" s="5"/>
      <c r="L226" s="5"/>
      <c r="M226" s="5">
        <v>12</v>
      </c>
      <c r="N226" s="6"/>
      <c r="O226" s="5">
        <v>7</v>
      </c>
      <c r="P226" s="5">
        <v>-4</v>
      </c>
      <c r="Q226" s="5">
        <v>0</v>
      </c>
      <c r="R226" s="5">
        <v>1</v>
      </c>
      <c r="S226" s="5"/>
      <c r="T226" s="5">
        <v>7000</v>
      </c>
      <c r="U226" s="6"/>
      <c r="V226" s="5">
        <v>2010</v>
      </c>
      <c r="W226" s="5">
        <v>9</v>
      </c>
      <c r="X226" s="5">
        <v>1</v>
      </c>
      <c r="Y226" s="5">
        <v>207</v>
      </c>
      <c r="Z226" s="5"/>
      <c r="AA226" s="5">
        <v>9710</v>
      </c>
      <c r="AB226" s="4"/>
      <c r="AC226" s="4"/>
      <c r="AD226" s="4"/>
      <c r="AE226" s="3"/>
    </row>
    <row r="227" spans="1:31" x14ac:dyDescent="0.3">
      <c r="C227">
        <f>SUM(C12:C226)</f>
        <v>174446</v>
      </c>
      <c r="F227" s="2">
        <f>SUM(F12:F226)</f>
        <v>0.89928472737195231</v>
      </c>
    </row>
    <row r="228" spans="1:31" x14ac:dyDescent="0.3">
      <c r="E228" t="s">
        <v>0</v>
      </c>
      <c r="F228" s="1">
        <f>SQRT(F227)</f>
        <v>0.94830624134398289</v>
      </c>
    </row>
  </sheetData>
  <mergeCells count="8">
    <mergeCell ref="A1:I1"/>
    <mergeCell ref="A2:I2"/>
    <mergeCell ref="A9:A11"/>
    <mergeCell ref="B9:B11"/>
    <mergeCell ref="C9:AE9"/>
    <mergeCell ref="C10:M10"/>
    <mergeCell ref="N10:T10"/>
    <mergeCell ref="U10:AA10"/>
  </mergeCells>
  <hyperlinks>
    <hyperlink ref="A4" r:id="rId1" display="https://stat.nbb.be/Index.aspx" xr:uid="{0F4EEDDD-5A1A-4A08-9661-2816EBFAD51A}"/>
  </hyperlinks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BC853-798F-468B-8472-0AC9D45B0EEF}">
  <dimension ref="A1:AF24"/>
  <sheetViews>
    <sheetView showGridLines="0" topLeftCell="A5" zoomScale="89" workbookViewId="0">
      <selection activeCell="A13" sqref="A13:B14"/>
    </sheetView>
  </sheetViews>
  <sheetFormatPr defaultRowHeight="14.4" x14ac:dyDescent="0.3"/>
  <cols>
    <col min="1" max="2" width="35.5546875" bestFit="1" customWidth="1"/>
    <col min="3" max="3" width="18.44140625" bestFit="1" customWidth="1"/>
    <col min="4" max="7" width="18.44140625" customWidth="1"/>
    <col min="8" max="8" width="32.6640625" bestFit="1" customWidth="1"/>
    <col min="9" max="9" width="18.77734375" bestFit="1" customWidth="1"/>
    <col min="10" max="10" width="29.88671875" bestFit="1" customWidth="1"/>
    <col min="11" max="11" width="17.33203125" bestFit="1" customWidth="1"/>
    <col min="13" max="13" width="13.77734375" bestFit="1" customWidth="1"/>
    <col min="15" max="15" width="18.44140625" bestFit="1" customWidth="1"/>
    <col min="16" max="16" width="32.6640625" bestFit="1" customWidth="1"/>
    <col min="17" max="17" width="16.33203125" bestFit="1" customWidth="1"/>
    <col min="18" max="18" width="17.33203125" bestFit="1" customWidth="1"/>
    <col min="20" max="20" width="13.77734375" bestFit="1" customWidth="1"/>
    <col min="22" max="22" width="18.44140625" bestFit="1" customWidth="1"/>
    <col min="23" max="23" width="32.6640625" bestFit="1" customWidth="1"/>
    <col min="24" max="24" width="16.44140625" bestFit="1" customWidth="1"/>
    <col min="25" max="25" width="17.33203125" bestFit="1" customWidth="1"/>
    <col min="27" max="27" width="13.77734375" bestFit="1" customWidth="1"/>
  </cols>
  <sheetData>
    <row r="1" spans="1:32" x14ac:dyDescent="0.3">
      <c r="A1" s="81" t="s">
        <v>455</v>
      </c>
      <c r="B1" s="81"/>
      <c r="C1" s="81"/>
      <c r="D1" s="81"/>
      <c r="E1" s="81"/>
      <c r="F1" s="81"/>
      <c r="G1" s="81"/>
      <c r="H1" s="81"/>
      <c r="I1" s="81"/>
      <c r="J1" s="81"/>
    </row>
    <row r="2" spans="1:32" x14ac:dyDescent="0.3">
      <c r="A2" s="82" t="s">
        <v>1105</v>
      </c>
      <c r="B2" s="82"/>
      <c r="C2" s="82"/>
      <c r="D2" s="82"/>
      <c r="E2" s="82"/>
      <c r="F2" s="82"/>
      <c r="G2" s="82"/>
      <c r="H2" s="82"/>
      <c r="I2" s="82"/>
      <c r="J2" s="82"/>
    </row>
    <row r="3" spans="1:32" x14ac:dyDescent="0.3">
      <c r="A3" s="23"/>
    </row>
    <row r="4" spans="1:32" ht="28.8" x14ac:dyDescent="0.3">
      <c r="A4" s="25" t="s">
        <v>453</v>
      </c>
    </row>
    <row r="5" spans="1:32" ht="27.6" x14ac:dyDescent="0.3">
      <c r="A5" s="24" t="s">
        <v>452</v>
      </c>
    </row>
    <row r="6" spans="1:32" x14ac:dyDescent="0.3">
      <c r="A6" s="24" t="s">
        <v>451</v>
      </c>
    </row>
    <row r="7" spans="1:32" x14ac:dyDescent="0.3">
      <c r="A7" s="23"/>
    </row>
    <row r="8" spans="1:32" x14ac:dyDescent="0.3">
      <c r="A8" s="23"/>
      <c r="E8" t="s">
        <v>1104</v>
      </c>
    </row>
    <row r="9" spans="1:32" x14ac:dyDescent="0.3">
      <c r="A9" s="83" t="s">
        <v>450</v>
      </c>
      <c r="B9" s="86" t="s">
        <v>449</v>
      </c>
      <c r="C9" s="89" t="s">
        <v>448</v>
      </c>
      <c r="D9" s="90"/>
      <c r="E9" s="90"/>
      <c r="F9" s="90"/>
      <c r="G9" s="90"/>
      <c r="H9" s="90"/>
      <c r="I9" s="90"/>
      <c r="J9" s="90"/>
      <c r="K9" s="90"/>
      <c r="L9" s="90"/>
      <c r="M9" s="90"/>
      <c r="N9" s="90"/>
      <c r="O9" s="90"/>
      <c r="P9" s="90"/>
      <c r="Q9" s="90"/>
      <c r="R9" s="90"/>
      <c r="S9" s="90"/>
      <c r="T9" s="90"/>
      <c r="U9" s="90"/>
      <c r="V9" s="90"/>
      <c r="W9" s="90"/>
      <c r="X9" s="90"/>
      <c r="Y9" s="90"/>
      <c r="Z9" s="90"/>
      <c r="AA9" s="90"/>
      <c r="AB9" s="90"/>
      <c r="AC9" s="90"/>
      <c r="AD9" s="90"/>
      <c r="AE9" s="90"/>
      <c r="AF9" s="91"/>
    </row>
    <row r="10" spans="1:32" x14ac:dyDescent="0.3">
      <c r="A10" s="84"/>
      <c r="B10" s="87"/>
      <c r="C10" s="92" t="s">
        <v>447</v>
      </c>
      <c r="D10" s="93"/>
      <c r="E10" s="93"/>
      <c r="F10" s="93"/>
      <c r="G10" s="93"/>
      <c r="H10" s="93"/>
      <c r="I10" s="93"/>
      <c r="J10" s="93"/>
      <c r="K10" s="93"/>
      <c r="L10" s="93"/>
      <c r="M10" s="94"/>
      <c r="N10" s="92" t="s">
        <v>446</v>
      </c>
      <c r="O10" s="93"/>
      <c r="P10" s="93"/>
      <c r="Q10" s="93"/>
      <c r="R10" s="93"/>
      <c r="S10" s="93"/>
      <c r="T10" s="94"/>
      <c r="U10" s="92" t="s">
        <v>445</v>
      </c>
      <c r="V10" s="93"/>
      <c r="W10" s="93"/>
      <c r="X10" s="93"/>
      <c r="Y10" s="93"/>
      <c r="Z10" s="93"/>
      <c r="AA10" s="94"/>
      <c r="AF10" s="11"/>
    </row>
    <row r="11" spans="1:32" ht="20.399999999999999" x14ac:dyDescent="0.3">
      <c r="A11" s="85"/>
      <c r="B11" s="88"/>
      <c r="C11" s="22" t="s">
        <v>437</v>
      </c>
      <c r="D11" s="22" t="s">
        <v>1103</v>
      </c>
      <c r="E11" s="22" t="s">
        <v>444</v>
      </c>
      <c r="F11" s="22" t="s">
        <v>443</v>
      </c>
      <c r="G11" s="22" t="s">
        <v>442</v>
      </c>
      <c r="H11" s="22" t="s">
        <v>436</v>
      </c>
      <c r="I11" s="22" t="s">
        <v>441</v>
      </c>
      <c r="J11" s="22" t="s">
        <v>440</v>
      </c>
      <c r="K11" s="22" t="s">
        <v>434</v>
      </c>
      <c r="L11" s="22" t="s">
        <v>433</v>
      </c>
      <c r="M11" s="22" t="s">
        <v>432</v>
      </c>
      <c r="N11" s="22"/>
      <c r="O11" s="22" t="s">
        <v>437</v>
      </c>
      <c r="P11" s="22" t="s">
        <v>436</v>
      </c>
      <c r="Q11" s="22" t="s">
        <v>438</v>
      </c>
      <c r="R11" s="22" t="s">
        <v>434</v>
      </c>
      <c r="S11" s="22" t="s">
        <v>433</v>
      </c>
      <c r="T11" s="22" t="s">
        <v>432</v>
      </c>
      <c r="U11" s="22"/>
      <c r="V11" s="22" t="s">
        <v>437</v>
      </c>
      <c r="W11" s="22" t="s">
        <v>436</v>
      </c>
      <c r="X11" s="22" t="s">
        <v>435</v>
      </c>
      <c r="Y11" s="22" t="s">
        <v>434</v>
      </c>
      <c r="Z11" s="22" t="s">
        <v>433</v>
      </c>
      <c r="AA11" s="22" t="s">
        <v>432</v>
      </c>
      <c r="AF11" s="11"/>
    </row>
    <row r="12" spans="1:32" ht="21.6" x14ac:dyDescent="0.3">
      <c r="A12" s="18" t="s">
        <v>1102</v>
      </c>
      <c r="B12" s="19" t="s">
        <v>1101</v>
      </c>
      <c r="C12" s="7">
        <v>7027</v>
      </c>
      <c r="D12" s="7">
        <v>0.09</v>
      </c>
      <c r="E12" s="7">
        <f t="shared" ref="E12:E22" si="0">SQRT(D12)</f>
        <v>0.3</v>
      </c>
      <c r="F12" s="7">
        <f t="shared" ref="F12:F22" si="1">C12/$C$23</f>
        <v>0.6822330097087379</v>
      </c>
      <c r="G12" s="7">
        <f t="shared" ref="G12:G22" si="2">F12^2</f>
        <v>0.46544187953624289</v>
      </c>
      <c r="H12" s="7">
        <v>11</v>
      </c>
      <c r="I12" s="7">
        <v>12</v>
      </c>
      <c r="J12" s="7">
        <v>0</v>
      </c>
      <c r="K12" s="7">
        <v>553</v>
      </c>
      <c r="L12" s="7" t="s">
        <v>3</v>
      </c>
      <c r="M12" s="7">
        <v>12707</v>
      </c>
      <c r="N12" s="16"/>
      <c r="O12" s="7">
        <v>437448</v>
      </c>
      <c r="P12" s="7">
        <v>11</v>
      </c>
      <c r="Q12" s="7">
        <v>11</v>
      </c>
      <c r="R12" s="7">
        <v>24243</v>
      </c>
      <c r="S12" s="7" t="s">
        <v>3</v>
      </c>
      <c r="T12" s="7">
        <v>18044</v>
      </c>
      <c r="U12" s="16"/>
      <c r="V12" s="7">
        <v>57999</v>
      </c>
      <c r="W12" s="7">
        <v>3</v>
      </c>
      <c r="X12" s="7">
        <v>2</v>
      </c>
      <c r="Y12" s="7">
        <v>4103</v>
      </c>
      <c r="Z12" s="7" t="s">
        <v>3</v>
      </c>
      <c r="AA12" s="7">
        <v>14136</v>
      </c>
      <c r="AF12" s="11"/>
    </row>
    <row r="13" spans="1:32" ht="21.6" x14ac:dyDescent="0.3">
      <c r="A13" s="15" t="s">
        <v>1100</v>
      </c>
      <c r="B13" s="20" t="s">
        <v>1099</v>
      </c>
      <c r="C13" s="12">
        <v>2958</v>
      </c>
      <c r="D13" s="12">
        <v>0.19</v>
      </c>
      <c r="E13" s="7">
        <f t="shared" si="0"/>
        <v>0.43588989435406733</v>
      </c>
      <c r="F13" s="7">
        <f t="shared" si="1"/>
        <v>0.28718446601941749</v>
      </c>
      <c r="G13" s="7">
        <f t="shared" si="2"/>
        <v>8.247491752285796E-2</v>
      </c>
      <c r="H13" s="12">
        <v>2</v>
      </c>
      <c r="I13" s="12">
        <v>12</v>
      </c>
      <c r="J13" s="12">
        <v>0</v>
      </c>
      <c r="K13" s="12">
        <v>727</v>
      </c>
      <c r="L13" s="12" t="s">
        <v>3</v>
      </c>
      <c r="M13" s="12">
        <v>4069</v>
      </c>
      <c r="N13" s="13"/>
      <c r="O13" s="12">
        <v>508072</v>
      </c>
      <c r="P13" s="12">
        <v>-10</v>
      </c>
      <c r="Q13" s="12">
        <v>28</v>
      </c>
      <c r="R13" s="12">
        <v>266169</v>
      </c>
      <c r="S13" s="12" t="s">
        <v>3</v>
      </c>
      <c r="T13" s="12">
        <v>1909</v>
      </c>
      <c r="U13" s="13"/>
      <c r="V13" s="12">
        <v>25569</v>
      </c>
      <c r="W13" s="12">
        <v>11</v>
      </c>
      <c r="X13" s="12">
        <v>1</v>
      </c>
      <c r="Y13" s="12">
        <v>3070</v>
      </c>
      <c r="Z13" s="12" t="s">
        <v>3</v>
      </c>
      <c r="AA13" s="12">
        <v>8329</v>
      </c>
      <c r="AF13" s="11"/>
    </row>
    <row r="14" spans="1:32" ht="21.6" x14ac:dyDescent="0.3">
      <c r="A14" s="18" t="s">
        <v>1098</v>
      </c>
      <c r="B14" s="20" t="s">
        <v>1097</v>
      </c>
      <c r="C14" s="7">
        <v>230</v>
      </c>
      <c r="D14" s="7">
        <v>0.3</v>
      </c>
      <c r="E14" s="7">
        <f t="shared" si="0"/>
        <v>0.54772255750516607</v>
      </c>
      <c r="F14" s="7">
        <f t="shared" si="1"/>
        <v>2.2330097087378639E-2</v>
      </c>
      <c r="G14" s="7">
        <f t="shared" si="2"/>
        <v>4.9863323593175597E-4</v>
      </c>
      <c r="H14" s="7">
        <v>7</v>
      </c>
      <c r="I14" s="7">
        <v>8</v>
      </c>
      <c r="J14" s="7">
        <v>0</v>
      </c>
      <c r="K14" s="7">
        <v>51</v>
      </c>
      <c r="L14" s="7" t="s">
        <v>3</v>
      </c>
      <c r="M14" s="7">
        <v>4510</v>
      </c>
      <c r="N14" s="16"/>
      <c r="O14" s="7">
        <v>127980</v>
      </c>
      <c r="P14" s="7">
        <v>18</v>
      </c>
      <c r="Q14" s="7">
        <v>19</v>
      </c>
      <c r="R14" s="7">
        <v>10978</v>
      </c>
      <c r="S14" s="7" t="s">
        <v>3</v>
      </c>
      <c r="T14" s="7">
        <v>11658</v>
      </c>
      <c r="U14" s="16"/>
      <c r="V14" s="7">
        <v>3059</v>
      </c>
      <c r="W14" s="7">
        <v>21</v>
      </c>
      <c r="X14" s="7">
        <v>0</v>
      </c>
      <c r="Y14" s="7">
        <v>264</v>
      </c>
      <c r="Z14" s="7" t="s">
        <v>3</v>
      </c>
      <c r="AA14" s="7">
        <v>11587</v>
      </c>
      <c r="AF14" s="11"/>
    </row>
    <row r="15" spans="1:32" ht="21.6" x14ac:dyDescent="0.3">
      <c r="A15" s="72" t="s">
        <v>1096</v>
      </c>
      <c r="B15" s="19" t="s">
        <v>1095</v>
      </c>
      <c r="C15" s="38">
        <v>54</v>
      </c>
      <c r="D15" s="38"/>
      <c r="E15" s="38">
        <f t="shared" si="0"/>
        <v>0</v>
      </c>
      <c r="F15" s="38">
        <f t="shared" si="1"/>
        <v>5.2427184466019416E-3</v>
      </c>
      <c r="G15" s="38">
        <f t="shared" si="2"/>
        <v>2.7486096710340275E-5</v>
      </c>
      <c r="H15" s="38">
        <v>-46</v>
      </c>
      <c r="I15" s="38">
        <v>0</v>
      </c>
      <c r="J15" s="38">
        <v>0</v>
      </c>
      <c r="K15" s="38">
        <v>14</v>
      </c>
      <c r="L15" s="38" t="s">
        <v>3</v>
      </c>
      <c r="M15" s="38">
        <v>3857</v>
      </c>
      <c r="N15" s="71"/>
      <c r="O15" s="38">
        <v>4663</v>
      </c>
      <c r="P15" s="38">
        <v>50</v>
      </c>
      <c r="Q15" s="38">
        <v>0</v>
      </c>
      <c r="R15" s="38">
        <v>876</v>
      </c>
      <c r="S15" s="38" t="s">
        <v>3</v>
      </c>
      <c r="T15" s="38">
        <v>5323</v>
      </c>
      <c r="U15" s="71"/>
      <c r="V15" s="38">
        <v>31217</v>
      </c>
      <c r="W15" s="38">
        <v>-3</v>
      </c>
      <c r="X15" s="38">
        <v>2</v>
      </c>
      <c r="Y15" s="38">
        <v>3012</v>
      </c>
      <c r="Z15" s="38" t="s">
        <v>3</v>
      </c>
      <c r="AA15" s="38">
        <v>10364</v>
      </c>
      <c r="AF15" s="11"/>
    </row>
    <row r="16" spans="1:32" x14ac:dyDescent="0.3">
      <c r="A16" s="18" t="s">
        <v>1094</v>
      </c>
      <c r="B16" s="19" t="s">
        <v>1093</v>
      </c>
      <c r="C16" s="7">
        <v>28</v>
      </c>
      <c r="D16" s="7">
        <v>0.25</v>
      </c>
      <c r="E16" s="7">
        <f t="shared" si="0"/>
        <v>0.5</v>
      </c>
      <c r="F16" s="7">
        <f t="shared" si="1"/>
        <v>2.7184466019417475E-3</v>
      </c>
      <c r="G16" s="7">
        <f t="shared" si="2"/>
        <v>7.389951927608634E-6</v>
      </c>
      <c r="H16" s="7">
        <v>180</v>
      </c>
      <c r="I16" s="7">
        <v>1</v>
      </c>
      <c r="J16" s="7">
        <v>0</v>
      </c>
      <c r="K16" s="7">
        <v>1</v>
      </c>
      <c r="L16" s="7" t="s">
        <v>3</v>
      </c>
      <c r="M16" s="7">
        <v>28000</v>
      </c>
      <c r="N16" s="16"/>
      <c r="O16" s="7">
        <v>2751</v>
      </c>
      <c r="P16" s="7">
        <v>6</v>
      </c>
      <c r="Q16" s="7">
        <v>1</v>
      </c>
      <c r="R16" s="7">
        <v>140</v>
      </c>
      <c r="S16" s="7" t="s">
        <v>3</v>
      </c>
      <c r="T16" s="7">
        <v>19650</v>
      </c>
      <c r="U16" s="16"/>
      <c r="V16" s="7">
        <v>3464</v>
      </c>
      <c r="W16" s="7">
        <v>1</v>
      </c>
      <c r="X16" s="7">
        <v>1</v>
      </c>
      <c r="Y16" s="7">
        <v>113</v>
      </c>
      <c r="Z16" s="7" t="s">
        <v>3</v>
      </c>
      <c r="AA16" s="7">
        <v>30655</v>
      </c>
      <c r="AF16" s="11"/>
    </row>
    <row r="17" spans="1:32" x14ac:dyDescent="0.3">
      <c r="A17" s="15" t="s">
        <v>1092</v>
      </c>
      <c r="B17" s="14" t="s">
        <v>1091</v>
      </c>
      <c r="C17" s="12">
        <v>2</v>
      </c>
      <c r="D17" s="12"/>
      <c r="E17" s="7">
        <f t="shared" si="0"/>
        <v>0</v>
      </c>
      <c r="F17" s="7">
        <f t="shared" si="1"/>
        <v>1.9417475728155341E-4</v>
      </c>
      <c r="G17" s="7">
        <f t="shared" si="2"/>
        <v>3.7703836365350177E-8</v>
      </c>
      <c r="H17" s="12">
        <v>-26</v>
      </c>
      <c r="I17" s="12">
        <v>0</v>
      </c>
      <c r="J17" s="12">
        <v>0</v>
      </c>
      <c r="K17" s="12">
        <v>0</v>
      </c>
      <c r="L17" s="12" t="s">
        <v>3</v>
      </c>
      <c r="M17" s="12"/>
      <c r="N17" s="13"/>
      <c r="O17" s="12">
        <v>4658</v>
      </c>
      <c r="P17" s="12">
        <v>50</v>
      </c>
      <c r="Q17" s="12">
        <v>1</v>
      </c>
      <c r="R17" s="12">
        <v>2008</v>
      </c>
      <c r="S17" s="12" t="s">
        <v>3</v>
      </c>
      <c r="T17" s="12">
        <v>2320</v>
      </c>
      <c r="U17" s="13"/>
      <c r="V17" s="12">
        <v>2466</v>
      </c>
      <c r="W17" s="12">
        <v>2</v>
      </c>
      <c r="X17" s="12">
        <v>1</v>
      </c>
      <c r="Y17" s="12">
        <v>1280</v>
      </c>
      <c r="Z17" s="12" t="s">
        <v>3</v>
      </c>
      <c r="AA17" s="12">
        <v>1927</v>
      </c>
      <c r="AF17" s="11"/>
    </row>
    <row r="18" spans="1:32" ht="21.6" x14ac:dyDescent="0.3">
      <c r="A18" s="18" t="s">
        <v>1090</v>
      </c>
      <c r="B18" s="17" t="s">
        <v>1089</v>
      </c>
      <c r="C18" s="7">
        <v>1</v>
      </c>
      <c r="D18" s="7"/>
      <c r="E18" s="7">
        <f t="shared" si="0"/>
        <v>0</v>
      </c>
      <c r="F18" s="7">
        <f t="shared" si="1"/>
        <v>9.7087378640776706E-5</v>
      </c>
      <c r="G18" s="7">
        <f t="shared" si="2"/>
        <v>9.4259590913375443E-9</v>
      </c>
      <c r="H18" s="7"/>
      <c r="I18" s="7">
        <v>0</v>
      </c>
      <c r="J18" s="7">
        <v>0</v>
      </c>
      <c r="K18" s="7">
        <v>0</v>
      </c>
      <c r="L18" s="7" t="s">
        <v>3</v>
      </c>
      <c r="M18" s="7"/>
      <c r="N18" s="16"/>
      <c r="O18" s="7">
        <v>65</v>
      </c>
      <c r="P18" s="7">
        <v>15</v>
      </c>
      <c r="Q18" s="7">
        <v>0</v>
      </c>
      <c r="R18" s="7">
        <v>27</v>
      </c>
      <c r="S18" s="7" t="s">
        <v>3</v>
      </c>
      <c r="T18" s="7">
        <v>2407</v>
      </c>
      <c r="U18" s="16"/>
      <c r="V18" s="7">
        <v>260</v>
      </c>
      <c r="W18" s="7">
        <v>-15</v>
      </c>
      <c r="X18" s="7">
        <v>0</v>
      </c>
      <c r="Y18" s="7">
        <v>42</v>
      </c>
      <c r="Z18" s="7" t="s">
        <v>3</v>
      </c>
      <c r="AA18" s="7">
        <v>6190</v>
      </c>
      <c r="AF18" s="11"/>
    </row>
    <row r="19" spans="1:32" x14ac:dyDescent="0.3">
      <c r="A19" s="15" t="s">
        <v>1088</v>
      </c>
      <c r="B19" s="14" t="s">
        <v>1087</v>
      </c>
      <c r="C19" s="12">
        <v>0</v>
      </c>
      <c r="D19" s="12"/>
      <c r="E19" s="7">
        <f t="shared" si="0"/>
        <v>0</v>
      </c>
      <c r="F19" s="7">
        <f t="shared" si="1"/>
        <v>0</v>
      </c>
      <c r="G19" s="7">
        <f t="shared" si="2"/>
        <v>0</v>
      </c>
      <c r="H19" s="12"/>
      <c r="I19" s="12">
        <v>0</v>
      </c>
      <c r="J19" s="12">
        <v>0</v>
      </c>
      <c r="K19" s="12"/>
      <c r="L19" s="12"/>
      <c r="M19" s="12"/>
      <c r="N19" s="13"/>
      <c r="O19" s="12">
        <v>317</v>
      </c>
      <c r="P19" s="12">
        <v>80</v>
      </c>
      <c r="Q19" s="12">
        <v>0</v>
      </c>
      <c r="R19" s="12">
        <v>5</v>
      </c>
      <c r="S19" s="12" t="s">
        <v>3</v>
      </c>
      <c r="T19" s="12">
        <v>63400</v>
      </c>
      <c r="U19" s="13"/>
      <c r="V19" s="12">
        <v>10894</v>
      </c>
      <c r="W19" s="12">
        <v>-5</v>
      </c>
      <c r="X19" s="12">
        <v>3</v>
      </c>
      <c r="Y19" s="12">
        <v>434</v>
      </c>
      <c r="Z19" s="12" t="s">
        <v>3</v>
      </c>
      <c r="AA19" s="12">
        <v>25101</v>
      </c>
      <c r="AF19" s="11"/>
    </row>
    <row r="20" spans="1:32" x14ac:dyDescent="0.3">
      <c r="A20" s="18" t="s">
        <v>1086</v>
      </c>
      <c r="B20" s="17" t="s">
        <v>1085</v>
      </c>
      <c r="C20" s="7">
        <v>0</v>
      </c>
      <c r="D20" s="7"/>
      <c r="E20" s="7">
        <f t="shared" si="0"/>
        <v>0</v>
      </c>
      <c r="F20" s="7">
        <f t="shared" si="1"/>
        <v>0</v>
      </c>
      <c r="G20" s="7">
        <f t="shared" si="2"/>
        <v>0</v>
      </c>
      <c r="H20" s="7"/>
      <c r="I20" s="7">
        <v>0</v>
      </c>
      <c r="J20" s="7"/>
      <c r="K20" s="7"/>
      <c r="L20" s="7"/>
      <c r="M20" s="7"/>
      <c r="N20" s="16"/>
      <c r="O20" s="7">
        <v>0</v>
      </c>
      <c r="P20" s="7"/>
      <c r="Q20" s="7">
        <v>0</v>
      </c>
      <c r="R20" s="7"/>
      <c r="S20" s="7"/>
      <c r="T20" s="7"/>
      <c r="U20" s="16"/>
      <c r="V20" s="7">
        <v>221</v>
      </c>
      <c r="W20" s="7">
        <v>20</v>
      </c>
      <c r="X20" s="7">
        <v>10</v>
      </c>
      <c r="Y20" s="7">
        <v>23</v>
      </c>
      <c r="Z20" s="7"/>
      <c r="AA20" s="7">
        <v>9609</v>
      </c>
      <c r="AF20" s="11"/>
    </row>
    <row r="21" spans="1:32" x14ac:dyDescent="0.3">
      <c r="A21" s="15" t="s">
        <v>1084</v>
      </c>
      <c r="B21" s="14" t="s">
        <v>1083</v>
      </c>
      <c r="C21" s="12">
        <v>0</v>
      </c>
      <c r="D21" s="12"/>
      <c r="E21" s="7">
        <f t="shared" si="0"/>
        <v>0</v>
      </c>
      <c r="F21" s="7">
        <f t="shared" si="1"/>
        <v>0</v>
      </c>
      <c r="G21" s="7">
        <f t="shared" si="2"/>
        <v>0</v>
      </c>
      <c r="H21" s="12"/>
      <c r="I21" s="12">
        <v>0</v>
      </c>
      <c r="J21" s="12">
        <v>0</v>
      </c>
      <c r="K21" s="12"/>
      <c r="L21" s="12"/>
      <c r="M21" s="12"/>
      <c r="N21" s="13"/>
      <c r="O21" s="12">
        <v>870</v>
      </c>
      <c r="P21" s="12">
        <v>-26</v>
      </c>
      <c r="Q21" s="12">
        <v>10</v>
      </c>
      <c r="R21" s="12">
        <v>9</v>
      </c>
      <c r="S21" s="12" t="s">
        <v>3</v>
      </c>
      <c r="T21" s="12">
        <v>96667</v>
      </c>
      <c r="U21" s="13"/>
      <c r="V21" s="12">
        <v>5</v>
      </c>
      <c r="W21" s="12">
        <v>-38</v>
      </c>
      <c r="X21" s="12">
        <v>0</v>
      </c>
      <c r="Y21" s="12">
        <v>0</v>
      </c>
      <c r="Z21" s="12" t="s">
        <v>3</v>
      </c>
      <c r="AA21" s="12"/>
      <c r="AF21" s="11"/>
    </row>
    <row r="22" spans="1:32" x14ac:dyDescent="0.3">
      <c r="A22" s="10" t="s">
        <v>1082</v>
      </c>
      <c r="B22" s="9" t="s">
        <v>1081</v>
      </c>
      <c r="C22" s="5">
        <v>0</v>
      </c>
      <c r="D22" s="5"/>
      <c r="E22" s="7">
        <f t="shared" si="0"/>
        <v>0</v>
      </c>
      <c r="F22" s="7">
        <f t="shared" si="1"/>
        <v>0</v>
      </c>
      <c r="G22" s="7">
        <f t="shared" si="2"/>
        <v>0</v>
      </c>
      <c r="H22" s="5"/>
      <c r="I22" s="5">
        <v>0</v>
      </c>
      <c r="J22" s="5">
        <v>11</v>
      </c>
      <c r="K22" s="5"/>
      <c r="L22" s="5"/>
      <c r="M22" s="5"/>
      <c r="N22" s="6"/>
      <c r="O22" s="5">
        <v>655</v>
      </c>
      <c r="P22" s="5">
        <v>-6</v>
      </c>
      <c r="Q22" s="5">
        <v>0</v>
      </c>
      <c r="R22" s="5">
        <v>41</v>
      </c>
      <c r="S22" s="5" t="s">
        <v>3</v>
      </c>
      <c r="T22" s="5">
        <v>15976</v>
      </c>
      <c r="U22" s="6"/>
      <c r="V22" s="5">
        <v>22472</v>
      </c>
      <c r="W22" s="5">
        <v>-3</v>
      </c>
      <c r="X22" s="5">
        <v>3</v>
      </c>
      <c r="Y22" s="5">
        <v>1572</v>
      </c>
      <c r="Z22" s="5" t="s">
        <v>3</v>
      </c>
      <c r="AA22" s="5">
        <v>14295</v>
      </c>
      <c r="AB22" s="4"/>
      <c r="AC22" s="4"/>
      <c r="AD22" s="4"/>
      <c r="AE22" s="4"/>
      <c r="AF22" s="3"/>
    </row>
    <row r="23" spans="1:32" x14ac:dyDescent="0.3">
      <c r="C23">
        <f>SUM(C12:C22)</f>
        <v>10300</v>
      </c>
      <c r="G23" s="2">
        <f>SUM(G12:G22)</f>
        <v>0.54845035347346605</v>
      </c>
    </row>
    <row r="24" spans="1:32" x14ac:dyDescent="0.3">
      <c r="F24" s="31" t="s">
        <v>0</v>
      </c>
      <c r="G24" s="1">
        <f>SQRT(G23)</f>
        <v>0.74057434027480729</v>
      </c>
    </row>
  </sheetData>
  <mergeCells count="8">
    <mergeCell ref="A1:J1"/>
    <mergeCell ref="A2:J2"/>
    <mergeCell ref="A9:A11"/>
    <mergeCell ref="B9:B11"/>
    <mergeCell ref="C9:AF9"/>
    <mergeCell ref="C10:M10"/>
    <mergeCell ref="N10:T10"/>
    <mergeCell ref="U10:AA10"/>
  </mergeCells>
  <hyperlinks>
    <hyperlink ref="A4" r:id="rId1" display="https://stat.nbb.be/Index.aspx" xr:uid="{36952847-5282-48BB-957A-2FE513AC2D54}"/>
  </hyperlinks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C7969-3B3A-45BA-B60C-10D9F380C126}">
  <dimension ref="A1:AB16"/>
  <sheetViews>
    <sheetView topLeftCell="A4" workbookViewId="0">
      <selection activeCell="B12" sqref="B12"/>
    </sheetView>
  </sheetViews>
  <sheetFormatPr defaultRowHeight="14.4" x14ac:dyDescent="0.3"/>
  <cols>
    <col min="1" max="2" width="35.5546875" bestFit="1" customWidth="1"/>
    <col min="3" max="3" width="18.44140625" bestFit="1" customWidth="1"/>
    <col min="4" max="4" width="32.6640625" bestFit="1" customWidth="1"/>
    <col min="5" max="5" width="18.77734375" bestFit="1" customWidth="1"/>
    <col min="6" max="6" width="29.88671875" bestFit="1" customWidth="1"/>
    <col min="7" max="7" width="17.33203125" bestFit="1" customWidth="1"/>
    <col min="9" max="9" width="13.77734375" bestFit="1" customWidth="1"/>
    <col min="11" max="11" width="18.44140625" bestFit="1" customWidth="1"/>
    <col min="12" max="12" width="32.6640625" bestFit="1" customWidth="1"/>
    <col min="13" max="13" width="16.33203125" bestFit="1" customWidth="1"/>
    <col min="14" max="14" width="17.33203125" bestFit="1" customWidth="1"/>
    <col min="16" max="16" width="13.77734375" bestFit="1" customWidth="1"/>
    <col min="18" max="18" width="18.44140625" bestFit="1" customWidth="1"/>
    <col min="19" max="19" width="32.6640625" bestFit="1" customWidth="1"/>
    <col min="20" max="20" width="16.44140625" bestFit="1" customWidth="1"/>
    <col min="21" max="21" width="17.33203125" bestFit="1" customWidth="1"/>
    <col min="23" max="23" width="13.77734375" bestFit="1" customWidth="1"/>
  </cols>
  <sheetData>
    <row r="1" spans="1:28" x14ac:dyDescent="0.3">
      <c r="A1" s="81" t="s">
        <v>455</v>
      </c>
      <c r="B1" s="81"/>
      <c r="C1" s="81"/>
      <c r="D1" s="81"/>
      <c r="E1" s="81"/>
      <c r="F1" s="81"/>
    </row>
    <row r="2" spans="1:28" x14ac:dyDescent="0.3">
      <c r="A2" s="82" t="s">
        <v>1116</v>
      </c>
      <c r="B2" s="82"/>
      <c r="C2" s="82"/>
      <c r="D2" s="82"/>
      <c r="E2" s="82"/>
      <c r="F2" s="82"/>
    </row>
    <row r="3" spans="1:28" x14ac:dyDescent="0.3">
      <c r="A3" s="23"/>
    </row>
    <row r="4" spans="1:28" ht="28.8" x14ac:dyDescent="0.3">
      <c r="A4" s="25" t="s">
        <v>453</v>
      </c>
    </row>
    <row r="5" spans="1:28" ht="27.6" x14ac:dyDescent="0.3">
      <c r="A5" s="24" t="s">
        <v>452</v>
      </c>
    </row>
    <row r="6" spans="1:28" x14ac:dyDescent="0.3">
      <c r="A6" s="24" t="s">
        <v>451</v>
      </c>
    </row>
    <row r="7" spans="1:28" x14ac:dyDescent="0.3">
      <c r="A7" s="23"/>
    </row>
    <row r="8" spans="1:28" x14ac:dyDescent="0.3">
      <c r="A8" s="23"/>
    </row>
    <row r="9" spans="1:28" x14ac:dyDescent="0.3">
      <c r="A9" s="83" t="s">
        <v>450</v>
      </c>
      <c r="B9" s="86" t="s">
        <v>449</v>
      </c>
      <c r="C9" s="89" t="s">
        <v>448</v>
      </c>
      <c r="D9" s="90"/>
      <c r="E9" s="90"/>
      <c r="F9" s="90"/>
      <c r="G9" s="90"/>
      <c r="H9" s="90"/>
      <c r="I9" s="90"/>
      <c r="J9" s="90"/>
      <c r="K9" s="90"/>
      <c r="L9" s="90"/>
      <c r="M9" s="90"/>
      <c r="N9" s="90"/>
      <c r="O9" s="90"/>
      <c r="P9" s="90"/>
      <c r="Q9" s="90"/>
      <c r="R9" s="90"/>
      <c r="S9" s="90"/>
      <c r="T9" s="90"/>
      <c r="U9" s="90"/>
      <c r="V9" s="90"/>
      <c r="W9" s="90"/>
      <c r="X9" s="90"/>
      <c r="Y9" s="90"/>
      <c r="Z9" s="90"/>
      <c r="AA9" s="90"/>
      <c r="AB9" s="91"/>
    </row>
    <row r="10" spans="1:28" x14ac:dyDescent="0.3">
      <c r="A10" s="84"/>
      <c r="B10" s="87"/>
      <c r="C10" s="92" t="s">
        <v>447</v>
      </c>
      <c r="D10" s="93"/>
      <c r="E10" s="93"/>
      <c r="F10" s="93"/>
      <c r="G10" s="93"/>
      <c r="H10" s="93"/>
      <c r="I10" s="94"/>
      <c r="J10" s="92" t="s">
        <v>446</v>
      </c>
      <c r="K10" s="93"/>
      <c r="L10" s="93"/>
      <c r="M10" s="93"/>
      <c r="N10" s="93"/>
      <c r="O10" s="93"/>
      <c r="P10" s="94"/>
      <c r="Q10" s="92" t="s">
        <v>445</v>
      </c>
      <c r="R10" s="93"/>
      <c r="S10" s="93"/>
      <c r="T10" s="93"/>
      <c r="U10" s="93"/>
      <c r="V10" s="93"/>
      <c r="W10" s="94"/>
      <c r="AB10" s="11"/>
    </row>
    <row r="11" spans="1:28" x14ac:dyDescent="0.3">
      <c r="A11" s="85"/>
      <c r="B11" s="88"/>
      <c r="C11" s="22" t="s">
        <v>437</v>
      </c>
      <c r="D11" s="22" t="s">
        <v>436</v>
      </c>
      <c r="E11" s="22" t="s">
        <v>441</v>
      </c>
      <c r="F11" s="22" t="s">
        <v>440</v>
      </c>
      <c r="G11" s="22" t="s">
        <v>434</v>
      </c>
      <c r="H11" s="22" t="s">
        <v>433</v>
      </c>
      <c r="I11" s="22" t="s">
        <v>432</v>
      </c>
      <c r="J11" s="22"/>
      <c r="K11" s="22" t="s">
        <v>437</v>
      </c>
      <c r="L11" s="22" t="s">
        <v>436</v>
      </c>
      <c r="M11" s="22" t="s">
        <v>438</v>
      </c>
      <c r="N11" s="22" t="s">
        <v>434</v>
      </c>
      <c r="O11" s="22" t="s">
        <v>433</v>
      </c>
      <c r="P11" s="22" t="s">
        <v>432</v>
      </c>
      <c r="Q11" s="22"/>
      <c r="R11" s="22" t="s">
        <v>437</v>
      </c>
      <c r="S11" s="22" t="s">
        <v>436</v>
      </c>
      <c r="T11" s="22" t="s">
        <v>435</v>
      </c>
      <c r="U11" s="22" t="s">
        <v>434</v>
      </c>
      <c r="V11" s="22" t="s">
        <v>433</v>
      </c>
      <c r="W11" s="22" t="s">
        <v>432</v>
      </c>
      <c r="AB11" s="11"/>
    </row>
    <row r="12" spans="1:28" x14ac:dyDescent="0.3">
      <c r="A12" s="72" t="s">
        <v>1115</v>
      </c>
      <c r="B12" s="19" t="s">
        <v>1114</v>
      </c>
      <c r="C12" s="38">
        <v>193</v>
      </c>
      <c r="D12" s="38">
        <v>-30</v>
      </c>
      <c r="E12" s="38">
        <v>0</v>
      </c>
      <c r="F12" s="38">
        <v>0</v>
      </c>
      <c r="G12" s="38">
        <v>61</v>
      </c>
      <c r="H12" s="38" t="s">
        <v>3</v>
      </c>
      <c r="I12" s="38">
        <v>3164</v>
      </c>
      <c r="J12" s="71"/>
      <c r="K12" s="38">
        <v>33201</v>
      </c>
      <c r="L12" s="38">
        <v>2</v>
      </c>
      <c r="M12" s="38">
        <v>2</v>
      </c>
      <c r="N12" s="38">
        <v>21532</v>
      </c>
      <c r="O12" s="38" t="s">
        <v>3</v>
      </c>
      <c r="P12" s="38">
        <v>1542</v>
      </c>
      <c r="Q12" s="71"/>
      <c r="R12" s="38">
        <v>40098</v>
      </c>
      <c r="S12" s="38">
        <v>17</v>
      </c>
      <c r="T12" s="38">
        <v>2</v>
      </c>
      <c r="U12" s="38">
        <v>157387</v>
      </c>
      <c r="V12" s="38" t="s">
        <v>3</v>
      </c>
      <c r="W12" s="38">
        <v>255</v>
      </c>
      <c r="AB12" s="11"/>
    </row>
    <row r="13" spans="1:28" x14ac:dyDescent="0.3">
      <c r="A13" s="15" t="s">
        <v>1113</v>
      </c>
      <c r="B13" s="14" t="s">
        <v>1112</v>
      </c>
      <c r="C13" s="12">
        <v>0</v>
      </c>
      <c r="D13" s="12"/>
      <c r="E13" s="12">
        <v>0</v>
      </c>
      <c r="F13" s="12">
        <v>0</v>
      </c>
      <c r="G13" s="12"/>
      <c r="H13" s="12"/>
      <c r="I13" s="12"/>
      <c r="J13" s="13"/>
      <c r="K13" s="12">
        <v>1397</v>
      </c>
      <c r="L13" s="12">
        <v>16</v>
      </c>
      <c r="M13" s="12">
        <v>1</v>
      </c>
      <c r="N13" s="12">
        <v>16616</v>
      </c>
      <c r="O13" s="12" t="s">
        <v>3</v>
      </c>
      <c r="P13" s="12">
        <v>84</v>
      </c>
      <c r="Q13" s="13"/>
      <c r="R13" s="12">
        <v>2635</v>
      </c>
      <c r="S13" s="12">
        <v>18</v>
      </c>
      <c r="T13" s="12">
        <v>1</v>
      </c>
      <c r="U13" s="12">
        <v>1919</v>
      </c>
      <c r="V13" s="12" t="s">
        <v>3</v>
      </c>
      <c r="W13" s="12">
        <v>1373</v>
      </c>
      <c r="AB13" s="11"/>
    </row>
    <row r="14" spans="1:28" x14ac:dyDescent="0.3">
      <c r="A14" s="18" t="s">
        <v>1111</v>
      </c>
      <c r="B14" s="17" t="s">
        <v>1110</v>
      </c>
      <c r="C14" s="7">
        <v>0</v>
      </c>
      <c r="D14" s="7"/>
      <c r="E14" s="7">
        <v>0</v>
      </c>
      <c r="F14" s="7">
        <v>0</v>
      </c>
      <c r="G14" s="7"/>
      <c r="H14" s="7"/>
      <c r="I14" s="7"/>
      <c r="J14" s="16"/>
      <c r="K14" s="7">
        <v>2</v>
      </c>
      <c r="L14" s="7">
        <v>-44</v>
      </c>
      <c r="M14" s="7">
        <v>0</v>
      </c>
      <c r="N14" s="7">
        <v>2</v>
      </c>
      <c r="O14" s="7" t="s">
        <v>3</v>
      </c>
      <c r="P14" s="7">
        <v>1000</v>
      </c>
      <c r="Q14" s="16"/>
      <c r="R14" s="7">
        <v>798</v>
      </c>
      <c r="S14" s="7">
        <v>35</v>
      </c>
      <c r="T14" s="7">
        <v>1</v>
      </c>
      <c r="U14" s="7">
        <v>51</v>
      </c>
      <c r="V14" s="7" t="s">
        <v>3</v>
      </c>
      <c r="W14" s="7">
        <v>15647</v>
      </c>
      <c r="AB14" s="11"/>
    </row>
    <row r="15" spans="1:28" ht="21.6" x14ac:dyDescent="0.3">
      <c r="A15" s="15" t="s">
        <v>1109</v>
      </c>
      <c r="B15" s="14" t="s">
        <v>1108</v>
      </c>
      <c r="C15" s="12">
        <v>0</v>
      </c>
      <c r="D15" s="12"/>
      <c r="E15" s="12">
        <v>0</v>
      </c>
      <c r="F15" s="12">
        <v>0</v>
      </c>
      <c r="G15" s="12"/>
      <c r="H15" s="12"/>
      <c r="I15" s="12"/>
      <c r="J15" s="13"/>
      <c r="K15" s="12">
        <v>387</v>
      </c>
      <c r="L15" s="12">
        <v>13</v>
      </c>
      <c r="M15" s="12">
        <v>0</v>
      </c>
      <c r="N15" s="12">
        <v>258</v>
      </c>
      <c r="O15" s="12" t="s">
        <v>3</v>
      </c>
      <c r="P15" s="12">
        <v>1500</v>
      </c>
      <c r="Q15" s="13"/>
      <c r="R15" s="12">
        <v>1935</v>
      </c>
      <c r="S15" s="12">
        <v>3</v>
      </c>
      <c r="T15" s="12">
        <v>2</v>
      </c>
      <c r="U15" s="12">
        <v>1498</v>
      </c>
      <c r="V15" s="12" t="s">
        <v>3</v>
      </c>
      <c r="W15" s="12">
        <v>1292</v>
      </c>
      <c r="AB15" s="11"/>
    </row>
    <row r="16" spans="1:28" x14ac:dyDescent="0.3">
      <c r="A16" s="10" t="s">
        <v>1107</v>
      </c>
      <c r="B16" s="9" t="s">
        <v>1106</v>
      </c>
      <c r="C16" s="5">
        <v>0</v>
      </c>
      <c r="D16" s="5"/>
      <c r="E16" s="5">
        <v>0</v>
      </c>
      <c r="F16" s="5">
        <v>0</v>
      </c>
      <c r="G16" s="5"/>
      <c r="H16" s="5"/>
      <c r="I16" s="5"/>
      <c r="J16" s="6"/>
      <c r="K16" s="5">
        <v>7067</v>
      </c>
      <c r="L16" s="5">
        <v>-12</v>
      </c>
      <c r="M16" s="5">
        <v>9</v>
      </c>
      <c r="N16" s="5">
        <v>13786</v>
      </c>
      <c r="O16" s="5"/>
      <c r="P16" s="5">
        <v>513</v>
      </c>
      <c r="Q16" s="6"/>
      <c r="R16" s="5">
        <v>21</v>
      </c>
      <c r="S16" s="5">
        <v>-56</v>
      </c>
      <c r="T16" s="5">
        <v>0</v>
      </c>
      <c r="U16" s="5">
        <v>5</v>
      </c>
      <c r="V16" s="5"/>
      <c r="W16" s="5">
        <v>4200</v>
      </c>
      <c r="X16" s="4"/>
      <c r="Y16" s="4"/>
      <c r="Z16" s="4"/>
      <c r="AA16" s="4"/>
      <c r="AB16" s="3"/>
    </row>
  </sheetData>
  <mergeCells count="8">
    <mergeCell ref="A1:F1"/>
    <mergeCell ref="A2:F2"/>
    <mergeCell ref="A9:A11"/>
    <mergeCell ref="B9:B11"/>
    <mergeCell ref="C9:AB9"/>
    <mergeCell ref="C10:I10"/>
    <mergeCell ref="J10:P10"/>
    <mergeCell ref="Q10:W10"/>
  </mergeCells>
  <hyperlinks>
    <hyperlink ref="A4" r:id="rId1" display="https://stat.nbb.be/Index.aspx" xr:uid="{91D1B039-1920-49CD-B93D-8A21CCF2162F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0EDB1-ACA2-4E5B-B593-182408035ABE}">
  <dimension ref="A1:AF61"/>
  <sheetViews>
    <sheetView topLeftCell="A9" workbookViewId="0">
      <selection activeCell="A18" sqref="A18:B18"/>
    </sheetView>
  </sheetViews>
  <sheetFormatPr defaultRowHeight="14.4" x14ac:dyDescent="0.3"/>
  <cols>
    <col min="1" max="2" width="35.5546875" bestFit="1" customWidth="1"/>
    <col min="3" max="3" width="18.44140625" bestFit="1" customWidth="1"/>
    <col min="4" max="7" width="18.44140625" customWidth="1"/>
    <col min="8" max="8" width="32.6640625" bestFit="1" customWidth="1"/>
    <col min="9" max="9" width="18.77734375" bestFit="1" customWidth="1"/>
    <col min="10" max="10" width="29.88671875" bestFit="1" customWidth="1"/>
    <col min="11" max="11" width="17.33203125" bestFit="1" customWidth="1"/>
    <col min="13" max="13" width="13.77734375" bestFit="1" customWidth="1"/>
    <col min="15" max="15" width="18.44140625" bestFit="1" customWidth="1"/>
    <col min="16" max="16" width="32.6640625" bestFit="1" customWidth="1"/>
    <col min="17" max="17" width="16.33203125" bestFit="1" customWidth="1"/>
    <col min="18" max="18" width="17.33203125" bestFit="1" customWidth="1"/>
    <col min="20" max="20" width="13.77734375" bestFit="1" customWidth="1"/>
    <col min="22" max="22" width="18.44140625" bestFit="1" customWidth="1"/>
    <col min="23" max="23" width="32.6640625" bestFit="1" customWidth="1"/>
    <col min="24" max="24" width="16.44140625" bestFit="1" customWidth="1"/>
    <col min="25" max="25" width="17.33203125" bestFit="1" customWidth="1"/>
    <col min="27" max="27" width="13.77734375" bestFit="1" customWidth="1"/>
  </cols>
  <sheetData>
    <row r="1" spans="1:32" x14ac:dyDescent="0.3">
      <c r="A1" s="81" t="s">
        <v>455</v>
      </c>
      <c r="B1" s="81"/>
      <c r="C1" s="81"/>
      <c r="D1" s="81"/>
      <c r="E1" s="81"/>
      <c r="F1" s="81"/>
      <c r="G1" s="81"/>
      <c r="H1" s="81"/>
      <c r="I1" s="81"/>
      <c r="J1" s="81"/>
    </row>
    <row r="2" spans="1:32" x14ac:dyDescent="0.3">
      <c r="A2" s="82" t="s">
        <v>1214</v>
      </c>
      <c r="B2" s="82"/>
      <c r="C2" s="82"/>
      <c r="D2" s="82"/>
      <c r="E2" s="82"/>
      <c r="F2" s="82"/>
      <c r="G2" s="82"/>
      <c r="H2" s="82"/>
      <c r="I2" s="82"/>
      <c r="J2" s="82"/>
    </row>
    <row r="3" spans="1:32" x14ac:dyDescent="0.3">
      <c r="A3" s="23"/>
    </row>
    <row r="4" spans="1:32" ht="28.8" x14ac:dyDescent="0.3">
      <c r="A4" s="25" t="s">
        <v>453</v>
      </c>
    </row>
    <row r="5" spans="1:32" ht="27.6" x14ac:dyDescent="0.3">
      <c r="A5" s="24" t="s">
        <v>452</v>
      </c>
    </row>
    <row r="6" spans="1:32" x14ac:dyDescent="0.3">
      <c r="A6" s="24" t="s">
        <v>451</v>
      </c>
    </row>
    <row r="7" spans="1:32" x14ac:dyDescent="0.3">
      <c r="A7" s="23"/>
    </row>
    <row r="8" spans="1:32" x14ac:dyDescent="0.3">
      <c r="A8" s="23"/>
    </row>
    <row r="9" spans="1:32" x14ac:dyDescent="0.3">
      <c r="A9" s="83" t="s">
        <v>450</v>
      </c>
      <c r="B9" s="86" t="s">
        <v>449</v>
      </c>
      <c r="C9" s="89" t="s">
        <v>448</v>
      </c>
      <c r="D9" s="90"/>
      <c r="E9" s="90"/>
      <c r="F9" s="90"/>
      <c r="G9" s="90"/>
      <c r="H9" s="90"/>
      <c r="I9" s="90"/>
      <c r="J9" s="90"/>
      <c r="K9" s="90"/>
      <c r="L9" s="90"/>
      <c r="M9" s="90"/>
      <c r="N9" s="90"/>
      <c r="O9" s="90"/>
      <c r="P9" s="90"/>
      <c r="Q9" s="90"/>
      <c r="R9" s="90"/>
      <c r="S9" s="90"/>
      <c r="T9" s="90"/>
      <c r="U9" s="90"/>
      <c r="V9" s="90"/>
      <c r="W9" s="90"/>
      <c r="X9" s="90"/>
      <c r="Y9" s="90"/>
      <c r="Z9" s="90"/>
      <c r="AA9" s="90"/>
      <c r="AB9" s="90"/>
      <c r="AC9" s="90"/>
      <c r="AD9" s="90"/>
      <c r="AE9" s="90"/>
      <c r="AF9" s="91"/>
    </row>
    <row r="10" spans="1:32" x14ac:dyDescent="0.3">
      <c r="A10" s="84"/>
      <c r="B10" s="87"/>
      <c r="C10" s="92" t="s">
        <v>447</v>
      </c>
      <c r="D10" s="93"/>
      <c r="E10" s="93"/>
      <c r="F10" s="93"/>
      <c r="G10" s="93"/>
      <c r="H10" s="93"/>
      <c r="I10" s="93"/>
      <c r="J10" s="93"/>
      <c r="K10" s="93"/>
      <c r="L10" s="93"/>
      <c r="M10" s="94"/>
      <c r="N10" s="92" t="s">
        <v>446</v>
      </c>
      <c r="O10" s="93"/>
      <c r="P10" s="93"/>
      <c r="Q10" s="93"/>
      <c r="R10" s="93"/>
      <c r="S10" s="93"/>
      <c r="T10" s="94"/>
      <c r="U10" s="92" t="s">
        <v>445</v>
      </c>
      <c r="V10" s="93"/>
      <c r="W10" s="93"/>
      <c r="X10" s="93"/>
      <c r="Y10" s="93"/>
      <c r="Z10" s="93"/>
      <c r="AA10" s="94"/>
      <c r="AF10" s="11"/>
    </row>
    <row r="11" spans="1:32" x14ac:dyDescent="0.3">
      <c r="A11" s="85"/>
      <c r="B11" s="88"/>
      <c r="C11" s="22" t="s">
        <v>437</v>
      </c>
      <c r="D11" s="22" t="s">
        <v>1103</v>
      </c>
      <c r="E11" s="22" t="s">
        <v>444</v>
      </c>
      <c r="F11" s="22" t="s">
        <v>443</v>
      </c>
      <c r="G11" s="22" t="s">
        <v>442</v>
      </c>
      <c r="H11" s="22" t="s">
        <v>436</v>
      </c>
      <c r="I11" s="22" t="s">
        <v>441</v>
      </c>
      <c r="J11" s="22" t="s">
        <v>440</v>
      </c>
      <c r="K11" s="22" t="s">
        <v>434</v>
      </c>
      <c r="L11" s="22" t="s">
        <v>433</v>
      </c>
      <c r="M11" s="22" t="s">
        <v>432</v>
      </c>
      <c r="N11" s="22"/>
      <c r="O11" s="22" t="s">
        <v>437</v>
      </c>
      <c r="P11" s="22" t="s">
        <v>436</v>
      </c>
      <c r="Q11" s="22" t="s">
        <v>438</v>
      </c>
      <c r="R11" s="22" t="s">
        <v>434</v>
      </c>
      <c r="S11" s="22" t="s">
        <v>433</v>
      </c>
      <c r="T11" s="22" t="s">
        <v>432</v>
      </c>
      <c r="U11" s="22"/>
      <c r="V11" s="22" t="s">
        <v>437</v>
      </c>
      <c r="W11" s="22" t="s">
        <v>436</v>
      </c>
      <c r="X11" s="22" t="s">
        <v>435</v>
      </c>
      <c r="Y11" s="22" t="s">
        <v>434</v>
      </c>
      <c r="Z11" s="22" t="s">
        <v>433</v>
      </c>
      <c r="AA11" s="22" t="s">
        <v>432</v>
      </c>
      <c r="AF11" s="11"/>
    </row>
    <row r="12" spans="1:32" ht="21.6" x14ac:dyDescent="0.3">
      <c r="A12" s="18" t="s">
        <v>1213</v>
      </c>
      <c r="B12" s="19" t="s">
        <v>1212</v>
      </c>
      <c r="C12" s="7">
        <v>5280</v>
      </c>
      <c r="D12" s="7">
        <v>0.35</v>
      </c>
      <c r="E12" s="7">
        <f>SQRT(D12)</f>
        <v>0.59160797830996159</v>
      </c>
      <c r="F12" s="7">
        <f t="shared" ref="F12:F59" si="0">C12/$C$60</f>
        <v>0.46783625730994149</v>
      </c>
      <c r="G12" s="7">
        <f t="shared" ref="G12:G59" si="1">F12^2</f>
        <v>0.21887076365377378</v>
      </c>
      <c r="H12" s="7">
        <v>0</v>
      </c>
      <c r="I12" s="7">
        <v>4</v>
      </c>
      <c r="J12" s="7">
        <v>6</v>
      </c>
      <c r="K12" s="7">
        <v>2258</v>
      </c>
      <c r="L12" s="7" t="s">
        <v>3</v>
      </c>
      <c r="M12" s="7">
        <v>2338</v>
      </c>
      <c r="N12" s="16"/>
      <c r="O12" s="7">
        <v>104483</v>
      </c>
      <c r="P12" s="7">
        <v>8</v>
      </c>
      <c r="Q12" s="7">
        <v>1</v>
      </c>
      <c r="R12" s="7">
        <v>46636</v>
      </c>
      <c r="S12" s="7" t="s">
        <v>3</v>
      </c>
      <c r="T12" s="7">
        <v>2240</v>
      </c>
      <c r="U12" s="16"/>
      <c r="V12" s="7">
        <v>127854</v>
      </c>
      <c r="W12" s="7">
        <v>13</v>
      </c>
      <c r="X12" s="7">
        <v>2</v>
      </c>
      <c r="Y12" s="7">
        <v>65766</v>
      </c>
      <c r="Z12" s="7" t="s">
        <v>3</v>
      </c>
      <c r="AA12" s="7">
        <v>1944</v>
      </c>
      <c r="AF12" s="11"/>
    </row>
    <row r="13" spans="1:32" ht="21.6" x14ac:dyDescent="0.3">
      <c r="A13" s="15" t="s">
        <v>1211</v>
      </c>
      <c r="B13" s="20" t="s">
        <v>1210</v>
      </c>
      <c r="C13" s="12">
        <v>2728</v>
      </c>
      <c r="D13" s="12">
        <v>0.17</v>
      </c>
      <c r="E13" s="7">
        <f>SQRT(D13)</f>
        <v>0.41231056256176607</v>
      </c>
      <c r="F13" s="7">
        <f t="shared" si="0"/>
        <v>0.24171539961013644</v>
      </c>
      <c r="G13" s="7">
        <f t="shared" si="1"/>
        <v>5.8426334408687948E-2</v>
      </c>
      <c r="H13" s="12">
        <v>37</v>
      </c>
      <c r="I13" s="12">
        <v>4</v>
      </c>
      <c r="J13" s="12">
        <v>5</v>
      </c>
      <c r="K13" s="12">
        <v>905</v>
      </c>
      <c r="L13" s="12" t="s">
        <v>3</v>
      </c>
      <c r="M13" s="12">
        <v>3014</v>
      </c>
      <c r="N13" s="13"/>
      <c r="O13" s="12">
        <v>75413</v>
      </c>
      <c r="P13" s="12">
        <v>34</v>
      </c>
      <c r="Q13" s="12">
        <v>3</v>
      </c>
      <c r="R13" s="12">
        <v>27775</v>
      </c>
      <c r="S13" s="12" t="s">
        <v>3</v>
      </c>
      <c r="T13" s="12">
        <v>2715</v>
      </c>
      <c r="U13" s="13"/>
      <c r="V13" s="12">
        <v>72512</v>
      </c>
      <c r="W13" s="12">
        <v>16</v>
      </c>
      <c r="X13" s="12">
        <v>2</v>
      </c>
      <c r="Y13" s="12">
        <v>25318</v>
      </c>
      <c r="Z13" s="12" t="s">
        <v>3</v>
      </c>
      <c r="AA13" s="12">
        <v>2864</v>
      </c>
      <c r="AF13" s="11"/>
    </row>
    <row r="14" spans="1:32" ht="21.6" x14ac:dyDescent="0.3">
      <c r="A14" s="18" t="s">
        <v>1209</v>
      </c>
      <c r="B14" s="20" t="s">
        <v>1208</v>
      </c>
      <c r="C14" s="7">
        <v>1673</v>
      </c>
      <c r="D14" s="7">
        <v>0.13</v>
      </c>
      <c r="E14" s="7">
        <f>SQRT(D14)</f>
        <v>0.36055512754639896</v>
      </c>
      <c r="F14" s="7">
        <f t="shared" si="0"/>
        <v>0.14823675349991139</v>
      </c>
      <c r="G14" s="7">
        <f t="shared" si="1"/>
        <v>2.1974135088193493E-2</v>
      </c>
      <c r="H14" s="7">
        <v>7</v>
      </c>
      <c r="I14" s="7">
        <v>0</v>
      </c>
      <c r="J14" s="7">
        <v>3</v>
      </c>
      <c r="K14" s="7">
        <v>798</v>
      </c>
      <c r="L14" s="7" t="s">
        <v>3</v>
      </c>
      <c r="M14" s="7">
        <v>2096</v>
      </c>
      <c r="N14" s="16"/>
      <c r="O14" s="7">
        <v>23992</v>
      </c>
      <c r="P14" s="7">
        <v>-8</v>
      </c>
      <c r="Q14" s="7">
        <v>0</v>
      </c>
      <c r="R14" s="7">
        <v>11411</v>
      </c>
      <c r="S14" s="7" t="s">
        <v>3</v>
      </c>
      <c r="T14" s="7">
        <v>2103</v>
      </c>
      <c r="U14" s="16"/>
      <c r="V14" s="7">
        <v>490201</v>
      </c>
      <c r="W14" s="7">
        <v>85</v>
      </c>
      <c r="X14" s="7">
        <v>4</v>
      </c>
      <c r="Y14" s="7">
        <v>311085</v>
      </c>
      <c r="Z14" s="7" t="s">
        <v>3</v>
      </c>
      <c r="AA14" s="7">
        <v>1576</v>
      </c>
      <c r="AF14" s="11"/>
    </row>
    <row r="15" spans="1:32" ht="21.6" x14ac:dyDescent="0.3">
      <c r="A15" s="72" t="s">
        <v>1207</v>
      </c>
      <c r="B15" s="19" t="s">
        <v>1206</v>
      </c>
      <c r="C15" s="38">
        <v>847</v>
      </c>
      <c r="D15" s="38"/>
      <c r="E15" s="38"/>
      <c r="F15" s="38">
        <f t="shared" si="0"/>
        <v>7.5048732943469781E-2</v>
      </c>
      <c r="G15" s="38">
        <f t="shared" si="1"/>
        <v>5.6323123164202463E-3</v>
      </c>
      <c r="H15" s="38">
        <v>-41</v>
      </c>
      <c r="I15" s="38">
        <v>8</v>
      </c>
      <c r="J15" s="38">
        <v>1</v>
      </c>
      <c r="K15" s="38">
        <v>380</v>
      </c>
      <c r="L15" s="38" t="s">
        <v>3</v>
      </c>
      <c r="M15" s="38">
        <v>2229</v>
      </c>
      <c r="N15" s="71"/>
      <c r="O15" s="38">
        <v>1090121</v>
      </c>
      <c r="P15" s="38">
        <v>8</v>
      </c>
      <c r="Q15" s="38">
        <v>86</v>
      </c>
      <c r="R15" s="38">
        <v>0</v>
      </c>
      <c r="S15" s="38" t="s">
        <v>3</v>
      </c>
      <c r="T15" s="38"/>
      <c r="U15" s="71"/>
      <c r="V15" s="38">
        <v>10271</v>
      </c>
      <c r="W15" s="38">
        <v>-5</v>
      </c>
      <c r="X15" s="38">
        <v>1</v>
      </c>
      <c r="Y15" s="38">
        <v>4497</v>
      </c>
      <c r="Z15" s="38" t="s">
        <v>3</v>
      </c>
      <c r="AA15" s="38">
        <v>2284</v>
      </c>
      <c r="AF15" s="11"/>
    </row>
    <row r="16" spans="1:32" x14ac:dyDescent="0.3">
      <c r="A16" s="18" t="s">
        <v>1205</v>
      </c>
      <c r="B16" s="19" t="s">
        <v>1204</v>
      </c>
      <c r="C16" s="7">
        <v>489</v>
      </c>
      <c r="D16" s="7">
        <v>0.27</v>
      </c>
      <c r="E16" s="7">
        <f>SQRT(D16)</f>
        <v>0.51961524227066325</v>
      </c>
      <c r="F16" s="7">
        <f t="shared" si="0"/>
        <v>4.3328017012227542E-2</v>
      </c>
      <c r="G16" s="7">
        <f t="shared" si="1"/>
        <v>1.8773170582118792E-3</v>
      </c>
      <c r="H16" s="7">
        <v>25</v>
      </c>
      <c r="I16" s="7">
        <v>1</v>
      </c>
      <c r="J16" s="7">
        <v>0</v>
      </c>
      <c r="K16" s="7">
        <v>300</v>
      </c>
      <c r="L16" s="7" t="s">
        <v>3</v>
      </c>
      <c r="M16" s="7">
        <v>1630</v>
      </c>
      <c r="N16" s="16"/>
      <c r="O16" s="7">
        <v>3066</v>
      </c>
      <c r="P16" s="7">
        <v>-10</v>
      </c>
      <c r="Q16" s="7">
        <v>0</v>
      </c>
      <c r="R16" s="7">
        <v>1195</v>
      </c>
      <c r="S16" s="7" t="s">
        <v>3</v>
      </c>
      <c r="T16" s="7">
        <v>2566</v>
      </c>
      <c r="U16" s="16"/>
      <c r="V16" s="7">
        <v>33330</v>
      </c>
      <c r="W16" s="7">
        <v>17</v>
      </c>
      <c r="X16" s="7">
        <v>2</v>
      </c>
      <c r="Y16" s="7">
        <v>41862</v>
      </c>
      <c r="Z16" s="7" t="s">
        <v>3</v>
      </c>
      <c r="AA16" s="7">
        <v>796</v>
      </c>
      <c r="AF16" s="11"/>
    </row>
    <row r="17" spans="1:32" ht="21.6" x14ac:dyDescent="0.3">
      <c r="A17" s="72" t="s">
        <v>1203</v>
      </c>
      <c r="B17" s="19" t="s">
        <v>1202</v>
      </c>
      <c r="C17" s="38">
        <v>205</v>
      </c>
      <c r="D17" s="38"/>
      <c r="E17" s="38"/>
      <c r="F17" s="38">
        <f t="shared" si="0"/>
        <v>1.8164097111465532E-2</v>
      </c>
      <c r="G17" s="38">
        <f t="shared" si="1"/>
        <v>3.299344238747505E-4</v>
      </c>
      <c r="H17" s="38">
        <v>-35</v>
      </c>
      <c r="I17" s="38">
        <v>0</v>
      </c>
      <c r="J17" s="38">
        <v>4</v>
      </c>
      <c r="K17" s="38">
        <v>51</v>
      </c>
      <c r="L17" s="38" t="s">
        <v>3</v>
      </c>
      <c r="M17" s="38">
        <v>4020</v>
      </c>
      <c r="N17" s="71"/>
      <c r="O17" s="38">
        <v>82936</v>
      </c>
      <c r="P17" s="38">
        <v>11</v>
      </c>
      <c r="Q17" s="38">
        <v>3</v>
      </c>
      <c r="R17" s="38">
        <v>26075</v>
      </c>
      <c r="S17" s="38" t="s">
        <v>3</v>
      </c>
      <c r="T17" s="38">
        <v>3181</v>
      </c>
      <c r="U17" s="71"/>
      <c r="V17" s="38">
        <v>67965</v>
      </c>
      <c r="W17" s="38">
        <v>5</v>
      </c>
      <c r="X17" s="38">
        <v>2</v>
      </c>
      <c r="Y17" s="38">
        <v>22382</v>
      </c>
      <c r="Z17" s="38" t="s">
        <v>3</v>
      </c>
      <c r="AA17" s="38">
        <v>3037</v>
      </c>
      <c r="AF17" s="11"/>
    </row>
    <row r="18" spans="1:32" ht="21.6" x14ac:dyDescent="0.3">
      <c r="A18" s="18" t="s">
        <v>1201</v>
      </c>
      <c r="B18" s="20" t="s">
        <v>1200</v>
      </c>
      <c r="C18" s="7">
        <v>52</v>
      </c>
      <c r="D18" s="7">
        <v>0.23</v>
      </c>
      <c r="E18" s="7">
        <f>SQRT(D18)</f>
        <v>0.47958315233127197</v>
      </c>
      <c r="F18" s="7">
        <f t="shared" si="0"/>
        <v>4.607478291688818E-3</v>
      </c>
      <c r="G18" s="7">
        <f t="shared" si="1"/>
        <v>2.1228856208383707E-5</v>
      </c>
      <c r="H18" s="7">
        <v>73</v>
      </c>
      <c r="I18" s="7">
        <v>1</v>
      </c>
      <c r="J18" s="7">
        <v>3</v>
      </c>
      <c r="K18" s="7">
        <v>15</v>
      </c>
      <c r="L18" s="7" t="s">
        <v>3</v>
      </c>
      <c r="M18" s="7">
        <v>3467</v>
      </c>
      <c r="N18" s="16"/>
      <c r="O18" s="7">
        <v>32014</v>
      </c>
      <c r="P18" s="7">
        <v>4</v>
      </c>
      <c r="Q18" s="7">
        <v>10</v>
      </c>
      <c r="R18" s="7">
        <v>10287</v>
      </c>
      <c r="S18" s="7" t="s">
        <v>3</v>
      </c>
      <c r="T18" s="7">
        <v>3112</v>
      </c>
      <c r="U18" s="16"/>
      <c r="V18" s="7">
        <v>7891</v>
      </c>
      <c r="W18" s="7">
        <v>28</v>
      </c>
      <c r="X18" s="7">
        <v>2</v>
      </c>
      <c r="Y18" s="7">
        <v>1159</v>
      </c>
      <c r="Z18" s="7" t="s">
        <v>3</v>
      </c>
      <c r="AA18" s="7">
        <v>6808</v>
      </c>
      <c r="AF18" s="11"/>
    </row>
    <row r="19" spans="1:32" ht="21.6" x14ac:dyDescent="0.3">
      <c r="A19" s="15" t="s">
        <v>1199</v>
      </c>
      <c r="B19" s="14" t="s">
        <v>1198</v>
      </c>
      <c r="C19" s="12">
        <v>4</v>
      </c>
      <c r="D19" s="12"/>
      <c r="E19" s="12"/>
      <c r="F19" s="7">
        <f t="shared" si="0"/>
        <v>3.5442140705298599E-4</v>
      </c>
      <c r="G19" s="7">
        <f t="shared" si="1"/>
        <v>1.2561453377741838E-7</v>
      </c>
      <c r="H19" s="12"/>
      <c r="I19" s="12">
        <v>0</v>
      </c>
      <c r="J19" s="12">
        <v>1</v>
      </c>
      <c r="K19" s="12">
        <v>1</v>
      </c>
      <c r="L19" s="12" t="s">
        <v>3</v>
      </c>
      <c r="M19" s="12">
        <v>4000</v>
      </c>
      <c r="N19" s="13"/>
      <c r="O19" s="12">
        <v>11979</v>
      </c>
      <c r="P19" s="12">
        <v>103</v>
      </c>
      <c r="Q19" s="12">
        <v>2</v>
      </c>
      <c r="R19" s="12">
        <v>4347</v>
      </c>
      <c r="S19" s="12" t="s">
        <v>3</v>
      </c>
      <c r="T19" s="12">
        <v>2756</v>
      </c>
      <c r="U19" s="13"/>
      <c r="V19" s="12">
        <v>201958</v>
      </c>
      <c r="W19" s="12">
        <v>139</v>
      </c>
      <c r="X19" s="12">
        <v>33</v>
      </c>
      <c r="Y19" s="12">
        <v>120260</v>
      </c>
      <c r="Z19" s="12" t="s">
        <v>3</v>
      </c>
      <c r="AA19" s="12">
        <v>1679</v>
      </c>
      <c r="AF19" s="11"/>
    </row>
    <row r="20" spans="1:32" ht="21.6" x14ac:dyDescent="0.3">
      <c r="A20" s="18" t="s">
        <v>1197</v>
      </c>
      <c r="B20" s="17" t="s">
        <v>1196</v>
      </c>
      <c r="C20" s="7">
        <v>2</v>
      </c>
      <c r="D20" s="7"/>
      <c r="E20" s="7"/>
      <c r="F20" s="7">
        <f t="shared" si="0"/>
        <v>1.77210703526493E-4</v>
      </c>
      <c r="G20" s="7">
        <f t="shared" si="1"/>
        <v>3.1403633444354596E-8</v>
      </c>
      <c r="H20" s="7">
        <v>2</v>
      </c>
      <c r="I20" s="7">
        <v>0</v>
      </c>
      <c r="J20" s="7">
        <v>4</v>
      </c>
      <c r="K20" s="7">
        <v>1</v>
      </c>
      <c r="L20" s="7" t="s">
        <v>3</v>
      </c>
      <c r="M20" s="7">
        <v>2000</v>
      </c>
      <c r="N20" s="16"/>
      <c r="O20" s="7">
        <v>6917</v>
      </c>
      <c r="P20" s="7">
        <v>10</v>
      </c>
      <c r="Q20" s="7">
        <v>3</v>
      </c>
      <c r="R20" s="7">
        <v>2955</v>
      </c>
      <c r="S20" s="7" t="s">
        <v>3</v>
      </c>
      <c r="T20" s="7">
        <v>2341</v>
      </c>
      <c r="U20" s="16"/>
      <c r="V20" s="7">
        <v>14708</v>
      </c>
      <c r="W20" s="7">
        <v>9</v>
      </c>
      <c r="X20" s="7">
        <v>3</v>
      </c>
      <c r="Y20" s="7">
        <v>7629</v>
      </c>
      <c r="Z20" s="7" t="s">
        <v>3</v>
      </c>
      <c r="AA20" s="7">
        <v>1928</v>
      </c>
      <c r="AF20" s="11"/>
    </row>
    <row r="21" spans="1:32" ht="21.6" x14ac:dyDescent="0.3">
      <c r="A21" s="15" t="s">
        <v>1195</v>
      </c>
      <c r="B21" s="14" t="s">
        <v>1194</v>
      </c>
      <c r="C21" s="12">
        <v>2</v>
      </c>
      <c r="D21" s="12"/>
      <c r="E21" s="12"/>
      <c r="F21" s="7">
        <f t="shared" si="0"/>
        <v>1.77210703526493E-4</v>
      </c>
      <c r="G21" s="7">
        <f t="shared" si="1"/>
        <v>3.1403633444354596E-8</v>
      </c>
      <c r="H21" s="12">
        <v>-37</v>
      </c>
      <c r="I21" s="12">
        <v>0</v>
      </c>
      <c r="J21" s="12">
        <v>6</v>
      </c>
      <c r="K21" s="12">
        <v>0</v>
      </c>
      <c r="L21" s="12" t="s">
        <v>3</v>
      </c>
      <c r="M21" s="12"/>
      <c r="N21" s="13"/>
      <c r="O21" s="12">
        <v>46355</v>
      </c>
      <c r="P21" s="12">
        <v>27</v>
      </c>
      <c r="Q21" s="12">
        <v>2</v>
      </c>
      <c r="R21" s="12">
        <v>17725</v>
      </c>
      <c r="S21" s="12" t="s">
        <v>3</v>
      </c>
      <c r="T21" s="12">
        <v>2615</v>
      </c>
      <c r="U21" s="13"/>
      <c r="V21" s="12">
        <v>83808</v>
      </c>
      <c r="W21" s="12">
        <v>11</v>
      </c>
      <c r="X21" s="12">
        <v>3</v>
      </c>
      <c r="Y21" s="12">
        <v>41441</v>
      </c>
      <c r="Z21" s="12" t="s">
        <v>3</v>
      </c>
      <c r="AA21" s="12">
        <v>2022</v>
      </c>
      <c r="AF21" s="11"/>
    </row>
    <row r="22" spans="1:32" ht="21.6" x14ac:dyDescent="0.3">
      <c r="A22" s="18" t="s">
        <v>1193</v>
      </c>
      <c r="B22" s="17" t="s">
        <v>1192</v>
      </c>
      <c r="C22" s="7">
        <v>2</v>
      </c>
      <c r="D22" s="7"/>
      <c r="E22" s="7"/>
      <c r="F22" s="7">
        <f t="shared" si="0"/>
        <v>1.77210703526493E-4</v>
      </c>
      <c r="G22" s="7">
        <f t="shared" si="1"/>
        <v>3.1403633444354596E-8</v>
      </c>
      <c r="H22" s="7"/>
      <c r="I22" s="7">
        <v>0</v>
      </c>
      <c r="J22" s="7">
        <v>4</v>
      </c>
      <c r="K22" s="7">
        <v>2</v>
      </c>
      <c r="L22" s="7" t="s">
        <v>3</v>
      </c>
      <c r="M22" s="7">
        <v>1000</v>
      </c>
      <c r="N22" s="16"/>
      <c r="O22" s="7">
        <v>11271</v>
      </c>
      <c r="P22" s="7">
        <v>13</v>
      </c>
      <c r="Q22" s="7">
        <v>8</v>
      </c>
      <c r="R22" s="7">
        <v>4784</v>
      </c>
      <c r="S22" s="7" t="s">
        <v>3</v>
      </c>
      <c r="T22" s="7">
        <v>2356</v>
      </c>
      <c r="U22" s="16"/>
      <c r="V22" s="7">
        <v>3395</v>
      </c>
      <c r="W22" s="7">
        <v>-4</v>
      </c>
      <c r="X22" s="7">
        <v>3</v>
      </c>
      <c r="Y22" s="7">
        <v>1338</v>
      </c>
      <c r="Z22" s="7" t="s">
        <v>3</v>
      </c>
      <c r="AA22" s="7">
        <v>2537</v>
      </c>
      <c r="AF22" s="11"/>
    </row>
    <row r="23" spans="1:32" x14ac:dyDescent="0.3">
      <c r="A23" s="15" t="s">
        <v>1191</v>
      </c>
      <c r="B23" s="14" t="s">
        <v>1190</v>
      </c>
      <c r="C23" s="12">
        <v>1</v>
      </c>
      <c r="D23" s="12"/>
      <c r="E23" s="12"/>
      <c r="F23" s="7">
        <f t="shared" si="0"/>
        <v>8.8605351763246498E-5</v>
      </c>
      <c r="G23" s="7">
        <f t="shared" si="1"/>
        <v>7.850908361088649E-9</v>
      </c>
      <c r="H23" s="12"/>
      <c r="I23" s="12">
        <v>0</v>
      </c>
      <c r="J23" s="12">
        <v>0</v>
      </c>
      <c r="K23" s="12">
        <v>3</v>
      </c>
      <c r="L23" s="12" t="s">
        <v>3</v>
      </c>
      <c r="M23" s="12">
        <v>333</v>
      </c>
      <c r="N23" s="13"/>
      <c r="O23" s="12">
        <v>1527</v>
      </c>
      <c r="P23" s="12"/>
      <c r="Q23" s="12">
        <v>0</v>
      </c>
      <c r="R23" s="12">
        <v>1181</v>
      </c>
      <c r="S23" s="12" t="s">
        <v>3</v>
      </c>
      <c r="T23" s="12">
        <v>1293</v>
      </c>
      <c r="U23" s="13"/>
      <c r="V23" s="12">
        <v>90117</v>
      </c>
      <c r="W23" s="12">
        <v>19</v>
      </c>
      <c r="X23" s="12">
        <v>1</v>
      </c>
      <c r="Y23" s="12">
        <v>65489</v>
      </c>
      <c r="Z23" s="12" t="s">
        <v>3</v>
      </c>
      <c r="AA23" s="12">
        <v>1376</v>
      </c>
      <c r="AF23" s="11"/>
    </row>
    <row r="24" spans="1:32" ht="21.6" x14ac:dyDescent="0.3">
      <c r="A24" s="18" t="s">
        <v>1189</v>
      </c>
      <c r="B24" s="17" t="s">
        <v>1188</v>
      </c>
      <c r="C24" s="7">
        <v>1</v>
      </c>
      <c r="D24" s="7"/>
      <c r="E24" s="7"/>
      <c r="F24" s="7">
        <f t="shared" si="0"/>
        <v>8.8605351763246498E-5</v>
      </c>
      <c r="G24" s="7">
        <f t="shared" si="1"/>
        <v>7.850908361088649E-9</v>
      </c>
      <c r="H24" s="7">
        <v>31</v>
      </c>
      <c r="I24" s="7">
        <v>0</v>
      </c>
      <c r="J24" s="7">
        <v>4</v>
      </c>
      <c r="K24" s="7">
        <v>0</v>
      </c>
      <c r="L24" s="7" t="s">
        <v>3</v>
      </c>
      <c r="M24" s="7"/>
      <c r="N24" s="16"/>
      <c r="O24" s="7">
        <v>866</v>
      </c>
      <c r="P24" s="7">
        <v>23</v>
      </c>
      <c r="Q24" s="7">
        <v>0</v>
      </c>
      <c r="R24" s="7">
        <v>211</v>
      </c>
      <c r="S24" s="7" t="s">
        <v>3</v>
      </c>
      <c r="T24" s="7">
        <v>4104</v>
      </c>
      <c r="U24" s="16"/>
      <c r="V24" s="7">
        <v>1135</v>
      </c>
      <c r="W24" s="7">
        <v>11</v>
      </c>
      <c r="X24" s="7">
        <v>1</v>
      </c>
      <c r="Y24" s="7">
        <v>593</v>
      </c>
      <c r="Z24" s="7" t="s">
        <v>3</v>
      </c>
      <c r="AA24" s="7">
        <v>1914</v>
      </c>
      <c r="AF24" s="11"/>
    </row>
    <row r="25" spans="1:32" x14ac:dyDescent="0.3">
      <c r="A25" s="15" t="s">
        <v>1187</v>
      </c>
      <c r="B25" s="14" t="s">
        <v>1186</v>
      </c>
      <c r="C25" s="12">
        <v>0</v>
      </c>
      <c r="D25" s="12"/>
      <c r="E25" s="12"/>
      <c r="F25" s="7">
        <f t="shared" si="0"/>
        <v>0</v>
      </c>
      <c r="G25" s="7">
        <f t="shared" si="1"/>
        <v>0</v>
      </c>
      <c r="H25" s="12"/>
      <c r="I25" s="12">
        <v>0</v>
      </c>
      <c r="J25" s="12">
        <v>1</v>
      </c>
      <c r="K25" s="12"/>
      <c r="L25" s="12"/>
      <c r="M25" s="12"/>
      <c r="N25" s="13"/>
      <c r="O25" s="12">
        <v>0</v>
      </c>
      <c r="P25" s="12"/>
      <c r="Q25" s="12">
        <v>0</v>
      </c>
      <c r="R25" s="12"/>
      <c r="S25" s="12" t="s">
        <v>3</v>
      </c>
      <c r="T25" s="12"/>
      <c r="U25" s="13"/>
      <c r="V25" s="12">
        <v>18290</v>
      </c>
      <c r="W25" s="12">
        <v>24</v>
      </c>
      <c r="X25" s="12">
        <v>4</v>
      </c>
      <c r="Y25" s="12">
        <v>11246</v>
      </c>
      <c r="Z25" s="12" t="s">
        <v>3</v>
      </c>
      <c r="AA25" s="12">
        <v>1626</v>
      </c>
      <c r="AF25" s="11"/>
    </row>
    <row r="26" spans="1:32" ht="21.6" x14ac:dyDescent="0.3">
      <c r="A26" s="18" t="s">
        <v>1185</v>
      </c>
      <c r="B26" s="17" t="s">
        <v>1184</v>
      </c>
      <c r="C26" s="7">
        <v>0</v>
      </c>
      <c r="D26" s="7"/>
      <c r="E26" s="7"/>
      <c r="F26" s="7">
        <f t="shared" si="0"/>
        <v>0</v>
      </c>
      <c r="G26" s="7">
        <f t="shared" si="1"/>
        <v>0</v>
      </c>
      <c r="H26" s="7"/>
      <c r="I26" s="7">
        <v>0</v>
      </c>
      <c r="J26" s="7">
        <v>4</v>
      </c>
      <c r="K26" s="7"/>
      <c r="L26" s="7"/>
      <c r="M26" s="7"/>
      <c r="N26" s="16"/>
      <c r="O26" s="7">
        <v>286</v>
      </c>
      <c r="P26" s="7">
        <v>40</v>
      </c>
      <c r="Q26" s="7">
        <v>0</v>
      </c>
      <c r="R26" s="7">
        <v>51</v>
      </c>
      <c r="S26" s="7" t="s">
        <v>3</v>
      </c>
      <c r="T26" s="7">
        <v>5608</v>
      </c>
      <c r="U26" s="16"/>
      <c r="V26" s="7">
        <v>7062</v>
      </c>
      <c r="W26" s="7">
        <v>30</v>
      </c>
      <c r="X26" s="7">
        <v>1</v>
      </c>
      <c r="Y26" s="7">
        <v>3604</v>
      </c>
      <c r="Z26" s="7" t="s">
        <v>3</v>
      </c>
      <c r="AA26" s="7">
        <v>1959</v>
      </c>
      <c r="AF26" s="11"/>
    </row>
    <row r="27" spans="1:32" x14ac:dyDescent="0.3">
      <c r="A27" s="15" t="s">
        <v>1183</v>
      </c>
      <c r="B27" s="14" t="s">
        <v>1182</v>
      </c>
      <c r="C27" s="12">
        <v>0</v>
      </c>
      <c r="D27" s="12"/>
      <c r="E27" s="12"/>
      <c r="F27" s="7">
        <f t="shared" si="0"/>
        <v>0</v>
      </c>
      <c r="G27" s="7">
        <f t="shared" si="1"/>
        <v>0</v>
      </c>
      <c r="H27" s="12"/>
      <c r="I27" s="12">
        <v>0</v>
      </c>
      <c r="J27" s="12">
        <v>0</v>
      </c>
      <c r="K27" s="12"/>
      <c r="L27" s="12"/>
      <c r="M27" s="12"/>
      <c r="N27" s="13"/>
      <c r="O27" s="12">
        <v>96</v>
      </c>
      <c r="P27" s="12">
        <v>88</v>
      </c>
      <c r="Q27" s="12">
        <v>0</v>
      </c>
      <c r="R27" s="12">
        <v>33</v>
      </c>
      <c r="S27" s="12" t="s">
        <v>3</v>
      </c>
      <c r="T27" s="12">
        <v>2909</v>
      </c>
      <c r="U27" s="13"/>
      <c r="V27" s="12">
        <v>10508</v>
      </c>
      <c r="W27" s="12">
        <v>65</v>
      </c>
      <c r="X27" s="12">
        <v>5</v>
      </c>
      <c r="Y27" s="12">
        <v>6444</v>
      </c>
      <c r="Z27" s="12" t="s">
        <v>3</v>
      </c>
      <c r="AA27" s="12">
        <v>1631</v>
      </c>
      <c r="AF27" s="11"/>
    </row>
    <row r="28" spans="1:32" x14ac:dyDescent="0.3">
      <c r="A28" s="18" t="s">
        <v>1181</v>
      </c>
      <c r="B28" s="17" t="s">
        <v>1180</v>
      </c>
      <c r="C28" s="7">
        <v>0</v>
      </c>
      <c r="D28" s="7"/>
      <c r="E28" s="7"/>
      <c r="F28" s="7">
        <f t="shared" si="0"/>
        <v>0</v>
      </c>
      <c r="G28" s="7">
        <f t="shared" si="1"/>
        <v>0</v>
      </c>
      <c r="H28" s="7"/>
      <c r="I28" s="7">
        <v>0</v>
      </c>
      <c r="J28" s="7">
        <v>2</v>
      </c>
      <c r="K28" s="7"/>
      <c r="L28" s="7"/>
      <c r="M28" s="7"/>
      <c r="N28" s="16"/>
      <c r="O28" s="7">
        <v>12</v>
      </c>
      <c r="P28" s="7"/>
      <c r="Q28" s="7">
        <v>0</v>
      </c>
      <c r="R28" s="7">
        <v>3</v>
      </c>
      <c r="S28" s="7" t="s">
        <v>3</v>
      </c>
      <c r="T28" s="7">
        <v>4000</v>
      </c>
      <c r="U28" s="16"/>
      <c r="V28" s="7">
        <v>39016</v>
      </c>
      <c r="W28" s="7">
        <v>37</v>
      </c>
      <c r="X28" s="7">
        <v>3</v>
      </c>
      <c r="Y28" s="7">
        <v>18553</v>
      </c>
      <c r="Z28" s="7" t="s">
        <v>3</v>
      </c>
      <c r="AA28" s="7">
        <v>2103</v>
      </c>
      <c r="AF28" s="11"/>
    </row>
    <row r="29" spans="1:32" ht="21.6" x14ac:dyDescent="0.3">
      <c r="A29" s="15" t="s">
        <v>1179</v>
      </c>
      <c r="B29" s="14" t="s">
        <v>1178</v>
      </c>
      <c r="C29" s="12">
        <v>0</v>
      </c>
      <c r="D29" s="12"/>
      <c r="E29" s="12"/>
      <c r="F29" s="7">
        <f t="shared" si="0"/>
        <v>0</v>
      </c>
      <c r="G29" s="7">
        <f t="shared" si="1"/>
        <v>0</v>
      </c>
      <c r="H29" s="12"/>
      <c r="I29" s="12">
        <v>0</v>
      </c>
      <c r="J29" s="12">
        <v>6</v>
      </c>
      <c r="K29" s="12"/>
      <c r="L29" s="12"/>
      <c r="M29" s="12"/>
      <c r="N29" s="13"/>
      <c r="O29" s="12">
        <v>134</v>
      </c>
      <c r="P29" s="12">
        <v>-20</v>
      </c>
      <c r="Q29" s="12">
        <v>0</v>
      </c>
      <c r="R29" s="12">
        <v>155</v>
      </c>
      <c r="S29" s="12" t="s">
        <v>3</v>
      </c>
      <c r="T29" s="12">
        <v>865</v>
      </c>
      <c r="U29" s="13"/>
      <c r="V29" s="12">
        <v>77516</v>
      </c>
      <c r="W29" s="12">
        <v>23</v>
      </c>
      <c r="X29" s="12">
        <v>2</v>
      </c>
      <c r="Y29" s="12">
        <v>27819</v>
      </c>
      <c r="Z29" s="12" t="s">
        <v>3</v>
      </c>
      <c r="AA29" s="12">
        <v>2786</v>
      </c>
      <c r="AF29" s="11"/>
    </row>
    <row r="30" spans="1:32" ht="21.6" x14ac:dyDescent="0.3">
      <c r="A30" s="18" t="s">
        <v>1177</v>
      </c>
      <c r="B30" s="17" t="s">
        <v>1176</v>
      </c>
      <c r="C30" s="7">
        <v>0</v>
      </c>
      <c r="D30" s="7"/>
      <c r="E30" s="7"/>
      <c r="F30" s="7">
        <f t="shared" si="0"/>
        <v>0</v>
      </c>
      <c r="G30" s="7">
        <f t="shared" si="1"/>
        <v>0</v>
      </c>
      <c r="H30" s="7"/>
      <c r="I30" s="7">
        <v>0</v>
      </c>
      <c r="J30" s="7">
        <v>1</v>
      </c>
      <c r="K30" s="7"/>
      <c r="L30" s="7"/>
      <c r="M30" s="7"/>
      <c r="N30" s="16"/>
      <c r="O30" s="7">
        <v>105</v>
      </c>
      <c r="P30" s="7">
        <v>103</v>
      </c>
      <c r="Q30" s="7">
        <v>0</v>
      </c>
      <c r="R30" s="7">
        <v>25</v>
      </c>
      <c r="S30" s="7" t="s">
        <v>3</v>
      </c>
      <c r="T30" s="7">
        <v>4200</v>
      </c>
      <c r="U30" s="16"/>
      <c r="V30" s="7">
        <v>497585</v>
      </c>
      <c r="W30" s="7">
        <v>44</v>
      </c>
      <c r="X30" s="7">
        <v>7</v>
      </c>
      <c r="Y30" s="7">
        <v>285922</v>
      </c>
      <c r="Z30" s="7" t="s">
        <v>3</v>
      </c>
      <c r="AA30" s="7">
        <v>1740</v>
      </c>
      <c r="AF30" s="11"/>
    </row>
    <row r="31" spans="1:32" ht="21.6" x14ac:dyDescent="0.3">
      <c r="A31" s="15" t="s">
        <v>1175</v>
      </c>
      <c r="B31" s="14" t="s">
        <v>1174</v>
      </c>
      <c r="C31" s="12">
        <v>0</v>
      </c>
      <c r="D31" s="12"/>
      <c r="E31" s="12"/>
      <c r="F31" s="7">
        <f t="shared" si="0"/>
        <v>0</v>
      </c>
      <c r="G31" s="7">
        <f t="shared" si="1"/>
        <v>0</v>
      </c>
      <c r="H31" s="12"/>
      <c r="I31" s="12">
        <v>0</v>
      </c>
      <c r="J31" s="12">
        <v>4</v>
      </c>
      <c r="K31" s="12"/>
      <c r="L31" s="12"/>
      <c r="M31" s="12"/>
      <c r="N31" s="13"/>
      <c r="O31" s="12">
        <v>709</v>
      </c>
      <c r="P31" s="12">
        <v>52</v>
      </c>
      <c r="Q31" s="12">
        <v>0</v>
      </c>
      <c r="R31" s="12">
        <v>339</v>
      </c>
      <c r="S31" s="12" t="s">
        <v>3</v>
      </c>
      <c r="T31" s="12">
        <v>2091</v>
      </c>
      <c r="U31" s="13"/>
      <c r="V31" s="12">
        <v>240338</v>
      </c>
      <c r="W31" s="12">
        <v>18</v>
      </c>
      <c r="X31" s="12">
        <v>4</v>
      </c>
      <c r="Y31" s="12">
        <v>155948</v>
      </c>
      <c r="Z31" s="12" t="s">
        <v>3</v>
      </c>
      <c r="AA31" s="12">
        <v>1541</v>
      </c>
      <c r="AF31" s="11"/>
    </row>
    <row r="32" spans="1:32" ht="21.6" x14ac:dyDescent="0.3">
      <c r="A32" s="18" t="s">
        <v>1173</v>
      </c>
      <c r="B32" s="17" t="s">
        <v>1172</v>
      </c>
      <c r="C32" s="7">
        <v>0</v>
      </c>
      <c r="D32" s="7"/>
      <c r="E32" s="7"/>
      <c r="F32" s="7">
        <f t="shared" si="0"/>
        <v>0</v>
      </c>
      <c r="G32" s="7">
        <f t="shared" si="1"/>
        <v>0</v>
      </c>
      <c r="H32" s="7"/>
      <c r="I32" s="7">
        <v>0</v>
      </c>
      <c r="J32" s="7"/>
      <c r="K32" s="7"/>
      <c r="L32" s="7"/>
      <c r="M32" s="7"/>
      <c r="N32" s="16"/>
      <c r="O32" s="7">
        <v>0</v>
      </c>
      <c r="P32" s="7"/>
      <c r="Q32" s="7">
        <v>0</v>
      </c>
      <c r="R32" s="7"/>
      <c r="S32" s="7"/>
      <c r="T32" s="7"/>
      <c r="U32" s="16"/>
      <c r="V32" s="7">
        <v>1971</v>
      </c>
      <c r="W32" s="7">
        <v>-15</v>
      </c>
      <c r="X32" s="7">
        <v>0</v>
      </c>
      <c r="Y32" s="7">
        <v>1143</v>
      </c>
      <c r="Z32" s="7"/>
      <c r="AA32" s="7">
        <v>1724</v>
      </c>
      <c r="AF32" s="11"/>
    </row>
    <row r="33" spans="1:32" ht="21.6" x14ac:dyDescent="0.3">
      <c r="A33" s="15" t="s">
        <v>1171</v>
      </c>
      <c r="B33" s="14" t="s">
        <v>1170</v>
      </c>
      <c r="C33" s="12">
        <v>0</v>
      </c>
      <c r="D33" s="12"/>
      <c r="E33" s="12"/>
      <c r="F33" s="7">
        <f t="shared" si="0"/>
        <v>0</v>
      </c>
      <c r="G33" s="7">
        <f t="shared" si="1"/>
        <v>0</v>
      </c>
      <c r="H33" s="12"/>
      <c r="I33" s="12">
        <v>0</v>
      </c>
      <c r="J33" s="12">
        <v>0</v>
      </c>
      <c r="K33" s="12"/>
      <c r="L33" s="12"/>
      <c r="M33" s="12"/>
      <c r="N33" s="13"/>
      <c r="O33" s="12">
        <v>5244</v>
      </c>
      <c r="P33" s="12">
        <v>35</v>
      </c>
      <c r="Q33" s="12">
        <v>3</v>
      </c>
      <c r="R33" s="12">
        <v>733</v>
      </c>
      <c r="S33" s="12" t="s">
        <v>3</v>
      </c>
      <c r="T33" s="12">
        <v>7154</v>
      </c>
      <c r="U33" s="13"/>
      <c r="V33" s="12">
        <v>2908</v>
      </c>
      <c r="W33" s="12">
        <v>0</v>
      </c>
      <c r="X33" s="12">
        <v>1</v>
      </c>
      <c r="Y33" s="12">
        <v>259</v>
      </c>
      <c r="Z33" s="12" t="s">
        <v>3</v>
      </c>
      <c r="AA33" s="12">
        <v>11228</v>
      </c>
      <c r="AF33" s="11"/>
    </row>
    <row r="34" spans="1:32" ht="21.6" x14ac:dyDescent="0.3">
      <c r="A34" s="18" t="s">
        <v>1169</v>
      </c>
      <c r="B34" s="17" t="s">
        <v>1168</v>
      </c>
      <c r="C34" s="7">
        <v>0</v>
      </c>
      <c r="D34" s="7"/>
      <c r="E34" s="7"/>
      <c r="F34" s="7">
        <f t="shared" si="0"/>
        <v>0</v>
      </c>
      <c r="G34" s="7">
        <f t="shared" si="1"/>
        <v>0</v>
      </c>
      <c r="H34" s="7"/>
      <c r="I34" s="7">
        <v>0</v>
      </c>
      <c r="J34" s="7">
        <v>0</v>
      </c>
      <c r="K34" s="7"/>
      <c r="L34" s="7"/>
      <c r="M34" s="7"/>
      <c r="N34" s="16"/>
      <c r="O34" s="7">
        <v>1761</v>
      </c>
      <c r="P34" s="7">
        <v>2</v>
      </c>
      <c r="Q34" s="7">
        <v>1</v>
      </c>
      <c r="R34" s="7">
        <v>369</v>
      </c>
      <c r="S34" s="7" t="s">
        <v>3</v>
      </c>
      <c r="T34" s="7">
        <v>4772</v>
      </c>
      <c r="U34" s="16"/>
      <c r="V34" s="7">
        <v>1122</v>
      </c>
      <c r="W34" s="7">
        <v>-20</v>
      </c>
      <c r="X34" s="7">
        <v>1</v>
      </c>
      <c r="Y34" s="7">
        <v>127</v>
      </c>
      <c r="Z34" s="7" t="s">
        <v>3</v>
      </c>
      <c r="AA34" s="7">
        <v>8835</v>
      </c>
      <c r="AF34" s="11"/>
    </row>
    <row r="35" spans="1:32" ht="21.6" x14ac:dyDescent="0.3">
      <c r="A35" s="15" t="s">
        <v>1167</v>
      </c>
      <c r="B35" s="14" t="s">
        <v>1166</v>
      </c>
      <c r="C35" s="12">
        <v>0</v>
      </c>
      <c r="D35" s="12"/>
      <c r="E35" s="12"/>
      <c r="F35" s="7">
        <f t="shared" si="0"/>
        <v>0</v>
      </c>
      <c r="G35" s="7">
        <f t="shared" si="1"/>
        <v>0</v>
      </c>
      <c r="H35" s="12"/>
      <c r="I35" s="12">
        <v>0</v>
      </c>
      <c r="J35" s="12">
        <v>52</v>
      </c>
      <c r="K35" s="12"/>
      <c r="L35" s="12"/>
      <c r="M35" s="12"/>
      <c r="N35" s="13"/>
      <c r="O35" s="12">
        <v>104</v>
      </c>
      <c r="P35" s="12">
        <v>31</v>
      </c>
      <c r="Q35" s="12">
        <v>0</v>
      </c>
      <c r="R35" s="12">
        <v>210</v>
      </c>
      <c r="S35" s="12"/>
      <c r="T35" s="12">
        <v>495</v>
      </c>
      <c r="U35" s="13"/>
      <c r="V35" s="12">
        <v>19521</v>
      </c>
      <c r="W35" s="12">
        <v>-13</v>
      </c>
      <c r="X35" s="12">
        <v>3</v>
      </c>
      <c r="Y35" s="12">
        <v>16852</v>
      </c>
      <c r="Z35" s="12"/>
      <c r="AA35" s="12">
        <v>1158</v>
      </c>
      <c r="AF35" s="11"/>
    </row>
    <row r="36" spans="1:32" ht="21.6" x14ac:dyDescent="0.3">
      <c r="A36" s="18" t="s">
        <v>1165</v>
      </c>
      <c r="B36" s="17" t="s">
        <v>1164</v>
      </c>
      <c r="C36" s="7">
        <v>0</v>
      </c>
      <c r="D36" s="7"/>
      <c r="E36" s="7"/>
      <c r="F36" s="7">
        <f t="shared" si="0"/>
        <v>0</v>
      </c>
      <c r="G36" s="7">
        <f t="shared" si="1"/>
        <v>0</v>
      </c>
      <c r="H36" s="7"/>
      <c r="I36" s="7">
        <v>0</v>
      </c>
      <c r="J36" s="7">
        <v>3</v>
      </c>
      <c r="K36" s="7"/>
      <c r="L36" s="7"/>
      <c r="M36" s="7"/>
      <c r="N36" s="16"/>
      <c r="O36" s="7">
        <v>3229</v>
      </c>
      <c r="P36" s="7">
        <v>205</v>
      </c>
      <c r="Q36" s="7">
        <v>0</v>
      </c>
      <c r="R36" s="7">
        <v>2146</v>
      </c>
      <c r="S36" s="7" t="s">
        <v>3</v>
      </c>
      <c r="T36" s="7">
        <v>1505</v>
      </c>
      <c r="U36" s="16"/>
      <c r="V36" s="7">
        <v>518539</v>
      </c>
      <c r="W36" s="7">
        <v>14</v>
      </c>
      <c r="X36" s="7">
        <v>1</v>
      </c>
      <c r="Y36" s="7">
        <v>325125</v>
      </c>
      <c r="Z36" s="7" t="s">
        <v>3</v>
      </c>
      <c r="AA36" s="7">
        <v>1595</v>
      </c>
      <c r="AF36" s="11"/>
    </row>
    <row r="37" spans="1:32" x14ac:dyDescent="0.3">
      <c r="A37" s="15" t="s">
        <v>1163</v>
      </c>
      <c r="B37" s="14" t="s">
        <v>1162</v>
      </c>
      <c r="C37" s="12">
        <v>0</v>
      </c>
      <c r="D37" s="12"/>
      <c r="E37" s="12"/>
      <c r="F37" s="7">
        <f t="shared" si="0"/>
        <v>0</v>
      </c>
      <c r="G37" s="7">
        <f t="shared" si="1"/>
        <v>0</v>
      </c>
      <c r="H37" s="12"/>
      <c r="I37" s="12">
        <v>0</v>
      </c>
      <c r="J37" s="12">
        <v>2</v>
      </c>
      <c r="K37" s="12"/>
      <c r="L37" s="12"/>
      <c r="M37" s="12"/>
      <c r="N37" s="13"/>
      <c r="O37" s="12">
        <v>1392</v>
      </c>
      <c r="P37" s="12">
        <v>54</v>
      </c>
      <c r="Q37" s="12">
        <v>0</v>
      </c>
      <c r="R37" s="12">
        <v>1032</v>
      </c>
      <c r="S37" s="12" t="s">
        <v>3</v>
      </c>
      <c r="T37" s="12">
        <v>1349</v>
      </c>
      <c r="U37" s="13"/>
      <c r="V37" s="12">
        <v>289179</v>
      </c>
      <c r="W37" s="12">
        <v>13</v>
      </c>
      <c r="X37" s="12">
        <v>2</v>
      </c>
      <c r="Y37" s="12">
        <v>174222</v>
      </c>
      <c r="Z37" s="12" t="s">
        <v>3</v>
      </c>
      <c r="AA37" s="12">
        <v>1660</v>
      </c>
      <c r="AF37" s="11"/>
    </row>
    <row r="38" spans="1:32" ht="21.6" x14ac:dyDescent="0.3">
      <c r="A38" s="18" t="s">
        <v>1161</v>
      </c>
      <c r="B38" s="17" t="s">
        <v>1160</v>
      </c>
      <c r="C38" s="7">
        <v>0</v>
      </c>
      <c r="D38" s="7"/>
      <c r="E38" s="7"/>
      <c r="F38" s="7">
        <f t="shared" si="0"/>
        <v>0</v>
      </c>
      <c r="G38" s="7">
        <f t="shared" si="1"/>
        <v>0</v>
      </c>
      <c r="H38" s="7"/>
      <c r="I38" s="7">
        <v>0</v>
      </c>
      <c r="J38" s="7">
        <v>4</v>
      </c>
      <c r="K38" s="7"/>
      <c r="L38" s="7"/>
      <c r="M38" s="7"/>
      <c r="N38" s="16"/>
      <c r="O38" s="7">
        <v>18514</v>
      </c>
      <c r="P38" s="7">
        <v>33</v>
      </c>
      <c r="Q38" s="7">
        <v>0</v>
      </c>
      <c r="R38" s="7">
        <v>9089</v>
      </c>
      <c r="S38" s="7" t="s">
        <v>3</v>
      </c>
      <c r="T38" s="7">
        <v>2037</v>
      </c>
      <c r="U38" s="16"/>
      <c r="V38" s="7">
        <v>449353</v>
      </c>
      <c r="W38" s="7">
        <v>20</v>
      </c>
      <c r="X38" s="7">
        <v>7</v>
      </c>
      <c r="Y38" s="7">
        <v>242110</v>
      </c>
      <c r="Z38" s="7" t="s">
        <v>3</v>
      </c>
      <c r="AA38" s="7">
        <v>1856</v>
      </c>
      <c r="AF38" s="11"/>
    </row>
    <row r="39" spans="1:32" x14ac:dyDescent="0.3">
      <c r="A39" s="15" t="s">
        <v>1159</v>
      </c>
      <c r="B39" s="14" t="s">
        <v>1158</v>
      </c>
      <c r="C39" s="12">
        <v>0</v>
      </c>
      <c r="D39" s="12"/>
      <c r="E39" s="12"/>
      <c r="F39" s="7">
        <f t="shared" si="0"/>
        <v>0</v>
      </c>
      <c r="G39" s="7">
        <f t="shared" si="1"/>
        <v>0</v>
      </c>
      <c r="H39" s="12"/>
      <c r="I39" s="12">
        <v>0</v>
      </c>
      <c r="J39" s="12">
        <v>1</v>
      </c>
      <c r="K39" s="12"/>
      <c r="L39" s="12"/>
      <c r="M39" s="12"/>
      <c r="N39" s="13"/>
      <c r="O39" s="12">
        <v>1</v>
      </c>
      <c r="P39" s="12"/>
      <c r="Q39" s="12">
        <v>0</v>
      </c>
      <c r="R39" s="12">
        <v>0</v>
      </c>
      <c r="S39" s="12" t="s">
        <v>3</v>
      </c>
      <c r="T39" s="12"/>
      <c r="U39" s="13"/>
      <c r="V39" s="12">
        <v>11006</v>
      </c>
      <c r="W39" s="12">
        <v>896</v>
      </c>
      <c r="X39" s="12">
        <v>42</v>
      </c>
      <c r="Y39" s="12">
        <v>4999</v>
      </c>
      <c r="Z39" s="12" t="s">
        <v>3</v>
      </c>
      <c r="AA39" s="12">
        <v>2202</v>
      </c>
      <c r="AF39" s="11"/>
    </row>
    <row r="40" spans="1:32" ht="21.6" x14ac:dyDescent="0.3">
      <c r="A40" s="18" t="s">
        <v>1157</v>
      </c>
      <c r="B40" s="17" t="s">
        <v>1156</v>
      </c>
      <c r="C40" s="7">
        <v>0</v>
      </c>
      <c r="D40" s="7"/>
      <c r="E40" s="7"/>
      <c r="F40" s="7">
        <f t="shared" si="0"/>
        <v>0</v>
      </c>
      <c r="G40" s="7">
        <f t="shared" si="1"/>
        <v>0</v>
      </c>
      <c r="H40" s="7"/>
      <c r="I40" s="7">
        <v>0</v>
      </c>
      <c r="J40" s="7">
        <v>4</v>
      </c>
      <c r="K40" s="7"/>
      <c r="L40" s="7"/>
      <c r="M40" s="7"/>
      <c r="N40" s="16"/>
      <c r="O40" s="7">
        <v>688</v>
      </c>
      <c r="P40" s="7">
        <v>112</v>
      </c>
      <c r="Q40" s="7">
        <v>0</v>
      </c>
      <c r="R40" s="7">
        <v>195</v>
      </c>
      <c r="S40" s="7" t="s">
        <v>3</v>
      </c>
      <c r="T40" s="7">
        <v>3528</v>
      </c>
      <c r="U40" s="16"/>
      <c r="V40" s="7">
        <v>930</v>
      </c>
      <c r="W40" s="7">
        <v>58</v>
      </c>
      <c r="X40" s="7">
        <v>0</v>
      </c>
      <c r="Y40" s="7">
        <v>514</v>
      </c>
      <c r="Z40" s="7" t="s">
        <v>3</v>
      </c>
      <c r="AA40" s="7">
        <v>1809</v>
      </c>
      <c r="AF40" s="11"/>
    </row>
    <row r="41" spans="1:32" x14ac:dyDescent="0.3">
      <c r="A41" s="15" t="s">
        <v>1155</v>
      </c>
      <c r="B41" s="14" t="s">
        <v>1154</v>
      </c>
      <c r="C41" s="12">
        <v>0</v>
      </c>
      <c r="D41" s="12"/>
      <c r="E41" s="12"/>
      <c r="F41" s="7">
        <f t="shared" si="0"/>
        <v>0</v>
      </c>
      <c r="G41" s="7">
        <f t="shared" si="1"/>
        <v>0</v>
      </c>
      <c r="H41" s="12"/>
      <c r="I41" s="12">
        <v>0</v>
      </c>
      <c r="J41" s="12">
        <v>2</v>
      </c>
      <c r="K41" s="12"/>
      <c r="L41" s="12"/>
      <c r="M41" s="12"/>
      <c r="N41" s="13"/>
      <c r="O41" s="12">
        <v>20448</v>
      </c>
      <c r="P41" s="12">
        <v>192</v>
      </c>
      <c r="Q41" s="12">
        <v>1</v>
      </c>
      <c r="R41" s="12">
        <v>10599</v>
      </c>
      <c r="S41" s="12" t="s">
        <v>3</v>
      </c>
      <c r="T41" s="12">
        <v>1929</v>
      </c>
      <c r="U41" s="13"/>
      <c r="V41" s="12">
        <v>11108</v>
      </c>
      <c r="W41" s="12">
        <v>4</v>
      </c>
      <c r="X41" s="12">
        <v>0</v>
      </c>
      <c r="Y41" s="12">
        <v>5187</v>
      </c>
      <c r="Z41" s="12" t="s">
        <v>3</v>
      </c>
      <c r="AA41" s="12">
        <v>2142</v>
      </c>
      <c r="AF41" s="11"/>
    </row>
    <row r="42" spans="1:32" ht="21.6" x14ac:dyDescent="0.3">
      <c r="A42" s="18" t="s">
        <v>1153</v>
      </c>
      <c r="B42" s="17" t="s">
        <v>1152</v>
      </c>
      <c r="C42" s="7">
        <v>0</v>
      </c>
      <c r="D42" s="7"/>
      <c r="E42" s="7"/>
      <c r="F42" s="7">
        <f t="shared" si="0"/>
        <v>0</v>
      </c>
      <c r="G42" s="7">
        <f t="shared" si="1"/>
        <v>0</v>
      </c>
      <c r="H42" s="7"/>
      <c r="I42" s="7">
        <v>0</v>
      </c>
      <c r="J42" s="7">
        <v>36</v>
      </c>
      <c r="K42" s="7"/>
      <c r="L42" s="7"/>
      <c r="M42" s="7"/>
      <c r="N42" s="16"/>
      <c r="O42" s="7">
        <v>12</v>
      </c>
      <c r="P42" s="7">
        <v>-19</v>
      </c>
      <c r="Q42" s="7">
        <v>0</v>
      </c>
      <c r="R42" s="7">
        <v>1</v>
      </c>
      <c r="S42" s="7" t="s">
        <v>3</v>
      </c>
      <c r="T42" s="7">
        <v>12000</v>
      </c>
      <c r="U42" s="16"/>
      <c r="V42" s="7">
        <v>77052</v>
      </c>
      <c r="W42" s="7">
        <v>5</v>
      </c>
      <c r="X42" s="7">
        <v>1</v>
      </c>
      <c r="Y42" s="7">
        <v>15941</v>
      </c>
      <c r="Z42" s="7" t="s">
        <v>3</v>
      </c>
      <c r="AA42" s="7">
        <v>4834</v>
      </c>
      <c r="AF42" s="11"/>
    </row>
    <row r="43" spans="1:32" ht="21.6" x14ac:dyDescent="0.3">
      <c r="A43" s="15" t="s">
        <v>1151</v>
      </c>
      <c r="B43" s="14" t="s">
        <v>1150</v>
      </c>
      <c r="C43" s="12">
        <v>0</v>
      </c>
      <c r="D43" s="12"/>
      <c r="E43" s="12"/>
      <c r="F43" s="7">
        <f t="shared" si="0"/>
        <v>0</v>
      </c>
      <c r="G43" s="7">
        <f t="shared" si="1"/>
        <v>0</v>
      </c>
      <c r="H43" s="12"/>
      <c r="I43" s="12">
        <v>0</v>
      </c>
      <c r="J43" s="12">
        <v>35</v>
      </c>
      <c r="K43" s="12"/>
      <c r="L43" s="12"/>
      <c r="M43" s="12"/>
      <c r="N43" s="13"/>
      <c r="O43" s="12">
        <v>201</v>
      </c>
      <c r="P43" s="12">
        <v>6</v>
      </c>
      <c r="Q43" s="12">
        <v>0</v>
      </c>
      <c r="R43" s="12">
        <v>39</v>
      </c>
      <c r="S43" s="12" t="s">
        <v>3</v>
      </c>
      <c r="T43" s="12">
        <v>5154</v>
      </c>
      <c r="U43" s="13"/>
      <c r="V43" s="12">
        <v>20529</v>
      </c>
      <c r="W43" s="12">
        <v>3</v>
      </c>
      <c r="X43" s="12">
        <v>1</v>
      </c>
      <c r="Y43" s="12">
        <v>4667</v>
      </c>
      <c r="Z43" s="12" t="s">
        <v>3</v>
      </c>
      <c r="AA43" s="12">
        <v>4399</v>
      </c>
      <c r="AF43" s="11"/>
    </row>
    <row r="44" spans="1:32" ht="21.6" x14ac:dyDescent="0.3">
      <c r="A44" s="18" t="s">
        <v>1149</v>
      </c>
      <c r="B44" s="17" t="s">
        <v>1148</v>
      </c>
      <c r="C44" s="7">
        <v>0</v>
      </c>
      <c r="D44" s="7"/>
      <c r="E44" s="7"/>
      <c r="F44" s="7">
        <f t="shared" si="0"/>
        <v>0</v>
      </c>
      <c r="G44" s="7">
        <f t="shared" si="1"/>
        <v>0</v>
      </c>
      <c r="H44" s="7"/>
      <c r="I44" s="7">
        <v>0</v>
      </c>
      <c r="J44" s="7">
        <v>32</v>
      </c>
      <c r="K44" s="7"/>
      <c r="L44" s="7"/>
      <c r="M44" s="7"/>
      <c r="N44" s="16"/>
      <c r="O44" s="7">
        <v>6</v>
      </c>
      <c r="P44" s="7">
        <v>-47</v>
      </c>
      <c r="Q44" s="7">
        <v>0</v>
      </c>
      <c r="R44" s="7">
        <v>0</v>
      </c>
      <c r="S44" s="7" t="s">
        <v>1147</v>
      </c>
      <c r="T44" s="7"/>
      <c r="U44" s="16"/>
      <c r="V44" s="7">
        <v>1209</v>
      </c>
      <c r="W44" s="7">
        <v>-15</v>
      </c>
      <c r="X44" s="7">
        <v>0</v>
      </c>
      <c r="Y44" s="7">
        <v>342</v>
      </c>
      <c r="Z44" s="7" t="s">
        <v>1147</v>
      </c>
      <c r="AA44" s="7">
        <v>3535</v>
      </c>
      <c r="AF44" s="11"/>
    </row>
    <row r="45" spans="1:32" ht="21.6" x14ac:dyDescent="0.3">
      <c r="A45" s="15" t="s">
        <v>1146</v>
      </c>
      <c r="B45" s="14" t="s">
        <v>1145</v>
      </c>
      <c r="C45" s="12">
        <v>0</v>
      </c>
      <c r="D45" s="12"/>
      <c r="E45" s="12"/>
      <c r="F45" s="7">
        <f t="shared" si="0"/>
        <v>0</v>
      </c>
      <c r="G45" s="7">
        <f t="shared" si="1"/>
        <v>0</v>
      </c>
      <c r="H45" s="12"/>
      <c r="I45" s="12">
        <v>0</v>
      </c>
      <c r="J45" s="12"/>
      <c r="K45" s="12"/>
      <c r="L45" s="12"/>
      <c r="M45" s="12"/>
      <c r="N45" s="13"/>
      <c r="O45" s="12">
        <v>2</v>
      </c>
      <c r="P45" s="12"/>
      <c r="Q45" s="12">
        <v>0</v>
      </c>
      <c r="R45" s="12">
        <v>1</v>
      </c>
      <c r="S45" s="12"/>
      <c r="T45" s="12">
        <v>2000</v>
      </c>
      <c r="U45" s="13"/>
      <c r="V45" s="12">
        <v>0</v>
      </c>
      <c r="W45" s="12"/>
      <c r="X45" s="12">
        <v>0</v>
      </c>
      <c r="Y45" s="12"/>
      <c r="Z45" s="12"/>
      <c r="AA45" s="12"/>
      <c r="AF45" s="11"/>
    </row>
    <row r="46" spans="1:32" ht="21.6" x14ac:dyDescent="0.3">
      <c r="A46" s="18" t="s">
        <v>1144</v>
      </c>
      <c r="B46" s="17" t="s">
        <v>1143</v>
      </c>
      <c r="C46" s="7">
        <v>0</v>
      </c>
      <c r="D46" s="7"/>
      <c r="E46" s="7"/>
      <c r="F46" s="7">
        <f t="shared" si="0"/>
        <v>0</v>
      </c>
      <c r="G46" s="7">
        <f t="shared" si="1"/>
        <v>0</v>
      </c>
      <c r="H46" s="7"/>
      <c r="I46" s="7">
        <v>0</v>
      </c>
      <c r="J46" s="7">
        <v>0</v>
      </c>
      <c r="K46" s="7"/>
      <c r="L46" s="7"/>
      <c r="M46" s="7"/>
      <c r="N46" s="16"/>
      <c r="O46" s="7">
        <v>6904</v>
      </c>
      <c r="P46" s="7">
        <v>43</v>
      </c>
      <c r="Q46" s="7">
        <v>3</v>
      </c>
      <c r="R46" s="7">
        <v>902</v>
      </c>
      <c r="S46" s="7" t="s">
        <v>3</v>
      </c>
      <c r="T46" s="7">
        <v>7654</v>
      </c>
      <c r="U46" s="16"/>
      <c r="V46" s="7">
        <v>15518</v>
      </c>
      <c r="W46" s="7">
        <v>8</v>
      </c>
      <c r="X46" s="7">
        <v>6</v>
      </c>
      <c r="Y46" s="7">
        <v>2012</v>
      </c>
      <c r="Z46" s="7" t="s">
        <v>3</v>
      </c>
      <c r="AA46" s="7">
        <v>7713</v>
      </c>
      <c r="AF46" s="11"/>
    </row>
    <row r="47" spans="1:32" ht="21.6" x14ac:dyDescent="0.3">
      <c r="A47" s="15" t="s">
        <v>1142</v>
      </c>
      <c r="B47" s="14" t="s">
        <v>1141</v>
      </c>
      <c r="C47" s="12">
        <v>0</v>
      </c>
      <c r="D47" s="12"/>
      <c r="E47" s="12"/>
      <c r="F47" s="7">
        <f t="shared" si="0"/>
        <v>0</v>
      </c>
      <c r="G47" s="7">
        <f t="shared" si="1"/>
        <v>0</v>
      </c>
      <c r="H47" s="12"/>
      <c r="I47" s="12">
        <v>0</v>
      </c>
      <c r="J47" s="12">
        <v>0</v>
      </c>
      <c r="K47" s="12"/>
      <c r="L47" s="12"/>
      <c r="M47" s="12"/>
      <c r="N47" s="13"/>
      <c r="O47" s="12">
        <v>3</v>
      </c>
      <c r="P47" s="12"/>
      <c r="Q47" s="12">
        <v>0</v>
      </c>
      <c r="R47" s="12">
        <v>0</v>
      </c>
      <c r="S47" s="12"/>
      <c r="T47" s="12"/>
      <c r="U47" s="13"/>
      <c r="V47" s="12">
        <v>65549</v>
      </c>
      <c r="W47" s="12">
        <v>65</v>
      </c>
      <c r="X47" s="12">
        <v>8</v>
      </c>
      <c r="Y47" s="12">
        <v>42496</v>
      </c>
      <c r="Z47" s="12"/>
      <c r="AA47" s="12">
        <v>1542</v>
      </c>
      <c r="AF47" s="11"/>
    </row>
    <row r="48" spans="1:32" x14ac:dyDescent="0.3">
      <c r="A48" s="18" t="s">
        <v>1140</v>
      </c>
      <c r="B48" s="17" t="s">
        <v>1139</v>
      </c>
      <c r="C48" s="7">
        <v>0</v>
      </c>
      <c r="D48" s="7"/>
      <c r="E48" s="7"/>
      <c r="F48" s="7">
        <f t="shared" si="0"/>
        <v>0</v>
      </c>
      <c r="G48" s="7">
        <f t="shared" si="1"/>
        <v>0</v>
      </c>
      <c r="H48" s="7"/>
      <c r="I48" s="7">
        <v>0</v>
      </c>
      <c r="J48" s="7">
        <v>1</v>
      </c>
      <c r="K48" s="7"/>
      <c r="L48" s="7"/>
      <c r="M48" s="7"/>
      <c r="N48" s="16"/>
      <c r="O48" s="7">
        <v>136</v>
      </c>
      <c r="P48" s="7">
        <v>22</v>
      </c>
      <c r="Q48" s="7">
        <v>0</v>
      </c>
      <c r="R48" s="7">
        <v>81</v>
      </c>
      <c r="S48" s="7" t="s">
        <v>3</v>
      </c>
      <c r="T48" s="7">
        <v>1679</v>
      </c>
      <c r="U48" s="16"/>
      <c r="V48" s="7">
        <v>62119</v>
      </c>
      <c r="W48" s="7">
        <v>6</v>
      </c>
      <c r="X48" s="7">
        <v>0</v>
      </c>
      <c r="Y48" s="7">
        <v>40252</v>
      </c>
      <c r="Z48" s="7" t="s">
        <v>3</v>
      </c>
      <c r="AA48" s="7">
        <v>1543</v>
      </c>
      <c r="AF48" s="11"/>
    </row>
    <row r="49" spans="1:32" ht="21.6" x14ac:dyDescent="0.3">
      <c r="A49" s="15" t="s">
        <v>1138</v>
      </c>
      <c r="B49" s="14" t="s">
        <v>1137</v>
      </c>
      <c r="C49" s="12">
        <v>0</v>
      </c>
      <c r="D49" s="12"/>
      <c r="E49" s="12"/>
      <c r="F49" s="7">
        <f t="shared" si="0"/>
        <v>0</v>
      </c>
      <c r="G49" s="7">
        <f t="shared" si="1"/>
        <v>0</v>
      </c>
      <c r="H49" s="12"/>
      <c r="I49" s="12">
        <v>0</v>
      </c>
      <c r="J49" s="12">
        <v>4</v>
      </c>
      <c r="K49" s="12"/>
      <c r="L49" s="12"/>
      <c r="M49" s="12"/>
      <c r="N49" s="13"/>
      <c r="O49" s="12">
        <v>29256</v>
      </c>
      <c r="P49" s="12">
        <v>34</v>
      </c>
      <c r="Q49" s="12">
        <v>1</v>
      </c>
      <c r="R49" s="12">
        <v>14921</v>
      </c>
      <c r="S49" s="12" t="s">
        <v>3</v>
      </c>
      <c r="T49" s="12">
        <v>1961</v>
      </c>
      <c r="U49" s="13"/>
      <c r="V49" s="12">
        <v>77329</v>
      </c>
      <c r="W49" s="12">
        <v>7</v>
      </c>
      <c r="X49" s="12">
        <v>2</v>
      </c>
      <c r="Y49" s="12">
        <v>49781</v>
      </c>
      <c r="Z49" s="12" t="s">
        <v>3</v>
      </c>
      <c r="AA49" s="12">
        <v>1553</v>
      </c>
      <c r="AF49" s="11"/>
    </row>
    <row r="50" spans="1:32" x14ac:dyDescent="0.3">
      <c r="A50" s="18" t="s">
        <v>1136</v>
      </c>
      <c r="B50" s="17" t="s">
        <v>1135</v>
      </c>
      <c r="C50" s="7">
        <v>0</v>
      </c>
      <c r="D50" s="7"/>
      <c r="E50" s="7"/>
      <c r="F50" s="7">
        <f t="shared" si="0"/>
        <v>0</v>
      </c>
      <c r="G50" s="7">
        <f t="shared" si="1"/>
        <v>0</v>
      </c>
      <c r="H50" s="7"/>
      <c r="I50" s="7">
        <v>0</v>
      </c>
      <c r="J50" s="7">
        <v>1</v>
      </c>
      <c r="K50" s="7"/>
      <c r="L50" s="7"/>
      <c r="M50" s="7"/>
      <c r="N50" s="16"/>
      <c r="O50" s="7">
        <v>147091</v>
      </c>
      <c r="P50" s="7">
        <v>106</v>
      </c>
      <c r="Q50" s="7">
        <v>27</v>
      </c>
      <c r="R50" s="7">
        <v>74310</v>
      </c>
      <c r="S50" s="7"/>
      <c r="T50" s="7">
        <v>1979</v>
      </c>
      <c r="U50" s="16"/>
      <c r="V50" s="7">
        <v>24592</v>
      </c>
      <c r="W50" s="7">
        <v>-4</v>
      </c>
      <c r="X50" s="7">
        <v>4</v>
      </c>
      <c r="Y50" s="7">
        <v>12449</v>
      </c>
      <c r="Z50" s="7"/>
      <c r="AA50" s="7">
        <v>1975</v>
      </c>
      <c r="AF50" s="11"/>
    </row>
    <row r="51" spans="1:32" ht="21.6" x14ac:dyDescent="0.3">
      <c r="A51" s="15" t="s">
        <v>1134</v>
      </c>
      <c r="B51" s="14" t="s">
        <v>1133</v>
      </c>
      <c r="C51" s="12">
        <v>0</v>
      </c>
      <c r="D51" s="12"/>
      <c r="E51" s="12"/>
      <c r="F51" s="7">
        <f t="shared" si="0"/>
        <v>0</v>
      </c>
      <c r="G51" s="7">
        <f t="shared" si="1"/>
        <v>0</v>
      </c>
      <c r="H51" s="12"/>
      <c r="I51" s="12">
        <v>0</v>
      </c>
      <c r="J51" s="12"/>
      <c r="K51" s="12"/>
      <c r="L51" s="12"/>
      <c r="M51" s="12"/>
      <c r="N51" s="13"/>
      <c r="O51" s="12">
        <v>0</v>
      </c>
      <c r="P51" s="12"/>
      <c r="Q51" s="12">
        <v>0</v>
      </c>
      <c r="R51" s="12"/>
      <c r="S51" s="12"/>
      <c r="T51" s="12"/>
      <c r="U51" s="13"/>
      <c r="V51" s="12">
        <v>14048</v>
      </c>
      <c r="W51" s="12">
        <v>21</v>
      </c>
      <c r="X51" s="12">
        <v>6</v>
      </c>
      <c r="Y51" s="12">
        <v>9870</v>
      </c>
      <c r="Z51" s="12"/>
      <c r="AA51" s="12">
        <v>1423</v>
      </c>
      <c r="AF51" s="11"/>
    </row>
    <row r="52" spans="1:32" x14ac:dyDescent="0.3">
      <c r="A52" s="18" t="s">
        <v>1132</v>
      </c>
      <c r="B52" s="17" t="s">
        <v>1131</v>
      </c>
      <c r="C52" s="7">
        <v>0</v>
      </c>
      <c r="D52" s="7"/>
      <c r="E52" s="7"/>
      <c r="F52" s="7">
        <f t="shared" si="0"/>
        <v>0</v>
      </c>
      <c r="G52" s="7">
        <f t="shared" si="1"/>
        <v>0</v>
      </c>
      <c r="H52" s="7"/>
      <c r="I52" s="7">
        <v>0</v>
      </c>
      <c r="J52" s="7">
        <v>10</v>
      </c>
      <c r="K52" s="7"/>
      <c r="L52" s="7"/>
      <c r="M52" s="7"/>
      <c r="N52" s="16"/>
      <c r="O52" s="7">
        <v>2</v>
      </c>
      <c r="P52" s="7"/>
      <c r="Q52" s="7">
        <v>0</v>
      </c>
      <c r="R52" s="7">
        <v>1</v>
      </c>
      <c r="S52" s="7"/>
      <c r="T52" s="7">
        <v>2000</v>
      </c>
      <c r="U52" s="16"/>
      <c r="V52" s="7">
        <v>62494</v>
      </c>
      <c r="W52" s="7">
        <v>68</v>
      </c>
      <c r="X52" s="7">
        <v>23</v>
      </c>
      <c r="Y52" s="7">
        <v>39937</v>
      </c>
      <c r="Z52" s="7"/>
      <c r="AA52" s="7">
        <v>1565</v>
      </c>
      <c r="AF52" s="11"/>
    </row>
    <row r="53" spans="1:32" x14ac:dyDescent="0.3">
      <c r="A53" s="15" t="s">
        <v>1130</v>
      </c>
      <c r="B53" s="14" t="s">
        <v>1129</v>
      </c>
      <c r="C53" s="12">
        <v>0</v>
      </c>
      <c r="D53" s="12"/>
      <c r="E53" s="12"/>
      <c r="F53" s="7">
        <f t="shared" si="0"/>
        <v>0</v>
      </c>
      <c r="G53" s="7">
        <f t="shared" si="1"/>
        <v>0</v>
      </c>
      <c r="H53" s="12"/>
      <c r="I53" s="12">
        <v>0</v>
      </c>
      <c r="J53" s="12">
        <v>8</v>
      </c>
      <c r="K53" s="12"/>
      <c r="L53" s="12"/>
      <c r="M53" s="12"/>
      <c r="N53" s="13"/>
      <c r="O53" s="12">
        <v>5</v>
      </c>
      <c r="P53" s="12"/>
      <c r="Q53" s="12">
        <v>0</v>
      </c>
      <c r="R53" s="12">
        <v>0</v>
      </c>
      <c r="S53" s="12"/>
      <c r="T53" s="12"/>
      <c r="U53" s="13"/>
      <c r="V53" s="12">
        <v>17200</v>
      </c>
      <c r="W53" s="12">
        <v>72</v>
      </c>
      <c r="X53" s="12">
        <v>5</v>
      </c>
      <c r="Y53" s="12">
        <v>11615</v>
      </c>
      <c r="Z53" s="12"/>
      <c r="AA53" s="12">
        <v>1481</v>
      </c>
      <c r="AF53" s="11"/>
    </row>
    <row r="54" spans="1:32" ht="21.6" x14ac:dyDescent="0.3">
      <c r="A54" s="18" t="s">
        <v>1128</v>
      </c>
      <c r="B54" s="17" t="s">
        <v>1127</v>
      </c>
      <c r="C54" s="7">
        <v>0</v>
      </c>
      <c r="D54" s="7"/>
      <c r="E54" s="7"/>
      <c r="F54" s="7">
        <f t="shared" si="0"/>
        <v>0</v>
      </c>
      <c r="G54" s="7">
        <f t="shared" si="1"/>
        <v>0</v>
      </c>
      <c r="H54" s="7"/>
      <c r="I54" s="7">
        <v>0</v>
      </c>
      <c r="J54" s="7">
        <v>0</v>
      </c>
      <c r="K54" s="7"/>
      <c r="L54" s="7"/>
      <c r="M54" s="7"/>
      <c r="N54" s="16"/>
      <c r="O54" s="7">
        <v>97179</v>
      </c>
      <c r="P54" s="7">
        <v>50</v>
      </c>
      <c r="Q54" s="7">
        <v>4</v>
      </c>
      <c r="R54" s="7">
        <v>76910</v>
      </c>
      <c r="S54" s="7"/>
      <c r="T54" s="7">
        <v>1264</v>
      </c>
      <c r="U54" s="16"/>
      <c r="V54" s="7">
        <v>157723</v>
      </c>
      <c r="W54" s="7">
        <v>25</v>
      </c>
      <c r="X54" s="7">
        <v>9</v>
      </c>
      <c r="Y54" s="7">
        <v>96363</v>
      </c>
      <c r="Z54" s="7"/>
      <c r="AA54" s="7">
        <v>1637</v>
      </c>
      <c r="AF54" s="11"/>
    </row>
    <row r="55" spans="1:32" ht="21.6" x14ac:dyDescent="0.3">
      <c r="A55" s="15" t="s">
        <v>1126</v>
      </c>
      <c r="B55" s="14" t="s">
        <v>1125</v>
      </c>
      <c r="C55" s="12">
        <v>0</v>
      </c>
      <c r="D55" s="12"/>
      <c r="E55" s="12"/>
      <c r="F55" s="7">
        <f t="shared" si="0"/>
        <v>0</v>
      </c>
      <c r="G55" s="7">
        <f t="shared" si="1"/>
        <v>0</v>
      </c>
      <c r="H55" s="12"/>
      <c r="I55" s="12">
        <v>0</v>
      </c>
      <c r="J55" s="12">
        <v>0</v>
      </c>
      <c r="K55" s="12"/>
      <c r="L55" s="12"/>
      <c r="M55" s="12"/>
      <c r="N55" s="13"/>
      <c r="O55" s="12">
        <v>93</v>
      </c>
      <c r="P55" s="12">
        <v>-3</v>
      </c>
      <c r="Q55" s="12">
        <v>0</v>
      </c>
      <c r="R55" s="12">
        <v>82</v>
      </c>
      <c r="S55" s="12"/>
      <c r="T55" s="12">
        <v>1134</v>
      </c>
      <c r="U55" s="13"/>
      <c r="V55" s="12">
        <v>33974</v>
      </c>
      <c r="W55" s="12">
        <v>7</v>
      </c>
      <c r="X55" s="12">
        <v>3</v>
      </c>
      <c r="Y55" s="12">
        <v>20983</v>
      </c>
      <c r="Z55" s="12"/>
      <c r="AA55" s="12">
        <v>1619</v>
      </c>
      <c r="AF55" s="11"/>
    </row>
    <row r="56" spans="1:32" ht="21.6" x14ac:dyDescent="0.3">
      <c r="A56" s="18" t="s">
        <v>1124</v>
      </c>
      <c r="B56" s="17" t="s">
        <v>1123</v>
      </c>
      <c r="C56" s="7">
        <v>0</v>
      </c>
      <c r="D56" s="7"/>
      <c r="E56" s="7"/>
      <c r="F56" s="7">
        <f t="shared" si="0"/>
        <v>0</v>
      </c>
      <c r="G56" s="7">
        <f t="shared" si="1"/>
        <v>0</v>
      </c>
      <c r="H56" s="7"/>
      <c r="I56" s="7">
        <v>0</v>
      </c>
      <c r="J56" s="7"/>
      <c r="K56" s="7"/>
      <c r="L56" s="7"/>
      <c r="M56" s="7"/>
      <c r="N56" s="16"/>
      <c r="O56" s="7">
        <v>0</v>
      </c>
      <c r="P56" s="7"/>
      <c r="Q56" s="7">
        <v>0</v>
      </c>
      <c r="R56" s="7"/>
      <c r="S56" s="7"/>
      <c r="T56" s="7"/>
      <c r="U56" s="16"/>
      <c r="V56" s="7">
        <v>16313</v>
      </c>
      <c r="W56" s="7">
        <v>155</v>
      </c>
      <c r="X56" s="7">
        <v>17</v>
      </c>
      <c r="Y56" s="7">
        <v>10150</v>
      </c>
      <c r="Z56" s="7"/>
      <c r="AA56" s="7">
        <v>1607</v>
      </c>
      <c r="AF56" s="11"/>
    </row>
    <row r="57" spans="1:32" ht="21.6" x14ac:dyDescent="0.3">
      <c r="A57" s="15" t="s">
        <v>1122</v>
      </c>
      <c r="B57" s="14" t="s">
        <v>1121</v>
      </c>
      <c r="C57" s="12">
        <v>0</v>
      </c>
      <c r="D57" s="12"/>
      <c r="E57" s="12"/>
      <c r="F57" s="7">
        <f t="shared" si="0"/>
        <v>0</v>
      </c>
      <c r="G57" s="7">
        <f t="shared" si="1"/>
        <v>0</v>
      </c>
      <c r="H57" s="12"/>
      <c r="I57" s="12">
        <v>0</v>
      </c>
      <c r="J57" s="12">
        <v>0</v>
      </c>
      <c r="K57" s="12"/>
      <c r="L57" s="12"/>
      <c r="M57" s="12"/>
      <c r="N57" s="13"/>
      <c r="O57" s="12">
        <v>21</v>
      </c>
      <c r="P57" s="12">
        <v>-12</v>
      </c>
      <c r="Q57" s="12">
        <v>0</v>
      </c>
      <c r="R57" s="12">
        <v>2</v>
      </c>
      <c r="S57" s="12" t="s">
        <v>3</v>
      </c>
      <c r="T57" s="12">
        <v>10500</v>
      </c>
      <c r="U57" s="13"/>
      <c r="V57" s="12">
        <v>545</v>
      </c>
      <c r="W57" s="12">
        <v>28</v>
      </c>
      <c r="X57" s="12">
        <v>0</v>
      </c>
      <c r="Y57" s="12">
        <v>43</v>
      </c>
      <c r="Z57" s="12" t="s">
        <v>3</v>
      </c>
      <c r="AA57" s="12">
        <v>12674</v>
      </c>
      <c r="AF57" s="11"/>
    </row>
    <row r="58" spans="1:32" x14ac:dyDescent="0.3">
      <c r="A58" s="18" t="s">
        <v>1120</v>
      </c>
      <c r="B58" s="17" t="s">
        <v>1119</v>
      </c>
      <c r="C58" s="7">
        <v>0</v>
      </c>
      <c r="D58" s="7"/>
      <c r="E58" s="7"/>
      <c r="F58" s="7">
        <f t="shared" si="0"/>
        <v>0</v>
      </c>
      <c r="G58" s="7">
        <f t="shared" si="1"/>
        <v>0</v>
      </c>
      <c r="H58" s="7"/>
      <c r="I58" s="7">
        <v>0</v>
      </c>
      <c r="J58" s="7">
        <v>13</v>
      </c>
      <c r="K58" s="7"/>
      <c r="L58" s="7"/>
      <c r="M58" s="7"/>
      <c r="N58" s="16"/>
      <c r="O58" s="7">
        <v>657</v>
      </c>
      <c r="P58" s="7">
        <v>9</v>
      </c>
      <c r="Q58" s="7">
        <v>0</v>
      </c>
      <c r="R58" s="7">
        <v>249</v>
      </c>
      <c r="S58" s="7" t="s">
        <v>3</v>
      </c>
      <c r="T58" s="7">
        <v>2639</v>
      </c>
      <c r="U58" s="16"/>
      <c r="V58" s="7">
        <v>40280</v>
      </c>
      <c r="W58" s="7">
        <v>-4</v>
      </c>
      <c r="X58" s="7">
        <v>2</v>
      </c>
      <c r="Y58" s="7">
        <v>20412</v>
      </c>
      <c r="Z58" s="7" t="s">
        <v>3</v>
      </c>
      <c r="AA58" s="7">
        <v>1973</v>
      </c>
      <c r="AF58" s="11"/>
    </row>
    <row r="59" spans="1:32" ht="21.6" x14ac:dyDescent="0.3">
      <c r="A59" s="30" t="s">
        <v>1118</v>
      </c>
      <c r="B59" s="29" t="s">
        <v>1117</v>
      </c>
      <c r="C59" s="26">
        <v>0</v>
      </c>
      <c r="D59" s="26"/>
      <c r="E59" s="26"/>
      <c r="F59" s="7">
        <f t="shared" si="0"/>
        <v>0</v>
      </c>
      <c r="G59" s="7">
        <f t="shared" si="1"/>
        <v>0</v>
      </c>
      <c r="H59" s="26"/>
      <c r="I59" s="26">
        <v>0</v>
      </c>
      <c r="J59" s="26">
        <v>9</v>
      </c>
      <c r="K59" s="26"/>
      <c r="L59" s="26"/>
      <c r="M59" s="26"/>
      <c r="N59" s="27"/>
      <c r="O59" s="26">
        <v>6486</v>
      </c>
      <c r="P59" s="26">
        <v>12</v>
      </c>
      <c r="Q59" s="26">
        <v>0</v>
      </c>
      <c r="R59" s="26">
        <v>2027</v>
      </c>
      <c r="S59" s="26" t="s">
        <v>3</v>
      </c>
      <c r="T59" s="26">
        <v>3200</v>
      </c>
      <c r="U59" s="27"/>
      <c r="V59" s="26">
        <v>86376</v>
      </c>
      <c r="W59" s="26">
        <v>0</v>
      </c>
      <c r="X59" s="26">
        <v>1</v>
      </c>
      <c r="Y59" s="26">
        <v>34603</v>
      </c>
      <c r="Z59" s="26" t="s">
        <v>3</v>
      </c>
      <c r="AA59" s="26">
        <v>2496</v>
      </c>
      <c r="AB59" s="4"/>
      <c r="AC59" s="4"/>
      <c r="AD59" s="4"/>
      <c r="AE59" s="4"/>
      <c r="AF59" s="3"/>
    </row>
    <row r="60" spans="1:32" x14ac:dyDescent="0.3">
      <c r="C60">
        <f>SUM(C12:C59)</f>
        <v>11286</v>
      </c>
      <c r="G60" s="2">
        <f>SUM(G12:G59)</f>
        <v>0.30713226133262139</v>
      </c>
    </row>
    <row r="61" spans="1:32" x14ac:dyDescent="0.3">
      <c r="F61" s="31" t="s">
        <v>0</v>
      </c>
      <c r="G61" s="1">
        <f>SQRT(G60)</f>
        <v>0.55419514733766961</v>
      </c>
    </row>
  </sheetData>
  <mergeCells count="8">
    <mergeCell ref="A1:J1"/>
    <mergeCell ref="A2:J2"/>
    <mergeCell ref="A9:A11"/>
    <mergeCell ref="B9:B11"/>
    <mergeCell ref="C9:AF9"/>
    <mergeCell ref="C10:M10"/>
    <mergeCell ref="N10:T10"/>
    <mergeCell ref="U10:AA10"/>
  </mergeCells>
  <hyperlinks>
    <hyperlink ref="A4" r:id="rId1" display="https://stat.nbb.be/Index.aspx" xr:uid="{79939F9C-6FEE-478F-ADCB-E0879BF4E23B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38CF0-43A4-408D-9D07-0FB6088FC1E6}">
  <dimension ref="A1:AF55"/>
  <sheetViews>
    <sheetView workbookViewId="0">
      <selection activeCell="A13" sqref="A13:B13"/>
    </sheetView>
  </sheetViews>
  <sheetFormatPr defaultRowHeight="14.4" x14ac:dyDescent="0.3"/>
  <cols>
    <col min="1" max="2" width="35.5546875" bestFit="1" customWidth="1"/>
    <col min="3" max="3" width="18.44140625" bestFit="1" customWidth="1"/>
    <col min="4" max="7" width="18.44140625" customWidth="1"/>
    <col min="8" max="8" width="32.6640625" bestFit="1" customWidth="1"/>
    <col min="9" max="9" width="18.77734375" bestFit="1" customWidth="1"/>
    <col min="10" max="10" width="29.88671875" bestFit="1" customWidth="1"/>
    <col min="11" max="11" width="17.33203125" bestFit="1" customWidth="1"/>
    <col min="13" max="13" width="13.77734375" bestFit="1" customWidth="1"/>
    <col min="15" max="15" width="18.44140625" bestFit="1" customWidth="1"/>
    <col min="16" max="16" width="32.6640625" bestFit="1" customWidth="1"/>
    <col min="17" max="17" width="16.33203125" bestFit="1" customWidth="1"/>
    <col min="18" max="18" width="17.33203125" bestFit="1" customWidth="1"/>
    <col min="20" max="20" width="13.77734375" bestFit="1" customWidth="1"/>
    <col min="22" max="22" width="18.44140625" bestFit="1" customWidth="1"/>
    <col min="23" max="23" width="32.6640625" bestFit="1" customWidth="1"/>
    <col min="24" max="24" width="16.44140625" bestFit="1" customWidth="1"/>
    <col min="25" max="25" width="17.33203125" bestFit="1" customWidth="1"/>
    <col min="27" max="27" width="13.77734375" bestFit="1" customWidth="1"/>
  </cols>
  <sheetData>
    <row r="1" spans="1:32" x14ac:dyDescent="0.3">
      <c r="A1" s="81" t="s">
        <v>455</v>
      </c>
      <c r="B1" s="81"/>
      <c r="C1" s="81"/>
      <c r="D1" s="81"/>
      <c r="E1" s="81"/>
      <c r="F1" s="81"/>
      <c r="G1" s="81"/>
      <c r="H1" s="81"/>
      <c r="I1" s="81"/>
      <c r="J1" s="81"/>
    </row>
    <row r="2" spans="1:32" x14ac:dyDescent="0.3">
      <c r="A2" s="82" t="s">
        <v>1299</v>
      </c>
      <c r="B2" s="82"/>
      <c r="C2" s="82"/>
      <c r="D2" s="82"/>
      <c r="E2" s="82"/>
      <c r="F2" s="82"/>
      <c r="G2" s="82"/>
      <c r="H2" s="82"/>
      <c r="I2" s="82"/>
      <c r="J2" s="82"/>
    </row>
    <row r="3" spans="1:32" x14ac:dyDescent="0.3">
      <c r="A3" s="23"/>
    </row>
    <row r="4" spans="1:32" ht="28.8" x14ac:dyDescent="0.3">
      <c r="A4" s="25" t="s">
        <v>453</v>
      </c>
    </row>
    <row r="5" spans="1:32" ht="27.6" x14ac:dyDescent="0.3">
      <c r="A5" s="24" t="s">
        <v>452</v>
      </c>
    </row>
    <row r="6" spans="1:32" x14ac:dyDescent="0.3">
      <c r="A6" s="24" t="s">
        <v>451</v>
      </c>
    </row>
    <row r="7" spans="1:32" x14ac:dyDescent="0.3">
      <c r="A7" s="23"/>
    </row>
    <row r="8" spans="1:32" x14ac:dyDescent="0.3">
      <c r="A8" s="23"/>
    </row>
    <row r="9" spans="1:32" x14ac:dyDescent="0.3">
      <c r="A9" s="83" t="s">
        <v>450</v>
      </c>
      <c r="B9" s="86" t="s">
        <v>449</v>
      </c>
      <c r="C9" s="89" t="s">
        <v>448</v>
      </c>
      <c r="D9" s="90"/>
      <c r="E9" s="90"/>
      <c r="F9" s="90"/>
      <c r="G9" s="90"/>
      <c r="H9" s="90"/>
      <c r="I9" s="90"/>
      <c r="J9" s="90"/>
      <c r="K9" s="90"/>
      <c r="L9" s="90"/>
      <c r="M9" s="90"/>
      <c r="N9" s="90"/>
      <c r="O9" s="90"/>
      <c r="P9" s="90"/>
      <c r="Q9" s="90"/>
      <c r="R9" s="90"/>
      <c r="S9" s="90"/>
      <c r="T9" s="90"/>
      <c r="U9" s="90"/>
      <c r="V9" s="90"/>
      <c r="W9" s="90"/>
      <c r="X9" s="90"/>
      <c r="Y9" s="90"/>
      <c r="Z9" s="90"/>
      <c r="AA9" s="90"/>
      <c r="AB9" s="90"/>
      <c r="AC9" s="90"/>
      <c r="AD9" s="90"/>
      <c r="AE9" s="90"/>
      <c r="AF9" s="91"/>
    </row>
    <row r="10" spans="1:32" x14ac:dyDescent="0.3">
      <c r="A10" s="84"/>
      <c r="B10" s="87"/>
      <c r="C10" s="92" t="s">
        <v>447</v>
      </c>
      <c r="D10" s="93"/>
      <c r="E10" s="93"/>
      <c r="F10" s="93"/>
      <c r="G10" s="93"/>
      <c r="H10" s="93"/>
      <c r="I10" s="93"/>
      <c r="J10" s="93"/>
      <c r="K10" s="93"/>
      <c r="L10" s="93"/>
      <c r="M10" s="94"/>
      <c r="N10" s="92" t="s">
        <v>446</v>
      </c>
      <c r="O10" s="93"/>
      <c r="P10" s="93"/>
      <c r="Q10" s="93"/>
      <c r="R10" s="93"/>
      <c r="S10" s="93"/>
      <c r="T10" s="94"/>
      <c r="U10" s="92" t="s">
        <v>445</v>
      </c>
      <c r="V10" s="93"/>
      <c r="W10" s="93"/>
      <c r="X10" s="93"/>
      <c r="Y10" s="93"/>
      <c r="Z10" s="93"/>
      <c r="AA10" s="94"/>
      <c r="AF10" s="11"/>
    </row>
    <row r="11" spans="1:32" x14ac:dyDescent="0.3">
      <c r="A11" s="85"/>
      <c r="B11" s="88"/>
      <c r="C11" s="22" t="s">
        <v>437</v>
      </c>
      <c r="D11" s="22" t="s">
        <v>1103</v>
      </c>
      <c r="E11" s="22" t="s">
        <v>444</v>
      </c>
      <c r="F11" s="22" t="s">
        <v>443</v>
      </c>
      <c r="G11" s="22" t="s">
        <v>442</v>
      </c>
      <c r="H11" s="22" t="s">
        <v>436</v>
      </c>
      <c r="I11" s="22" t="s">
        <v>441</v>
      </c>
      <c r="J11" s="22" t="s">
        <v>440</v>
      </c>
      <c r="K11" s="22" t="s">
        <v>434</v>
      </c>
      <c r="L11" s="22" t="s">
        <v>433</v>
      </c>
      <c r="M11" s="22" t="s">
        <v>432</v>
      </c>
      <c r="N11" s="22"/>
      <c r="O11" s="22" t="s">
        <v>437</v>
      </c>
      <c r="P11" s="22" t="s">
        <v>436</v>
      </c>
      <c r="Q11" s="22" t="s">
        <v>438</v>
      </c>
      <c r="R11" s="22" t="s">
        <v>434</v>
      </c>
      <c r="S11" s="22" t="s">
        <v>433</v>
      </c>
      <c r="T11" s="22" t="s">
        <v>432</v>
      </c>
      <c r="U11" s="22"/>
      <c r="V11" s="22" t="s">
        <v>437</v>
      </c>
      <c r="W11" s="22" t="s">
        <v>436</v>
      </c>
      <c r="X11" s="22" t="s">
        <v>435</v>
      </c>
      <c r="Y11" s="22" t="s">
        <v>434</v>
      </c>
      <c r="Z11" s="22" t="s">
        <v>433</v>
      </c>
      <c r="AA11" s="22" t="s">
        <v>432</v>
      </c>
      <c r="AF11" s="11"/>
    </row>
    <row r="12" spans="1:32" ht="21.6" x14ac:dyDescent="0.3">
      <c r="A12" s="18" t="s">
        <v>1298</v>
      </c>
      <c r="B12" s="19" t="s">
        <v>1297</v>
      </c>
      <c r="C12" s="7">
        <v>5950</v>
      </c>
      <c r="D12" s="7">
        <v>0.22</v>
      </c>
      <c r="E12" s="7">
        <f>SQRT(D12)</f>
        <v>0.46904157598234297</v>
      </c>
      <c r="F12" s="7">
        <f t="shared" ref="F12:F53" si="0">C12/$C$54</f>
        <v>0.55072195483154385</v>
      </c>
      <c r="G12" s="7">
        <f t="shared" ref="G12:G53" si="1">F12^2</f>
        <v>0.303294671533477</v>
      </c>
      <c r="H12" s="7">
        <v>3</v>
      </c>
      <c r="I12" s="7">
        <v>10</v>
      </c>
      <c r="J12" s="7">
        <v>7</v>
      </c>
      <c r="K12" s="7">
        <v>716</v>
      </c>
      <c r="L12" s="7" t="s">
        <v>3</v>
      </c>
      <c r="M12" s="7">
        <v>8310</v>
      </c>
      <c r="N12" s="16"/>
      <c r="O12" s="7">
        <v>90393</v>
      </c>
      <c r="P12" s="7">
        <v>1</v>
      </c>
      <c r="Q12" s="7">
        <v>3</v>
      </c>
      <c r="R12" s="7">
        <v>10298</v>
      </c>
      <c r="S12" s="7" t="s">
        <v>3</v>
      </c>
      <c r="T12" s="7">
        <v>8778</v>
      </c>
      <c r="U12" s="16"/>
      <c r="V12" s="7">
        <v>62248</v>
      </c>
      <c r="W12" s="7">
        <v>7</v>
      </c>
      <c r="X12" s="7">
        <v>1</v>
      </c>
      <c r="Y12" s="7">
        <v>6251</v>
      </c>
      <c r="Z12" s="7" t="s">
        <v>3</v>
      </c>
      <c r="AA12" s="7">
        <v>9958</v>
      </c>
      <c r="AF12" s="11"/>
    </row>
    <row r="13" spans="1:32" x14ac:dyDescent="0.3">
      <c r="A13" s="73" t="s">
        <v>1296</v>
      </c>
      <c r="B13" s="20" t="s">
        <v>1295</v>
      </c>
      <c r="C13" s="12">
        <v>3008</v>
      </c>
      <c r="D13" s="12">
        <v>0.19</v>
      </c>
      <c r="E13" s="7">
        <f>SQRT(D13)</f>
        <v>0.43588989435406733</v>
      </c>
      <c r="F13" s="7">
        <f t="shared" si="0"/>
        <v>0.27841540170307294</v>
      </c>
      <c r="G13" s="7">
        <f t="shared" si="1"/>
        <v>7.7515135905483465E-2</v>
      </c>
      <c r="H13" s="12">
        <v>39</v>
      </c>
      <c r="I13" s="12">
        <v>5</v>
      </c>
      <c r="J13" s="12">
        <v>14</v>
      </c>
      <c r="K13" s="12">
        <v>1046</v>
      </c>
      <c r="L13" s="12" t="s">
        <v>3</v>
      </c>
      <c r="M13" s="12">
        <v>2876</v>
      </c>
      <c r="N13" s="13"/>
      <c r="O13" s="12">
        <v>63769</v>
      </c>
      <c r="P13" s="12">
        <v>14</v>
      </c>
      <c r="Q13" s="12">
        <v>2</v>
      </c>
      <c r="R13" s="12">
        <v>18817</v>
      </c>
      <c r="S13" s="12" t="s">
        <v>3</v>
      </c>
      <c r="T13" s="12">
        <v>3389</v>
      </c>
      <c r="U13" s="13"/>
      <c r="V13" s="12">
        <v>61429</v>
      </c>
      <c r="W13" s="12">
        <v>6</v>
      </c>
      <c r="X13" s="12">
        <v>3</v>
      </c>
      <c r="Y13" s="12">
        <v>12566</v>
      </c>
      <c r="Z13" s="12" t="s">
        <v>3</v>
      </c>
      <c r="AA13" s="12">
        <v>4889</v>
      </c>
      <c r="AF13" s="11"/>
    </row>
    <row r="14" spans="1:32" ht="21.6" x14ac:dyDescent="0.3">
      <c r="A14" s="18" t="s">
        <v>1294</v>
      </c>
      <c r="B14" s="19" t="s">
        <v>1293</v>
      </c>
      <c r="C14" s="7">
        <v>1846</v>
      </c>
      <c r="D14" s="7">
        <v>0.4</v>
      </c>
      <c r="E14" s="7">
        <f>SQRT(D14)</f>
        <v>0.63245553203367588</v>
      </c>
      <c r="F14" s="7">
        <f t="shared" si="0"/>
        <v>0.17086264346538318</v>
      </c>
      <c r="G14" s="7">
        <f t="shared" si="1"/>
        <v>2.919404293197865E-2</v>
      </c>
      <c r="H14" s="7">
        <v>47</v>
      </c>
      <c r="I14" s="7">
        <v>3</v>
      </c>
      <c r="J14" s="7">
        <v>7</v>
      </c>
      <c r="K14" s="7">
        <v>232</v>
      </c>
      <c r="L14" s="7" t="s">
        <v>3</v>
      </c>
      <c r="M14" s="7">
        <v>7957</v>
      </c>
      <c r="N14" s="16"/>
      <c r="O14" s="7">
        <v>629997</v>
      </c>
      <c r="P14" s="7">
        <v>30</v>
      </c>
      <c r="Q14" s="7">
        <v>14</v>
      </c>
      <c r="R14" s="7">
        <v>61421</v>
      </c>
      <c r="S14" s="7" t="s">
        <v>3</v>
      </c>
      <c r="T14" s="7">
        <v>10257</v>
      </c>
      <c r="U14" s="16"/>
      <c r="V14" s="7">
        <v>62950</v>
      </c>
      <c r="W14" s="7">
        <v>0</v>
      </c>
      <c r="X14" s="7">
        <v>4</v>
      </c>
      <c r="Y14" s="7">
        <v>4498</v>
      </c>
      <c r="Z14" s="7" t="s">
        <v>3</v>
      </c>
      <c r="AA14" s="7">
        <v>13995</v>
      </c>
      <c r="AF14" s="11"/>
    </row>
    <row r="15" spans="1:32" x14ac:dyDescent="0.3">
      <c r="A15" s="15" t="s">
        <v>1292</v>
      </c>
      <c r="B15" s="14" t="s">
        <v>1291</v>
      </c>
      <c r="C15" s="12">
        <v>0</v>
      </c>
      <c r="D15" s="12"/>
      <c r="E15" s="12"/>
      <c r="F15" s="7">
        <f t="shared" si="0"/>
        <v>0</v>
      </c>
      <c r="G15" s="7">
        <f t="shared" si="1"/>
        <v>0</v>
      </c>
      <c r="H15" s="12"/>
      <c r="I15" s="12">
        <v>0</v>
      </c>
      <c r="J15" s="12">
        <v>6</v>
      </c>
      <c r="K15" s="12"/>
      <c r="L15" s="12"/>
      <c r="M15" s="12"/>
      <c r="N15" s="13"/>
      <c r="O15" s="12">
        <v>1500</v>
      </c>
      <c r="P15" s="12">
        <v>-6</v>
      </c>
      <c r="Q15" s="12">
        <v>0</v>
      </c>
      <c r="R15" s="12">
        <v>74</v>
      </c>
      <c r="S15" s="12"/>
      <c r="T15" s="12">
        <v>20270</v>
      </c>
      <c r="U15" s="13"/>
      <c r="V15" s="12">
        <v>3140</v>
      </c>
      <c r="W15" s="12">
        <v>27</v>
      </c>
      <c r="X15" s="12">
        <v>1</v>
      </c>
      <c r="Y15" s="12">
        <v>180</v>
      </c>
      <c r="Z15" s="12"/>
      <c r="AA15" s="12">
        <v>17444</v>
      </c>
      <c r="AF15" s="11"/>
    </row>
    <row r="16" spans="1:32" ht="21.6" x14ac:dyDescent="0.3">
      <c r="A16" s="18" t="s">
        <v>1290</v>
      </c>
      <c r="B16" s="17" t="s">
        <v>1289</v>
      </c>
      <c r="C16" s="7">
        <v>0</v>
      </c>
      <c r="D16" s="7"/>
      <c r="E16" s="7"/>
      <c r="F16" s="7">
        <f t="shared" si="0"/>
        <v>0</v>
      </c>
      <c r="G16" s="7">
        <f t="shared" si="1"/>
        <v>0</v>
      </c>
      <c r="H16" s="7"/>
      <c r="I16" s="7">
        <v>0</v>
      </c>
      <c r="J16" s="7">
        <v>7</v>
      </c>
      <c r="K16" s="7"/>
      <c r="L16" s="7"/>
      <c r="M16" s="7"/>
      <c r="N16" s="16"/>
      <c r="O16" s="7">
        <v>927</v>
      </c>
      <c r="P16" s="7">
        <v>-66</v>
      </c>
      <c r="Q16" s="7">
        <v>0</v>
      </c>
      <c r="R16" s="7">
        <v>148</v>
      </c>
      <c r="S16" s="7"/>
      <c r="T16" s="7">
        <v>6264</v>
      </c>
      <c r="U16" s="16"/>
      <c r="V16" s="7">
        <v>2789</v>
      </c>
      <c r="W16" s="7">
        <v>-20</v>
      </c>
      <c r="X16" s="7">
        <v>1</v>
      </c>
      <c r="Y16" s="7">
        <v>235</v>
      </c>
      <c r="Z16" s="7"/>
      <c r="AA16" s="7">
        <v>11868</v>
      </c>
      <c r="AF16" s="11"/>
    </row>
    <row r="17" spans="1:32" x14ac:dyDescent="0.3">
      <c r="A17" s="15" t="s">
        <v>1288</v>
      </c>
      <c r="B17" s="14" t="s">
        <v>1287</v>
      </c>
      <c r="C17" s="12">
        <v>0</v>
      </c>
      <c r="D17" s="12"/>
      <c r="E17" s="12"/>
      <c r="F17" s="7">
        <f t="shared" si="0"/>
        <v>0</v>
      </c>
      <c r="G17" s="7">
        <f t="shared" si="1"/>
        <v>0</v>
      </c>
      <c r="H17" s="12"/>
      <c r="I17" s="12">
        <v>0</v>
      </c>
      <c r="J17" s="12"/>
      <c r="K17" s="12"/>
      <c r="L17" s="12"/>
      <c r="M17" s="12"/>
      <c r="N17" s="13"/>
      <c r="O17" s="12">
        <v>0</v>
      </c>
      <c r="P17" s="12"/>
      <c r="Q17" s="12">
        <v>0</v>
      </c>
      <c r="R17" s="12"/>
      <c r="S17" s="12"/>
      <c r="T17" s="12"/>
      <c r="U17" s="13"/>
      <c r="V17" s="12">
        <v>133</v>
      </c>
      <c r="W17" s="12">
        <v>12</v>
      </c>
      <c r="X17" s="12">
        <v>0</v>
      </c>
      <c r="Y17" s="12">
        <v>22</v>
      </c>
      <c r="Z17" s="12"/>
      <c r="AA17" s="12">
        <v>6045</v>
      </c>
      <c r="AF17" s="11"/>
    </row>
    <row r="18" spans="1:32" ht="21.6" x14ac:dyDescent="0.3">
      <c r="A18" s="18" t="s">
        <v>1286</v>
      </c>
      <c r="B18" s="17" t="s">
        <v>1285</v>
      </c>
      <c r="C18" s="7">
        <v>0</v>
      </c>
      <c r="D18" s="7"/>
      <c r="E18" s="7"/>
      <c r="F18" s="7">
        <f t="shared" si="0"/>
        <v>0</v>
      </c>
      <c r="G18" s="7">
        <f t="shared" si="1"/>
        <v>0</v>
      </c>
      <c r="H18" s="7"/>
      <c r="I18" s="7">
        <v>0</v>
      </c>
      <c r="J18" s="7"/>
      <c r="K18" s="7"/>
      <c r="L18" s="7"/>
      <c r="M18" s="7"/>
      <c r="N18" s="16"/>
      <c r="O18" s="7">
        <v>0</v>
      </c>
      <c r="P18" s="7"/>
      <c r="Q18" s="7">
        <v>0</v>
      </c>
      <c r="R18" s="7"/>
      <c r="S18" s="7"/>
      <c r="T18" s="7"/>
      <c r="U18" s="16"/>
      <c r="V18" s="7">
        <v>2981</v>
      </c>
      <c r="W18" s="7">
        <v>21</v>
      </c>
      <c r="X18" s="7">
        <v>2</v>
      </c>
      <c r="Y18" s="7">
        <v>143</v>
      </c>
      <c r="Z18" s="7"/>
      <c r="AA18" s="7">
        <v>20846</v>
      </c>
      <c r="AF18" s="11"/>
    </row>
    <row r="19" spans="1:32" x14ac:dyDescent="0.3">
      <c r="A19" s="15" t="s">
        <v>1284</v>
      </c>
      <c r="B19" s="14" t="s">
        <v>1283</v>
      </c>
      <c r="C19" s="12">
        <v>0</v>
      </c>
      <c r="D19" s="12"/>
      <c r="E19" s="12"/>
      <c r="F19" s="7">
        <f t="shared" si="0"/>
        <v>0</v>
      </c>
      <c r="G19" s="7">
        <f t="shared" si="1"/>
        <v>0</v>
      </c>
      <c r="H19" s="12"/>
      <c r="I19" s="12">
        <v>0</v>
      </c>
      <c r="J19" s="12">
        <v>7</v>
      </c>
      <c r="K19" s="12"/>
      <c r="L19" s="12"/>
      <c r="M19" s="12"/>
      <c r="N19" s="13"/>
      <c r="O19" s="12">
        <v>3</v>
      </c>
      <c r="P19" s="12"/>
      <c r="Q19" s="12">
        <v>0</v>
      </c>
      <c r="R19" s="12">
        <v>0</v>
      </c>
      <c r="S19" s="12"/>
      <c r="T19" s="12"/>
      <c r="U19" s="13"/>
      <c r="V19" s="12">
        <v>8359</v>
      </c>
      <c r="W19" s="12">
        <v>16</v>
      </c>
      <c r="X19" s="12">
        <v>2</v>
      </c>
      <c r="Y19" s="12">
        <v>2324</v>
      </c>
      <c r="Z19" s="12"/>
      <c r="AA19" s="12">
        <v>3597</v>
      </c>
      <c r="AF19" s="11"/>
    </row>
    <row r="20" spans="1:32" ht="21.6" x14ac:dyDescent="0.3">
      <c r="A20" s="18" t="s">
        <v>1282</v>
      </c>
      <c r="B20" s="17" t="s">
        <v>1281</v>
      </c>
      <c r="C20" s="7">
        <v>0</v>
      </c>
      <c r="D20" s="7"/>
      <c r="E20" s="7"/>
      <c r="F20" s="7">
        <f t="shared" si="0"/>
        <v>0</v>
      </c>
      <c r="G20" s="7">
        <f t="shared" si="1"/>
        <v>0</v>
      </c>
      <c r="H20" s="7"/>
      <c r="I20" s="7">
        <v>0</v>
      </c>
      <c r="J20" s="7">
        <v>7</v>
      </c>
      <c r="K20" s="7"/>
      <c r="L20" s="7"/>
      <c r="M20" s="7"/>
      <c r="N20" s="16"/>
      <c r="O20" s="7">
        <v>4339</v>
      </c>
      <c r="P20" s="7">
        <v>5</v>
      </c>
      <c r="Q20" s="7">
        <v>0</v>
      </c>
      <c r="R20" s="7">
        <v>640</v>
      </c>
      <c r="S20" s="7"/>
      <c r="T20" s="7">
        <v>6780</v>
      </c>
      <c r="U20" s="16"/>
      <c r="V20" s="7">
        <v>8952</v>
      </c>
      <c r="W20" s="7">
        <v>14</v>
      </c>
      <c r="X20" s="7">
        <v>1</v>
      </c>
      <c r="Y20" s="7">
        <v>2074</v>
      </c>
      <c r="Z20" s="7"/>
      <c r="AA20" s="7">
        <v>4316</v>
      </c>
      <c r="AF20" s="11"/>
    </row>
    <row r="21" spans="1:32" x14ac:dyDescent="0.3">
      <c r="A21" s="15" t="s">
        <v>1280</v>
      </c>
      <c r="B21" s="14" t="s">
        <v>1279</v>
      </c>
      <c r="C21" s="12">
        <v>0</v>
      </c>
      <c r="D21" s="12"/>
      <c r="E21" s="12"/>
      <c r="F21" s="7">
        <f t="shared" si="0"/>
        <v>0</v>
      </c>
      <c r="G21" s="7">
        <f t="shared" si="1"/>
        <v>0</v>
      </c>
      <c r="H21" s="12"/>
      <c r="I21" s="12">
        <v>0</v>
      </c>
      <c r="J21" s="12">
        <v>7</v>
      </c>
      <c r="K21" s="12"/>
      <c r="L21" s="12"/>
      <c r="M21" s="12"/>
      <c r="N21" s="13"/>
      <c r="O21" s="12">
        <v>294</v>
      </c>
      <c r="P21" s="12"/>
      <c r="Q21" s="12">
        <v>0</v>
      </c>
      <c r="R21" s="12">
        <v>84</v>
      </c>
      <c r="S21" s="12" t="s">
        <v>3</v>
      </c>
      <c r="T21" s="12">
        <v>3500</v>
      </c>
      <c r="U21" s="13"/>
      <c r="V21" s="12">
        <v>2590</v>
      </c>
      <c r="W21" s="12">
        <v>36</v>
      </c>
      <c r="X21" s="12">
        <v>1</v>
      </c>
      <c r="Y21" s="12">
        <v>156</v>
      </c>
      <c r="Z21" s="12" t="s">
        <v>3</v>
      </c>
      <c r="AA21" s="12">
        <v>16603</v>
      </c>
      <c r="AF21" s="11"/>
    </row>
    <row r="22" spans="1:32" ht="21.6" x14ac:dyDescent="0.3">
      <c r="A22" s="18" t="s">
        <v>1278</v>
      </c>
      <c r="B22" s="17" t="s">
        <v>1277</v>
      </c>
      <c r="C22" s="7">
        <v>0</v>
      </c>
      <c r="D22" s="7"/>
      <c r="E22" s="7"/>
      <c r="F22" s="7">
        <f t="shared" si="0"/>
        <v>0</v>
      </c>
      <c r="G22" s="7">
        <f t="shared" si="1"/>
        <v>0</v>
      </c>
      <c r="H22" s="7"/>
      <c r="I22" s="7">
        <v>0</v>
      </c>
      <c r="J22" s="7">
        <v>7</v>
      </c>
      <c r="K22" s="7"/>
      <c r="L22" s="7"/>
      <c r="M22" s="7"/>
      <c r="N22" s="16"/>
      <c r="O22" s="7">
        <v>1</v>
      </c>
      <c r="P22" s="7">
        <v>-57</v>
      </c>
      <c r="Q22" s="7">
        <v>0</v>
      </c>
      <c r="R22" s="7">
        <v>0</v>
      </c>
      <c r="S22" s="7"/>
      <c r="T22" s="7"/>
      <c r="U22" s="16"/>
      <c r="V22" s="7">
        <v>2088</v>
      </c>
      <c r="W22" s="7">
        <v>19</v>
      </c>
      <c r="X22" s="7">
        <v>1</v>
      </c>
      <c r="Y22" s="7">
        <v>629</v>
      </c>
      <c r="Z22" s="7"/>
      <c r="AA22" s="7">
        <v>3320</v>
      </c>
      <c r="AF22" s="11"/>
    </row>
    <row r="23" spans="1:32" x14ac:dyDescent="0.3">
      <c r="A23" s="15" t="s">
        <v>1276</v>
      </c>
      <c r="B23" s="14" t="s">
        <v>1275</v>
      </c>
      <c r="C23" s="12">
        <v>0</v>
      </c>
      <c r="D23" s="12"/>
      <c r="E23" s="12"/>
      <c r="F23" s="7">
        <f t="shared" si="0"/>
        <v>0</v>
      </c>
      <c r="G23" s="7">
        <f t="shared" si="1"/>
        <v>0</v>
      </c>
      <c r="H23" s="12"/>
      <c r="I23" s="12">
        <v>0</v>
      </c>
      <c r="J23" s="12"/>
      <c r="K23" s="12"/>
      <c r="L23" s="12"/>
      <c r="M23" s="12"/>
      <c r="N23" s="13"/>
      <c r="O23" s="12">
        <v>0</v>
      </c>
      <c r="P23" s="12"/>
      <c r="Q23" s="12">
        <v>0</v>
      </c>
      <c r="R23" s="12"/>
      <c r="S23" s="12"/>
      <c r="T23" s="12"/>
      <c r="U23" s="13"/>
      <c r="V23" s="12">
        <v>97</v>
      </c>
      <c r="W23" s="12">
        <v>-9</v>
      </c>
      <c r="X23" s="12">
        <v>0</v>
      </c>
      <c r="Y23" s="12">
        <v>9</v>
      </c>
      <c r="Z23" s="12"/>
      <c r="AA23" s="12">
        <v>10778</v>
      </c>
      <c r="AF23" s="11"/>
    </row>
    <row r="24" spans="1:32" ht="21.6" x14ac:dyDescent="0.3">
      <c r="A24" s="18" t="s">
        <v>1274</v>
      </c>
      <c r="B24" s="17" t="s">
        <v>1273</v>
      </c>
      <c r="C24" s="7">
        <v>0</v>
      </c>
      <c r="D24" s="7"/>
      <c r="E24" s="7"/>
      <c r="F24" s="7">
        <f t="shared" si="0"/>
        <v>0</v>
      </c>
      <c r="G24" s="7">
        <f t="shared" si="1"/>
        <v>0</v>
      </c>
      <c r="H24" s="7"/>
      <c r="I24" s="7">
        <v>0</v>
      </c>
      <c r="J24" s="7"/>
      <c r="K24" s="7"/>
      <c r="L24" s="7"/>
      <c r="M24" s="7"/>
      <c r="N24" s="16"/>
      <c r="O24" s="7">
        <v>0</v>
      </c>
      <c r="P24" s="7"/>
      <c r="Q24" s="7">
        <v>0</v>
      </c>
      <c r="R24" s="7"/>
      <c r="S24" s="7"/>
      <c r="T24" s="7"/>
      <c r="U24" s="16"/>
      <c r="V24" s="7">
        <v>3550</v>
      </c>
      <c r="W24" s="7">
        <v>9</v>
      </c>
      <c r="X24" s="7">
        <v>5</v>
      </c>
      <c r="Y24" s="7">
        <v>822</v>
      </c>
      <c r="Z24" s="7"/>
      <c r="AA24" s="7">
        <v>4319</v>
      </c>
      <c r="AF24" s="11"/>
    </row>
    <row r="25" spans="1:32" ht="21.6" x14ac:dyDescent="0.3">
      <c r="A25" s="15" t="s">
        <v>1272</v>
      </c>
      <c r="B25" s="14" t="s">
        <v>1271</v>
      </c>
      <c r="C25" s="12">
        <v>0</v>
      </c>
      <c r="D25" s="12"/>
      <c r="E25" s="12"/>
      <c r="F25" s="7">
        <f t="shared" si="0"/>
        <v>0</v>
      </c>
      <c r="G25" s="7">
        <f t="shared" si="1"/>
        <v>0</v>
      </c>
      <c r="H25" s="12"/>
      <c r="I25" s="12">
        <v>0</v>
      </c>
      <c r="J25" s="12">
        <v>7</v>
      </c>
      <c r="K25" s="12"/>
      <c r="L25" s="12"/>
      <c r="M25" s="12"/>
      <c r="N25" s="13"/>
      <c r="O25" s="12">
        <v>2173</v>
      </c>
      <c r="P25" s="12">
        <v>45</v>
      </c>
      <c r="Q25" s="12">
        <v>1</v>
      </c>
      <c r="R25" s="12">
        <v>693</v>
      </c>
      <c r="S25" s="12"/>
      <c r="T25" s="12">
        <v>3136</v>
      </c>
      <c r="U25" s="13"/>
      <c r="V25" s="12">
        <v>2000</v>
      </c>
      <c r="W25" s="12">
        <v>-3</v>
      </c>
      <c r="X25" s="12">
        <v>1</v>
      </c>
      <c r="Y25" s="12">
        <v>270</v>
      </c>
      <c r="Z25" s="12"/>
      <c r="AA25" s="12">
        <v>7407</v>
      </c>
      <c r="AF25" s="11"/>
    </row>
    <row r="26" spans="1:32" x14ac:dyDescent="0.3">
      <c r="A26" s="18" t="s">
        <v>1270</v>
      </c>
      <c r="B26" s="17" t="s">
        <v>1269</v>
      </c>
      <c r="C26" s="7">
        <v>0</v>
      </c>
      <c r="D26" s="7"/>
      <c r="E26" s="7"/>
      <c r="F26" s="7">
        <f t="shared" si="0"/>
        <v>0</v>
      </c>
      <c r="G26" s="7">
        <f t="shared" si="1"/>
        <v>0</v>
      </c>
      <c r="H26" s="7"/>
      <c r="I26" s="7">
        <v>0</v>
      </c>
      <c r="J26" s="7"/>
      <c r="K26" s="7"/>
      <c r="L26" s="7"/>
      <c r="M26" s="7"/>
      <c r="N26" s="16"/>
      <c r="O26" s="7">
        <v>0</v>
      </c>
      <c r="P26" s="7"/>
      <c r="Q26" s="7">
        <v>0</v>
      </c>
      <c r="R26" s="7"/>
      <c r="S26" s="7"/>
      <c r="T26" s="7"/>
      <c r="U26" s="16"/>
      <c r="V26" s="7">
        <v>345</v>
      </c>
      <c r="W26" s="7">
        <v>7</v>
      </c>
      <c r="X26" s="7">
        <v>0</v>
      </c>
      <c r="Y26" s="7">
        <v>48</v>
      </c>
      <c r="Z26" s="7"/>
      <c r="AA26" s="7">
        <v>7188</v>
      </c>
      <c r="AF26" s="11"/>
    </row>
    <row r="27" spans="1:32" x14ac:dyDescent="0.3">
      <c r="A27" s="15" t="s">
        <v>1268</v>
      </c>
      <c r="B27" s="14" t="s">
        <v>1267</v>
      </c>
      <c r="C27" s="12">
        <v>0</v>
      </c>
      <c r="D27" s="12"/>
      <c r="E27" s="12"/>
      <c r="F27" s="7">
        <f t="shared" si="0"/>
        <v>0</v>
      </c>
      <c r="G27" s="7">
        <f t="shared" si="1"/>
        <v>0</v>
      </c>
      <c r="H27" s="12"/>
      <c r="I27" s="12">
        <v>0</v>
      </c>
      <c r="J27" s="12"/>
      <c r="K27" s="12"/>
      <c r="L27" s="12"/>
      <c r="M27" s="12"/>
      <c r="N27" s="13"/>
      <c r="O27" s="12">
        <v>0</v>
      </c>
      <c r="P27" s="12"/>
      <c r="Q27" s="12">
        <v>0</v>
      </c>
      <c r="R27" s="12"/>
      <c r="S27" s="12"/>
      <c r="T27" s="12"/>
      <c r="U27" s="13"/>
      <c r="V27" s="12">
        <v>47</v>
      </c>
      <c r="W27" s="12">
        <v>-10</v>
      </c>
      <c r="X27" s="12">
        <v>0</v>
      </c>
      <c r="Y27" s="12">
        <v>2</v>
      </c>
      <c r="Z27" s="12"/>
      <c r="AA27" s="12">
        <v>23500</v>
      </c>
      <c r="AF27" s="11"/>
    </row>
    <row r="28" spans="1:32" x14ac:dyDescent="0.3">
      <c r="A28" s="18" t="s">
        <v>1266</v>
      </c>
      <c r="B28" s="17" t="s">
        <v>1265</v>
      </c>
      <c r="C28" s="7">
        <v>0</v>
      </c>
      <c r="D28" s="7"/>
      <c r="E28" s="7"/>
      <c r="F28" s="7">
        <f t="shared" si="0"/>
        <v>0</v>
      </c>
      <c r="G28" s="7">
        <f t="shared" si="1"/>
        <v>0</v>
      </c>
      <c r="H28" s="7"/>
      <c r="I28" s="7">
        <v>0</v>
      </c>
      <c r="J28" s="7"/>
      <c r="K28" s="7"/>
      <c r="L28" s="7"/>
      <c r="M28" s="7"/>
      <c r="N28" s="16"/>
      <c r="O28" s="7">
        <v>0</v>
      </c>
      <c r="P28" s="7"/>
      <c r="Q28" s="7">
        <v>0</v>
      </c>
      <c r="R28" s="7"/>
      <c r="S28" s="7"/>
      <c r="T28" s="7"/>
      <c r="U28" s="16"/>
      <c r="V28" s="7">
        <v>18</v>
      </c>
      <c r="W28" s="7">
        <v>-34</v>
      </c>
      <c r="X28" s="7">
        <v>0</v>
      </c>
      <c r="Y28" s="7">
        <v>3</v>
      </c>
      <c r="Z28" s="7"/>
      <c r="AA28" s="7">
        <v>6000</v>
      </c>
      <c r="AF28" s="11"/>
    </row>
    <row r="29" spans="1:32" ht="21.6" x14ac:dyDescent="0.3">
      <c r="A29" s="15" t="s">
        <v>1264</v>
      </c>
      <c r="B29" s="14" t="s">
        <v>1263</v>
      </c>
      <c r="C29" s="12">
        <v>0</v>
      </c>
      <c r="D29" s="12"/>
      <c r="E29" s="12"/>
      <c r="F29" s="7">
        <f t="shared" si="0"/>
        <v>0</v>
      </c>
      <c r="G29" s="7">
        <f t="shared" si="1"/>
        <v>0</v>
      </c>
      <c r="H29" s="12"/>
      <c r="I29" s="12">
        <v>0</v>
      </c>
      <c r="J29" s="12">
        <v>18</v>
      </c>
      <c r="K29" s="12"/>
      <c r="L29" s="12"/>
      <c r="M29" s="12"/>
      <c r="N29" s="13"/>
      <c r="O29" s="12">
        <v>1</v>
      </c>
      <c r="P29" s="12">
        <v>-13</v>
      </c>
      <c r="Q29" s="12">
        <v>0</v>
      </c>
      <c r="R29" s="12">
        <v>0</v>
      </c>
      <c r="S29" s="12" t="s">
        <v>3</v>
      </c>
      <c r="T29" s="12"/>
      <c r="U29" s="13"/>
      <c r="V29" s="12">
        <v>412</v>
      </c>
      <c r="W29" s="12">
        <v>-15</v>
      </c>
      <c r="X29" s="12">
        <v>1</v>
      </c>
      <c r="Y29" s="12">
        <v>46</v>
      </c>
      <c r="Z29" s="12" t="s">
        <v>3</v>
      </c>
      <c r="AA29" s="12">
        <v>8957</v>
      </c>
      <c r="AF29" s="11"/>
    </row>
    <row r="30" spans="1:32" ht="21.6" x14ac:dyDescent="0.3">
      <c r="A30" s="18" t="s">
        <v>1262</v>
      </c>
      <c r="B30" s="17" t="s">
        <v>1261</v>
      </c>
      <c r="C30" s="7">
        <v>0</v>
      </c>
      <c r="D30" s="7"/>
      <c r="E30" s="7"/>
      <c r="F30" s="7">
        <f t="shared" si="0"/>
        <v>0</v>
      </c>
      <c r="G30" s="7">
        <f t="shared" si="1"/>
        <v>0</v>
      </c>
      <c r="H30" s="7"/>
      <c r="I30" s="7">
        <v>0</v>
      </c>
      <c r="J30" s="7">
        <v>16</v>
      </c>
      <c r="K30" s="7"/>
      <c r="L30" s="7"/>
      <c r="M30" s="7"/>
      <c r="N30" s="16"/>
      <c r="O30" s="7">
        <v>652</v>
      </c>
      <c r="P30" s="7">
        <v>-16</v>
      </c>
      <c r="Q30" s="7">
        <v>0</v>
      </c>
      <c r="R30" s="7">
        <v>181</v>
      </c>
      <c r="S30" s="7" t="s">
        <v>3</v>
      </c>
      <c r="T30" s="7">
        <v>3602</v>
      </c>
      <c r="U30" s="16"/>
      <c r="V30" s="7">
        <v>34676</v>
      </c>
      <c r="W30" s="7">
        <v>-29</v>
      </c>
      <c r="X30" s="7">
        <v>1</v>
      </c>
      <c r="Y30" s="7">
        <v>71499</v>
      </c>
      <c r="Z30" s="7" t="s">
        <v>3</v>
      </c>
      <c r="AA30" s="7">
        <v>485</v>
      </c>
      <c r="AF30" s="11"/>
    </row>
    <row r="31" spans="1:32" ht="21.6" x14ac:dyDescent="0.3">
      <c r="A31" s="15" t="s">
        <v>1260</v>
      </c>
      <c r="B31" s="14" t="s">
        <v>1259</v>
      </c>
      <c r="C31" s="12">
        <v>0</v>
      </c>
      <c r="D31" s="12"/>
      <c r="E31" s="12"/>
      <c r="F31" s="7">
        <f t="shared" si="0"/>
        <v>0</v>
      </c>
      <c r="G31" s="7">
        <f t="shared" si="1"/>
        <v>0</v>
      </c>
      <c r="H31" s="12"/>
      <c r="I31" s="12">
        <v>0</v>
      </c>
      <c r="J31" s="12">
        <v>17</v>
      </c>
      <c r="K31" s="12"/>
      <c r="L31" s="12"/>
      <c r="M31" s="12"/>
      <c r="N31" s="13"/>
      <c r="O31" s="12">
        <v>1</v>
      </c>
      <c r="P31" s="12">
        <v>-2</v>
      </c>
      <c r="Q31" s="12">
        <v>0</v>
      </c>
      <c r="R31" s="12">
        <v>0</v>
      </c>
      <c r="S31" s="12" t="s">
        <v>3</v>
      </c>
      <c r="T31" s="12"/>
      <c r="U31" s="13"/>
      <c r="V31" s="12">
        <v>52</v>
      </c>
      <c r="W31" s="12">
        <v>-68</v>
      </c>
      <c r="X31" s="12">
        <v>0</v>
      </c>
      <c r="Y31" s="12">
        <v>4059</v>
      </c>
      <c r="Z31" s="12" t="s">
        <v>3</v>
      </c>
      <c r="AA31" s="12">
        <v>13</v>
      </c>
      <c r="AF31" s="11"/>
    </row>
    <row r="32" spans="1:32" ht="21.6" x14ac:dyDescent="0.3">
      <c r="A32" s="18" t="s">
        <v>1258</v>
      </c>
      <c r="B32" s="17" t="s">
        <v>1257</v>
      </c>
      <c r="C32" s="7">
        <v>0</v>
      </c>
      <c r="D32" s="7"/>
      <c r="E32" s="7"/>
      <c r="F32" s="7">
        <f t="shared" si="0"/>
        <v>0</v>
      </c>
      <c r="G32" s="7">
        <f t="shared" si="1"/>
        <v>0</v>
      </c>
      <c r="H32" s="7"/>
      <c r="I32" s="7">
        <v>0</v>
      </c>
      <c r="J32" s="7"/>
      <c r="K32" s="7"/>
      <c r="L32" s="7"/>
      <c r="M32" s="7"/>
      <c r="N32" s="16"/>
      <c r="O32" s="7">
        <v>0</v>
      </c>
      <c r="P32" s="7"/>
      <c r="Q32" s="7">
        <v>0</v>
      </c>
      <c r="R32" s="7"/>
      <c r="S32" s="7"/>
      <c r="T32" s="7"/>
      <c r="U32" s="16"/>
      <c r="V32" s="7">
        <v>21818</v>
      </c>
      <c r="W32" s="7">
        <v>-2</v>
      </c>
      <c r="X32" s="7">
        <v>10</v>
      </c>
      <c r="Y32" s="7">
        <v>2994</v>
      </c>
      <c r="Z32" s="7"/>
      <c r="AA32" s="7">
        <v>7287</v>
      </c>
      <c r="AF32" s="11"/>
    </row>
    <row r="33" spans="1:32" ht="21.6" x14ac:dyDescent="0.3">
      <c r="A33" s="15" t="s">
        <v>1256</v>
      </c>
      <c r="B33" s="14" t="s">
        <v>1255</v>
      </c>
      <c r="C33" s="12">
        <v>0</v>
      </c>
      <c r="D33" s="12"/>
      <c r="E33" s="12"/>
      <c r="F33" s="7">
        <f t="shared" si="0"/>
        <v>0</v>
      </c>
      <c r="G33" s="7">
        <f t="shared" si="1"/>
        <v>0</v>
      </c>
      <c r="H33" s="12"/>
      <c r="I33" s="12">
        <v>0</v>
      </c>
      <c r="J33" s="12">
        <v>24</v>
      </c>
      <c r="K33" s="12"/>
      <c r="L33" s="12"/>
      <c r="M33" s="12"/>
      <c r="N33" s="13"/>
      <c r="O33" s="12">
        <v>0</v>
      </c>
      <c r="P33" s="12"/>
      <c r="Q33" s="12">
        <v>0</v>
      </c>
      <c r="R33" s="12"/>
      <c r="S33" s="12" t="s">
        <v>3</v>
      </c>
      <c r="T33" s="12"/>
      <c r="U33" s="13"/>
      <c r="V33" s="12">
        <v>23730</v>
      </c>
      <c r="W33" s="12">
        <v>0</v>
      </c>
      <c r="X33" s="12">
        <v>4</v>
      </c>
      <c r="Y33" s="12">
        <v>3631</v>
      </c>
      <c r="Z33" s="12" t="s">
        <v>3</v>
      </c>
      <c r="AA33" s="12">
        <v>6535</v>
      </c>
      <c r="AF33" s="11"/>
    </row>
    <row r="34" spans="1:32" ht="21.6" x14ac:dyDescent="0.3">
      <c r="A34" s="18" t="s">
        <v>1254</v>
      </c>
      <c r="B34" s="17" t="s">
        <v>1253</v>
      </c>
      <c r="C34" s="7">
        <v>0</v>
      </c>
      <c r="D34" s="7"/>
      <c r="E34" s="7"/>
      <c r="F34" s="7">
        <f t="shared" si="0"/>
        <v>0</v>
      </c>
      <c r="G34" s="7">
        <f t="shared" si="1"/>
        <v>0</v>
      </c>
      <c r="H34" s="7"/>
      <c r="I34" s="7">
        <v>0</v>
      </c>
      <c r="J34" s="7">
        <v>66</v>
      </c>
      <c r="K34" s="7"/>
      <c r="L34" s="7"/>
      <c r="M34" s="7"/>
      <c r="N34" s="16"/>
      <c r="O34" s="7">
        <v>907</v>
      </c>
      <c r="P34" s="7">
        <v>40</v>
      </c>
      <c r="Q34" s="7">
        <v>0</v>
      </c>
      <c r="R34" s="7">
        <v>157</v>
      </c>
      <c r="S34" s="7" t="s">
        <v>3</v>
      </c>
      <c r="T34" s="7">
        <v>5777</v>
      </c>
      <c r="U34" s="16"/>
      <c r="V34" s="7">
        <v>193861</v>
      </c>
      <c r="W34" s="7">
        <v>7</v>
      </c>
      <c r="X34" s="7">
        <v>2</v>
      </c>
      <c r="Y34" s="7">
        <v>38705</v>
      </c>
      <c r="Z34" s="7" t="s">
        <v>3</v>
      </c>
      <c r="AA34" s="7">
        <v>5009</v>
      </c>
      <c r="AF34" s="11"/>
    </row>
    <row r="35" spans="1:32" ht="21.6" x14ac:dyDescent="0.3">
      <c r="A35" s="15" t="s">
        <v>1252</v>
      </c>
      <c r="B35" s="14" t="s">
        <v>1251</v>
      </c>
      <c r="C35" s="12">
        <v>0</v>
      </c>
      <c r="D35" s="12"/>
      <c r="E35" s="12"/>
      <c r="F35" s="7">
        <f t="shared" si="0"/>
        <v>0</v>
      </c>
      <c r="G35" s="7">
        <f t="shared" si="1"/>
        <v>0</v>
      </c>
      <c r="H35" s="12"/>
      <c r="I35" s="12">
        <v>0</v>
      </c>
      <c r="J35" s="12">
        <v>43</v>
      </c>
      <c r="K35" s="12"/>
      <c r="L35" s="12"/>
      <c r="M35" s="12"/>
      <c r="N35" s="13"/>
      <c r="O35" s="12">
        <v>0</v>
      </c>
      <c r="P35" s="12"/>
      <c r="Q35" s="12">
        <v>0</v>
      </c>
      <c r="R35" s="12"/>
      <c r="S35" s="12" t="s">
        <v>3</v>
      </c>
      <c r="T35" s="12"/>
      <c r="U35" s="13"/>
      <c r="V35" s="12">
        <v>18893</v>
      </c>
      <c r="W35" s="12">
        <v>-11</v>
      </c>
      <c r="X35" s="12">
        <v>3</v>
      </c>
      <c r="Y35" s="12">
        <v>2880</v>
      </c>
      <c r="Z35" s="12" t="s">
        <v>3</v>
      </c>
      <c r="AA35" s="12">
        <v>6560</v>
      </c>
      <c r="AF35" s="11"/>
    </row>
    <row r="36" spans="1:32" x14ac:dyDescent="0.3">
      <c r="A36" s="18" t="s">
        <v>1250</v>
      </c>
      <c r="B36" s="17" t="s">
        <v>1249</v>
      </c>
      <c r="C36" s="7">
        <v>0</v>
      </c>
      <c r="D36" s="7"/>
      <c r="E36" s="7"/>
      <c r="F36" s="7">
        <f t="shared" si="0"/>
        <v>0</v>
      </c>
      <c r="G36" s="7">
        <f t="shared" si="1"/>
        <v>0</v>
      </c>
      <c r="H36" s="7"/>
      <c r="I36" s="7">
        <v>0</v>
      </c>
      <c r="J36" s="7">
        <v>12</v>
      </c>
      <c r="K36" s="7"/>
      <c r="L36" s="7"/>
      <c r="M36" s="7"/>
      <c r="N36" s="16"/>
      <c r="O36" s="7">
        <v>14</v>
      </c>
      <c r="P36" s="7">
        <v>62</v>
      </c>
      <c r="Q36" s="7">
        <v>0</v>
      </c>
      <c r="R36" s="7">
        <v>3</v>
      </c>
      <c r="S36" s="7" t="s">
        <v>3</v>
      </c>
      <c r="T36" s="7">
        <v>4667</v>
      </c>
      <c r="U36" s="16"/>
      <c r="V36" s="7">
        <v>93139</v>
      </c>
      <c r="W36" s="7">
        <v>13</v>
      </c>
      <c r="X36" s="7">
        <v>7</v>
      </c>
      <c r="Y36" s="7">
        <v>11938</v>
      </c>
      <c r="Z36" s="7" t="s">
        <v>3</v>
      </c>
      <c r="AA36" s="7">
        <v>7802</v>
      </c>
      <c r="AF36" s="11"/>
    </row>
    <row r="37" spans="1:32" ht="21.6" x14ac:dyDescent="0.3">
      <c r="A37" s="15" t="s">
        <v>1248</v>
      </c>
      <c r="B37" s="14" t="s">
        <v>1247</v>
      </c>
      <c r="C37" s="12">
        <v>0</v>
      </c>
      <c r="D37" s="12"/>
      <c r="E37" s="12"/>
      <c r="F37" s="7">
        <f t="shared" si="0"/>
        <v>0</v>
      </c>
      <c r="G37" s="7">
        <f t="shared" si="1"/>
        <v>0</v>
      </c>
      <c r="H37" s="12"/>
      <c r="I37" s="12">
        <v>0</v>
      </c>
      <c r="J37" s="12">
        <v>18</v>
      </c>
      <c r="K37" s="12"/>
      <c r="L37" s="12"/>
      <c r="M37" s="12"/>
      <c r="N37" s="13"/>
      <c r="O37" s="12">
        <v>0</v>
      </c>
      <c r="P37" s="12"/>
      <c r="Q37" s="12">
        <v>0</v>
      </c>
      <c r="R37" s="12"/>
      <c r="S37" s="12" t="s">
        <v>3</v>
      </c>
      <c r="T37" s="12"/>
      <c r="U37" s="13"/>
      <c r="V37" s="12">
        <v>5214</v>
      </c>
      <c r="W37" s="12">
        <v>2</v>
      </c>
      <c r="X37" s="12">
        <v>1</v>
      </c>
      <c r="Y37" s="12">
        <v>899</v>
      </c>
      <c r="Z37" s="12" t="s">
        <v>3</v>
      </c>
      <c r="AA37" s="12">
        <v>5800</v>
      </c>
      <c r="AF37" s="11"/>
    </row>
    <row r="38" spans="1:32" ht="21.6" x14ac:dyDescent="0.3">
      <c r="A38" s="18" t="s">
        <v>1246</v>
      </c>
      <c r="B38" s="17" t="s">
        <v>1245</v>
      </c>
      <c r="C38" s="7">
        <v>0</v>
      </c>
      <c r="D38" s="7"/>
      <c r="E38" s="7"/>
      <c r="F38" s="7">
        <f t="shared" si="0"/>
        <v>0</v>
      </c>
      <c r="G38" s="7">
        <f t="shared" si="1"/>
        <v>0</v>
      </c>
      <c r="H38" s="7"/>
      <c r="I38" s="7">
        <v>0</v>
      </c>
      <c r="J38" s="7">
        <v>18</v>
      </c>
      <c r="K38" s="7"/>
      <c r="L38" s="7"/>
      <c r="M38" s="7"/>
      <c r="N38" s="16"/>
      <c r="O38" s="7">
        <v>4</v>
      </c>
      <c r="P38" s="7">
        <v>8</v>
      </c>
      <c r="Q38" s="7">
        <v>0</v>
      </c>
      <c r="R38" s="7">
        <v>1</v>
      </c>
      <c r="S38" s="7" t="s">
        <v>3</v>
      </c>
      <c r="T38" s="7">
        <v>4000</v>
      </c>
      <c r="U38" s="16"/>
      <c r="V38" s="7">
        <v>101044</v>
      </c>
      <c r="W38" s="7">
        <v>6</v>
      </c>
      <c r="X38" s="7">
        <v>4</v>
      </c>
      <c r="Y38" s="7">
        <v>21017</v>
      </c>
      <c r="Z38" s="7" t="s">
        <v>3</v>
      </c>
      <c r="AA38" s="7">
        <v>4808</v>
      </c>
      <c r="AF38" s="11"/>
    </row>
    <row r="39" spans="1:32" ht="21.6" x14ac:dyDescent="0.3">
      <c r="A39" s="15" t="s">
        <v>1244</v>
      </c>
      <c r="B39" s="14" t="s">
        <v>1243</v>
      </c>
      <c r="C39" s="12">
        <v>0</v>
      </c>
      <c r="D39" s="12"/>
      <c r="E39" s="12"/>
      <c r="F39" s="7">
        <f t="shared" si="0"/>
        <v>0</v>
      </c>
      <c r="G39" s="7">
        <f t="shared" si="1"/>
        <v>0</v>
      </c>
      <c r="H39" s="12"/>
      <c r="I39" s="12">
        <v>0</v>
      </c>
      <c r="J39" s="12"/>
      <c r="K39" s="12"/>
      <c r="L39" s="12"/>
      <c r="M39" s="12"/>
      <c r="N39" s="13"/>
      <c r="O39" s="12">
        <v>0</v>
      </c>
      <c r="P39" s="12"/>
      <c r="Q39" s="12">
        <v>0</v>
      </c>
      <c r="R39" s="12"/>
      <c r="S39" s="12"/>
      <c r="T39" s="12"/>
      <c r="U39" s="13"/>
      <c r="V39" s="12">
        <v>82382</v>
      </c>
      <c r="W39" s="12">
        <v>0</v>
      </c>
      <c r="X39" s="12">
        <v>3</v>
      </c>
      <c r="Y39" s="12">
        <v>12764</v>
      </c>
      <c r="Z39" s="12"/>
      <c r="AA39" s="12">
        <v>6454</v>
      </c>
      <c r="AF39" s="11"/>
    </row>
    <row r="40" spans="1:32" ht="21.6" x14ac:dyDescent="0.3">
      <c r="A40" s="18" t="s">
        <v>1242</v>
      </c>
      <c r="B40" s="17" t="s">
        <v>1241</v>
      </c>
      <c r="C40" s="7">
        <v>0</v>
      </c>
      <c r="D40" s="7"/>
      <c r="E40" s="7"/>
      <c r="F40" s="7">
        <f t="shared" si="0"/>
        <v>0</v>
      </c>
      <c r="G40" s="7">
        <f t="shared" si="1"/>
        <v>0</v>
      </c>
      <c r="H40" s="7"/>
      <c r="I40" s="7">
        <v>0</v>
      </c>
      <c r="J40" s="7">
        <v>15</v>
      </c>
      <c r="K40" s="7"/>
      <c r="L40" s="7"/>
      <c r="M40" s="7"/>
      <c r="N40" s="16"/>
      <c r="O40" s="7">
        <v>0</v>
      </c>
      <c r="P40" s="7"/>
      <c r="Q40" s="7">
        <v>0</v>
      </c>
      <c r="R40" s="7"/>
      <c r="S40" s="7" t="s">
        <v>3</v>
      </c>
      <c r="T40" s="7"/>
      <c r="U40" s="16"/>
      <c r="V40" s="7">
        <v>107</v>
      </c>
      <c r="W40" s="7">
        <v>-63</v>
      </c>
      <c r="X40" s="7">
        <v>0</v>
      </c>
      <c r="Y40" s="7">
        <v>35</v>
      </c>
      <c r="Z40" s="7" t="s">
        <v>3</v>
      </c>
      <c r="AA40" s="7">
        <v>3057</v>
      </c>
      <c r="AF40" s="11"/>
    </row>
    <row r="41" spans="1:32" ht="21.6" x14ac:dyDescent="0.3">
      <c r="A41" s="15" t="s">
        <v>1240</v>
      </c>
      <c r="B41" s="14" t="s">
        <v>1239</v>
      </c>
      <c r="C41" s="12">
        <v>0</v>
      </c>
      <c r="D41" s="12"/>
      <c r="E41" s="12"/>
      <c r="F41" s="7">
        <f t="shared" si="0"/>
        <v>0</v>
      </c>
      <c r="G41" s="7">
        <f t="shared" si="1"/>
        <v>0</v>
      </c>
      <c r="H41" s="12"/>
      <c r="I41" s="12">
        <v>0</v>
      </c>
      <c r="J41" s="12">
        <v>2</v>
      </c>
      <c r="K41" s="12"/>
      <c r="L41" s="12"/>
      <c r="M41" s="12"/>
      <c r="N41" s="13"/>
      <c r="O41" s="12">
        <v>16</v>
      </c>
      <c r="P41" s="12">
        <v>-33</v>
      </c>
      <c r="Q41" s="12">
        <v>0</v>
      </c>
      <c r="R41" s="12">
        <v>1</v>
      </c>
      <c r="S41" s="12" t="s">
        <v>3</v>
      </c>
      <c r="T41" s="12">
        <v>16000</v>
      </c>
      <c r="U41" s="13"/>
      <c r="V41" s="12">
        <v>7350</v>
      </c>
      <c r="W41" s="12">
        <v>-18</v>
      </c>
      <c r="X41" s="12">
        <v>3</v>
      </c>
      <c r="Y41" s="12">
        <v>739</v>
      </c>
      <c r="Z41" s="12" t="s">
        <v>3</v>
      </c>
      <c r="AA41" s="12">
        <v>9946</v>
      </c>
      <c r="AF41" s="11"/>
    </row>
    <row r="42" spans="1:32" ht="21.6" x14ac:dyDescent="0.3">
      <c r="A42" s="18" t="s">
        <v>1238</v>
      </c>
      <c r="B42" s="17" t="s">
        <v>1237</v>
      </c>
      <c r="C42" s="7">
        <v>0</v>
      </c>
      <c r="D42" s="7"/>
      <c r="E42" s="7"/>
      <c r="F42" s="7">
        <f t="shared" si="0"/>
        <v>0</v>
      </c>
      <c r="G42" s="7">
        <f t="shared" si="1"/>
        <v>0</v>
      </c>
      <c r="H42" s="7"/>
      <c r="I42" s="7">
        <v>0</v>
      </c>
      <c r="J42" s="7">
        <v>2</v>
      </c>
      <c r="K42" s="7"/>
      <c r="L42" s="7"/>
      <c r="M42" s="7"/>
      <c r="N42" s="16"/>
      <c r="O42" s="7">
        <v>1</v>
      </c>
      <c r="P42" s="7">
        <v>62</v>
      </c>
      <c r="Q42" s="7">
        <v>0</v>
      </c>
      <c r="R42" s="7">
        <v>0</v>
      </c>
      <c r="S42" s="7" t="s">
        <v>3</v>
      </c>
      <c r="T42" s="7"/>
      <c r="U42" s="16"/>
      <c r="V42" s="7">
        <v>26752</v>
      </c>
      <c r="W42" s="7">
        <v>15</v>
      </c>
      <c r="X42" s="7">
        <v>3</v>
      </c>
      <c r="Y42" s="7">
        <v>2391</v>
      </c>
      <c r="Z42" s="7" t="s">
        <v>3</v>
      </c>
      <c r="AA42" s="7">
        <v>11189</v>
      </c>
      <c r="AF42" s="11"/>
    </row>
    <row r="43" spans="1:32" ht="21.6" x14ac:dyDescent="0.3">
      <c r="A43" s="15" t="s">
        <v>1236</v>
      </c>
      <c r="B43" s="14" t="s">
        <v>1235</v>
      </c>
      <c r="C43" s="12">
        <v>0</v>
      </c>
      <c r="D43" s="12"/>
      <c r="E43" s="12"/>
      <c r="F43" s="7">
        <f t="shared" si="0"/>
        <v>0</v>
      </c>
      <c r="G43" s="7">
        <f t="shared" si="1"/>
        <v>0</v>
      </c>
      <c r="H43" s="12"/>
      <c r="I43" s="12">
        <v>0</v>
      </c>
      <c r="J43" s="12">
        <v>15</v>
      </c>
      <c r="K43" s="12"/>
      <c r="L43" s="12"/>
      <c r="M43" s="12"/>
      <c r="N43" s="13"/>
      <c r="O43" s="12">
        <v>155</v>
      </c>
      <c r="P43" s="12">
        <v>-25</v>
      </c>
      <c r="Q43" s="12">
        <v>0</v>
      </c>
      <c r="R43" s="12">
        <v>26</v>
      </c>
      <c r="S43" s="12"/>
      <c r="T43" s="12">
        <v>5962</v>
      </c>
      <c r="U43" s="13"/>
      <c r="V43" s="12">
        <v>5273</v>
      </c>
      <c r="W43" s="12">
        <v>-3</v>
      </c>
      <c r="X43" s="12">
        <v>1</v>
      </c>
      <c r="Y43" s="12">
        <v>1413</v>
      </c>
      <c r="Z43" s="12"/>
      <c r="AA43" s="12">
        <v>3732</v>
      </c>
      <c r="AF43" s="11"/>
    </row>
    <row r="44" spans="1:32" ht="21.6" x14ac:dyDescent="0.3">
      <c r="A44" s="18" t="s">
        <v>1234</v>
      </c>
      <c r="B44" s="17" t="s">
        <v>1233</v>
      </c>
      <c r="C44" s="7">
        <v>0</v>
      </c>
      <c r="D44" s="7"/>
      <c r="E44" s="7"/>
      <c r="F44" s="7">
        <f t="shared" si="0"/>
        <v>0</v>
      </c>
      <c r="G44" s="7">
        <f t="shared" si="1"/>
        <v>0</v>
      </c>
      <c r="H44" s="7"/>
      <c r="I44" s="7">
        <v>0</v>
      </c>
      <c r="J44" s="7">
        <v>9</v>
      </c>
      <c r="K44" s="7"/>
      <c r="L44" s="7"/>
      <c r="M44" s="7"/>
      <c r="N44" s="16"/>
      <c r="O44" s="7">
        <v>3573</v>
      </c>
      <c r="P44" s="7">
        <v>19</v>
      </c>
      <c r="Q44" s="7">
        <v>0</v>
      </c>
      <c r="R44" s="7">
        <v>1644</v>
      </c>
      <c r="S44" s="7" t="s">
        <v>3</v>
      </c>
      <c r="T44" s="7">
        <v>2173</v>
      </c>
      <c r="U44" s="16"/>
      <c r="V44" s="7">
        <v>12581</v>
      </c>
      <c r="W44" s="7">
        <v>-3</v>
      </c>
      <c r="X44" s="7">
        <v>1</v>
      </c>
      <c r="Y44" s="7">
        <v>2059</v>
      </c>
      <c r="Z44" s="7" t="s">
        <v>3</v>
      </c>
      <c r="AA44" s="7">
        <v>6110</v>
      </c>
      <c r="AF44" s="11"/>
    </row>
    <row r="45" spans="1:32" ht="21.6" x14ac:dyDescent="0.3">
      <c r="A45" s="15" t="s">
        <v>1232</v>
      </c>
      <c r="B45" s="14" t="s">
        <v>1231</v>
      </c>
      <c r="C45" s="12">
        <v>0</v>
      </c>
      <c r="D45" s="12"/>
      <c r="E45" s="12"/>
      <c r="F45" s="7">
        <f t="shared" si="0"/>
        <v>0</v>
      </c>
      <c r="G45" s="7">
        <f t="shared" si="1"/>
        <v>0</v>
      </c>
      <c r="H45" s="12"/>
      <c r="I45" s="12">
        <v>0</v>
      </c>
      <c r="J45" s="12">
        <v>21</v>
      </c>
      <c r="K45" s="12"/>
      <c r="L45" s="12"/>
      <c r="M45" s="12"/>
      <c r="N45" s="13"/>
      <c r="O45" s="12">
        <v>1597</v>
      </c>
      <c r="P45" s="12">
        <v>23</v>
      </c>
      <c r="Q45" s="12">
        <v>0</v>
      </c>
      <c r="R45" s="12">
        <v>0</v>
      </c>
      <c r="S45" s="12" t="s">
        <v>3</v>
      </c>
      <c r="T45" s="12"/>
      <c r="U45" s="13"/>
      <c r="V45" s="12">
        <v>100395</v>
      </c>
      <c r="W45" s="12">
        <v>-2</v>
      </c>
      <c r="X45" s="12">
        <v>1</v>
      </c>
      <c r="Y45" s="12">
        <v>19008</v>
      </c>
      <c r="Z45" s="12" t="s">
        <v>3</v>
      </c>
      <c r="AA45" s="12">
        <v>5282</v>
      </c>
      <c r="AF45" s="11"/>
    </row>
    <row r="46" spans="1:32" ht="21.6" x14ac:dyDescent="0.3">
      <c r="A46" s="18" t="s">
        <v>1230</v>
      </c>
      <c r="B46" s="17" t="s">
        <v>1229</v>
      </c>
      <c r="C46" s="7">
        <v>0</v>
      </c>
      <c r="D46" s="7"/>
      <c r="E46" s="7"/>
      <c r="F46" s="7">
        <f t="shared" si="0"/>
        <v>0</v>
      </c>
      <c r="G46" s="7">
        <f t="shared" si="1"/>
        <v>0</v>
      </c>
      <c r="H46" s="7"/>
      <c r="I46" s="7">
        <v>0</v>
      </c>
      <c r="J46" s="7">
        <v>15</v>
      </c>
      <c r="K46" s="7"/>
      <c r="L46" s="7"/>
      <c r="M46" s="7"/>
      <c r="N46" s="16"/>
      <c r="O46" s="7">
        <v>48</v>
      </c>
      <c r="P46" s="7">
        <v>96</v>
      </c>
      <c r="Q46" s="7">
        <v>0</v>
      </c>
      <c r="R46" s="7">
        <v>24</v>
      </c>
      <c r="S46" s="7" t="s">
        <v>3</v>
      </c>
      <c r="T46" s="7">
        <v>2000</v>
      </c>
      <c r="U46" s="16"/>
      <c r="V46" s="7">
        <v>10195</v>
      </c>
      <c r="W46" s="7">
        <v>-6</v>
      </c>
      <c r="X46" s="7">
        <v>1</v>
      </c>
      <c r="Y46" s="7">
        <v>1697</v>
      </c>
      <c r="Z46" s="7" t="s">
        <v>3</v>
      </c>
      <c r="AA46" s="7">
        <v>6008</v>
      </c>
      <c r="AF46" s="11"/>
    </row>
    <row r="47" spans="1:32" ht="21.6" x14ac:dyDescent="0.3">
      <c r="A47" s="15" t="s">
        <v>1228</v>
      </c>
      <c r="B47" s="14" t="s">
        <v>1227</v>
      </c>
      <c r="C47" s="12">
        <v>0</v>
      </c>
      <c r="D47" s="12"/>
      <c r="E47" s="12"/>
      <c r="F47" s="7">
        <f t="shared" si="0"/>
        <v>0</v>
      </c>
      <c r="G47" s="7">
        <f t="shared" si="1"/>
        <v>0</v>
      </c>
      <c r="H47" s="12"/>
      <c r="I47" s="12">
        <v>0</v>
      </c>
      <c r="J47" s="12">
        <v>22</v>
      </c>
      <c r="K47" s="12"/>
      <c r="L47" s="12"/>
      <c r="M47" s="12"/>
      <c r="N47" s="13"/>
      <c r="O47" s="12">
        <v>7</v>
      </c>
      <c r="P47" s="12">
        <v>46</v>
      </c>
      <c r="Q47" s="12">
        <v>0</v>
      </c>
      <c r="R47" s="12">
        <v>1</v>
      </c>
      <c r="S47" s="12" t="s">
        <v>3</v>
      </c>
      <c r="T47" s="12">
        <v>7000</v>
      </c>
      <c r="U47" s="13"/>
      <c r="V47" s="12">
        <v>8182</v>
      </c>
      <c r="W47" s="12">
        <v>-3</v>
      </c>
      <c r="X47" s="12">
        <v>2</v>
      </c>
      <c r="Y47" s="12">
        <v>985</v>
      </c>
      <c r="Z47" s="12" t="s">
        <v>3</v>
      </c>
      <c r="AA47" s="12">
        <v>8307</v>
      </c>
      <c r="AF47" s="11"/>
    </row>
    <row r="48" spans="1:32" ht="21.6" x14ac:dyDescent="0.3">
      <c r="A48" s="18" t="s">
        <v>1226</v>
      </c>
      <c r="B48" s="17" t="s">
        <v>1225</v>
      </c>
      <c r="C48" s="7">
        <v>0</v>
      </c>
      <c r="D48" s="7"/>
      <c r="E48" s="7"/>
      <c r="F48" s="7">
        <f t="shared" si="0"/>
        <v>0</v>
      </c>
      <c r="G48" s="7">
        <f t="shared" si="1"/>
        <v>0</v>
      </c>
      <c r="H48" s="7"/>
      <c r="I48" s="7">
        <v>0</v>
      </c>
      <c r="J48" s="7">
        <v>7</v>
      </c>
      <c r="K48" s="7"/>
      <c r="L48" s="7"/>
      <c r="M48" s="7"/>
      <c r="N48" s="16"/>
      <c r="O48" s="7">
        <v>0</v>
      </c>
      <c r="P48" s="7"/>
      <c r="Q48" s="7">
        <v>0</v>
      </c>
      <c r="R48" s="7"/>
      <c r="S48" s="7" t="s">
        <v>3</v>
      </c>
      <c r="T48" s="7"/>
      <c r="U48" s="16"/>
      <c r="V48" s="7">
        <v>854</v>
      </c>
      <c r="W48" s="7">
        <v>-2</v>
      </c>
      <c r="X48" s="7">
        <v>0</v>
      </c>
      <c r="Y48" s="7">
        <v>86</v>
      </c>
      <c r="Z48" s="7" t="s">
        <v>3</v>
      </c>
      <c r="AA48" s="7">
        <v>9930</v>
      </c>
      <c r="AF48" s="11"/>
    </row>
    <row r="49" spans="1:32" ht="21.6" x14ac:dyDescent="0.3">
      <c r="A49" s="15" t="s">
        <v>1224</v>
      </c>
      <c r="B49" s="14" t="s">
        <v>1223</v>
      </c>
      <c r="C49" s="12">
        <v>0</v>
      </c>
      <c r="D49" s="12"/>
      <c r="E49" s="12"/>
      <c r="F49" s="7">
        <f t="shared" si="0"/>
        <v>0</v>
      </c>
      <c r="G49" s="7">
        <f t="shared" si="1"/>
        <v>0</v>
      </c>
      <c r="H49" s="12"/>
      <c r="I49" s="12">
        <v>0</v>
      </c>
      <c r="J49" s="12"/>
      <c r="K49" s="12"/>
      <c r="L49" s="12"/>
      <c r="M49" s="12"/>
      <c r="N49" s="13"/>
      <c r="O49" s="12">
        <v>0</v>
      </c>
      <c r="P49" s="12"/>
      <c r="Q49" s="12">
        <v>0</v>
      </c>
      <c r="R49" s="12"/>
      <c r="S49" s="12"/>
      <c r="T49" s="12"/>
      <c r="U49" s="13"/>
      <c r="V49" s="12">
        <v>5</v>
      </c>
      <c r="W49" s="12">
        <v>-29</v>
      </c>
      <c r="X49" s="12">
        <v>0</v>
      </c>
      <c r="Y49" s="12">
        <v>3</v>
      </c>
      <c r="Z49" s="12"/>
      <c r="AA49" s="12">
        <v>1667</v>
      </c>
      <c r="AF49" s="11"/>
    </row>
    <row r="50" spans="1:32" ht="21.6" x14ac:dyDescent="0.3">
      <c r="A50" s="18" t="s">
        <v>1222</v>
      </c>
      <c r="B50" s="17" t="s">
        <v>1221</v>
      </c>
      <c r="C50" s="7">
        <v>0</v>
      </c>
      <c r="D50" s="7"/>
      <c r="E50" s="7"/>
      <c r="F50" s="7">
        <f t="shared" si="0"/>
        <v>0</v>
      </c>
      <c r="G50" s="7">
        <f t="shared" si="1"/>
        <v>0</v>
      </c>
      <c r="H50" s="7"/>
      <c r="I50" s="7">
        <v>0</v>
      </c>
      <c r="J50" s="7">
        <v>8</v>
      </c>
      <c r="K50" s="7"/>
      <c r="L50" s="7"/>
      <c r="M50" s="7"/>
      <c r="N50" s="16"/>
      <c r="O50" s="7">
        <v>2</v>
      </c>
      <c r="P50" s="7">
        <v>-11</v>
      </c>
      <c r="Q50" s="7">
        <v>0</v>
      </c>
      <c r="R50" s="7">
        <v>0</v>
      </c>
      <c r="S50" s="7" t="s">
        <v>3</v>
      </c>
      <c r="T50" s="7"/>
      <c r="U50" s="16"/>
      <c r="V50" s="7">
        <v>71718</v>
      </c>
      <c r="W50" s="7">
        <v>10</v>
      </c>
      <c r="X50" s="7">
        <v>3</v>
      </c>
      <c r="Y50" s="7">
        <v>14452</v>
      </c>
      <c r="Z50" s="7" t="s">
        <v>3</v>
      </c>
      <c r="AA50" s="7">
        <v>4962</v>
      </c>
      <c r="AF50" s="11"/>
    </row>
    <row r="51" spans="1:32" x14ac:dyDescent="0.3">
      <c r="A51" s="15" t="s">
        <v>1220</v>
      </c>
      <c r="B51" s="14" t="s">
        <v>1219</v>
      </c>
      <c r="C51" s="12">
        <v>0</v>
      </c>
      <c r="D51" s="12"/>
      <c r="E51" s="12"/>
      <c r="F51" s="7">
        <f t="shared" si="0"/>
        <v>0</v>
      </c>
      <c r="G51" s="7">
        <f t="shared" si="1"/>
        <v>0</v>
      </c>
      <c r="H51" s="12"/>
      <c r="I51" s="12">
        <v>0</v>
      </c>
      <c r="J51" s="12">
        <v>7</v>
      </c>
      <c r="K51" s="12"/>
      <c r="L51" s="12"/>
      <c r="M51" s="12"/>
      <c r="N51" s="13"/>
      <c r="O51" s="12">
        <v>0</v>
      </c>
      <c r="P51" s="12"/>
      <c r="Q51" s="12">
        <v>0</v>
      </c>
      <c r="R51" s="12"/>
      <c r="S51" s="12" t="s">
        <v>3</v>
      </c>
      <c r="T51" s="12"/>
      <c r="U51" s="13"/>
      <c r="V51" s="12">
        <v>6044</v>
      </c>
      <c r="W51" s="12">
        <v>25</v>
      </c>
      <c r="X51" s="12">
        <v>3</v>
      </c>
      <c r="Y51" s="12">
        <v>50</v>
      </c>
      <c r="Z51" s="12" t="s">
        <v>3</v>
      </c>
      <c r="AA51" s="12">
        <v>120880</v>
      </c>
      <c r="AF51" s="11"/>
    </row>
    <row r="52" spans="1:32" x14ac:dyDescent="0.3">
      <c r="A52" s="18" t="s">
        <v>1218</v>
      </c>
      <c r="B52" s="17" t="s">
        <v>1217</v>
      </c>
      <c r="C52" s="7">
        <v>0</v>
      </c>
      <c r="D52" s="7"/>
      <c r="E52" s="7"/>
      <c r="F52" s="7">
        <f t="shared" si="0"/>
        <v>0</v>
      </c>
      <c r="G52" s="7">
        <f t="shared" si="1"/>
        <v>0</v>
      </c>
      <c r="H52" s="7"/>
      <c r="I52" s="7">
        <v>0</v>
      </c>
      <c r="J52" s="7">
        <v>7</v>
      </c>
      <c r="K52" s="7"/>
      <c r="L52" s="7"/>
      <c r="M52" s="7"/>
      <c r="N52" s="16"/>
      <c r="O52" s="7">
        <v>0</v>
      </c>
      <c r="P52" s="7"/>
      <c r="Q52" s="7">
        <v>0</v>
      </c>
      <c r="R52" s="7"/>
      <c r="S52" s="7" t="s">
        <v>3</v>
      </c>
      <c r="T52" s="7"/>
      <c r="U52" s="16"/>
      <c r="V52" s="7">
        <v>2659</v>
      </c>
      <c r="W52" s="7">
        <v>-11</v>
      </c>
      <c r="X52" s="7">
        <v>1</v>
      </c>
      <c r="Y52" s="7">
        <v>163</v>
      </c>
      <c r="Z52" s="7" t="s">
        <v>3</v>
      </c>
      <c r="AA52" s="7">
        <v>16313</v>
      </c>
      <c r="AF52" s="11"/>
    </row>
    <row r="53" spans="1:32" x14ac:dyDescent="0.3">
      <c r="A53" s="30" t="s">
        <v>1216</v>
      </c>
      <c r="B53" s="29" t="s">
        <v>1215</v>
      </c>
      <c r="C53" s="26">
        <v>0</v>
      </c>
      <c r="D53" s="26"/>
      <c r="E53" s="26"/>
      <c r="F53" s="7">
        <f t="shared" si="0"/>
        <v>0</v>
      </c>
      <c r="G53" s="7">
        <f t="shared" si="1"/>
        <v>0</v>
      </c>
      <c r="H53" s="26"/>
      <c r="I53" s="26">
        <v>0</v>
      </c>
      <c r="J53" s="26">
        <v>3</v>
      </c>
      <c r="K53" s="26"/>
      <c r="L53" s="26"/>
      <c r="M53" s="26"/>
      <c r="N53" s="27"/>
      <c r="O53" s="26">
        <v>60072</v>
      </c>
      <c r="P53" s="26">
        <v>29</v>
      </c>
      <c r="Q53" s="26">
        <v>5</v>
      </c>
      <c r="R53" s="26">
        <v>3430</v>
      </c>
      <c r="S53" s="26" t="s">
        <v>3</v>
      </c>
      <c r="T53" s="26">
        <v>17514</v>
      </c>
      <c r="U53" s="27"/>
      <c r="V53" s="26">
        <v>12334</v>
      </c>
      <c r="W53" s="26">
        <v>-15</v>
      </c>
      <c r="X53" s="26">
        <v>1</v>
      </c>
      <c r="Y53" s="26">
        <v>769</v>
      </c>
      <c r="Z53" s="26" t="s">
        <v>3</v>
      </c>
      <c r="AA53" s="26">
        <v>16039</v>
      </c>
      <c r="AB53" s="4"/>
      <c r="AC53" s="4"/>
      <c r="AD53" s="4"/>
      <c r="AE53" s="4"/>
      <c r="AF53" s="3"/>
    </row>
    <row r="54" spans="1:32" x14ac:dyDescent="0.3">
      <c r="C54">
        <f>SUM(C12:C53)</f>
        <v>10804</v>
      </c>
      <c r="G54" s="2">
        <f>SUM(G12:G53)</f>
        <v>0.41000385037093912</v>
      </c>
    </row>
    <row r="55" spans="1:32" x14ac:dyDescent="0.3">
      <c r="F55" s="31" t="s">
        <v>0</v>
      </c>
      <c r="G55" s="1">
        <f>SQRT(G54)</f>
        <v>0.64031543037079708</v>
      </c>
    </row>
  </sheetData>
  <mergeCells count="8">
    <mergeCell ref="A1:J1"/>
    <mergeCell ref="A2:J2"/>
    <mergeCell ref="A9:A11"/>
    <mergeCell ref="B9:B11"/>
    <mergeCell ref="C9:AF9"/>
    <mergeCell ref="C10:M10"/>
    <mergeCell ref="N10:T10"/>
    <mergeCell ref="U10:AA10"/>
  </mergeCells>
  <hyperlinks>
    <hyperlink ref="A4" r:id="rId1" display="https://stat.nbb.be/Index.aspx" xr:uid="{DE852788-2EBD-4968-AFAD-5D47F7F88531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8E472-00FC-4659-8511-40E40CFB8E98}">
  <dimension ref="A1:AF30"/>
  <sheetViews>
    <sheetView topLeftCell="A4" workbookViewId="0">
      <selection activeCell="B15" sqref="B15"/>
    </sheetView>
  </sheetViews>
  <sheetFormatPr defaultRowHeight="14.4" x14ac:dyDescent="0.3"/>
  <cols>
    <col min="1" max="2" width="35.5546875" bestFit="1" customWidth="1"/>
    <col min="3" max="3" width="18.44140625" bestFit="1" customWidth="1"/>
    <col min="4" max="7" width="18.44140625" customWidth="1"/>
    <col min="8" max="8" width="32.6640625" bestFit="1" customWidth="1"/>
    <col min="9" max="9" width="18.77734375" bestFit="1" customWidth="1"/>
    <col min="10" max="10" width="29.88671875" bestFit="1" customWidth="1"/>
    <col min="11" max="11" width="17.33203125" bestFit="1" customWidth="1"/>
    <col min="13" max="13" width="13.77734375" bestFit="1" customWidth="1"/>
    <col min="15" max="15" width="18.44140625" bestFit="1" customWidth="1"/>
    <col min="16" max="16" width="32.6640625" bestFit="1" customWidth="1"/>
    <col min="17" max="17" width="16.33203125" bestFit="1" customWidth="1"/>
    <col min="18" max="18" width="17.33203125" bestFit="1" customWidth="1"/>
    <col min="20" max="20" width="13.77734375" bestFit="1" customWidth="1"/>
    <col min="22" max="22" width="18.44140625" bestFit="1" customWidth="1"/>
    <col min="23" max="23" width="32.6640625" bestFit="1" customWidth="1"/>
    <col min="24" max="24" width="16.44140625" bestFit="1" customWidth="1"/>
    <col min="25" max="25" width="17.33203125" bestFit="1" customWidth="1"/>
    <col min="27" max="27" width="13.77734375" bestFit="1" customWidth="1"/>
  </cols>
  <sheetData>
    <row r="1" spans="1:32" x14ac:dyDescent="0.3">
      <c r="A1" s="81" t="s">
        <v>455</v>
      </c>
      <c r="B1" s="81"/>
      <c r="C1" s="81"/>
      <c r="D1" s="81"/>
      <c r="E1" s="81"/>
      <c r="F1" s="81"/>
      <c r="G1" s="81"/>
      <c r="H1" s="81"/>
      <c r="I1" s="81"/>
      <c r="J1" s="81"/>
    </row>
    <row r="2" spans="1:32" x14ac:dyDescent="0.3">
      <c r="A2" s="82" t="s">
        <v>1333</v>
      </c>
      <c r="B2" s="82"/>
      <c r="C2" s="82"/>
      <c r="D2" s="82"/>
      <c r="E2" s="82"/>
      <c r="F2" s="82"/>
      <c r="G2" s="82"/>
      <c r="H2" s="82"/>
      <c r="I2" s="82"/>
      <c r="J2" s="82"/>
    </row>
    <row r="3" spans="1:32" x14ac:dyDescent="0.3">
      <c r="A3" s="23"/>
    </row>
    <row r="4" spans="1:32" ht="28.8" x14ac:dyDescent="0.3">
      <c r="A4" s="25" t="s">
        <v>453</v>
      </c>
    </row>
    <row r="5" spans="1:32" ht="27.6" x14ac:dyDescent="0.3">
      <c r="A5" s="24" t="s">
        <v>452</v>
      </c>
    </row>
    <row r="6" spans="1:32" x14ac:dyDescent="0.3">
      <c r="A6" s="24" t="s">
        <v>451</v>
      </c>
    </row>
    <row r="7" spans="1:32" x14ac:dyDescent="0.3">
      <c r="A7" s="23"/>
    </row>
    <row r="8" spans="1:32" x14ac:dyDescent="0.3">
      <c r="A8" s="23"/>
    </row>
    <row r="9" spans="1:32" x14ac:dyDescent="0.3">
      <c r="A9" s="83" t="s">
        <v>450</v>
      </c>
      <c r="B9" s="86" t="s">
        <v>449</v>
      </c>
      <c r="C9" s="89" t="s">
        <v>448</v>
      </c>
      <c r="D9" s="90"/>
      <c r="E9" s="90"/>
      <c r="F9" s="90"/>
      <c r="G9" s="90"/>
      <c r="H9" s="90"/>
      <c r="I9" s="90"/>
      <c r="J9" s="90"/>
      <c r="K9" s="90"/>
      <c r="L9" s="90"/>
      <c r="M9" s="90"/>
      <c r="N9" s="90"/>
      <c r="O9" s="90"/>
      <c r="P9" s="90"/>
      <c r="Q9" s="90"/>
      <c r="R9" s="90"/>
      <c r="S9" s="90"/>
      <c r="T9" s="90"/>
      <c r="U9" s="90"/>
      <c r="V9" s="90"/>
      <c r="W9" s="90"/>
      <c r="X9" s="90"/>
      <c r="Y9" s="90"/>
      <c r="Z9" s="90"/>
      <c r="AA9" s="90"/>
      <c r="AB9" s="90"/>
      <c r="AC9" s="90"/>
      <c r="AD9" s="90"/>
      <c r="AE9" s="90"/>
      <c r="AF9" s="91"/>
    </row>
    <row r="10" spans="1:32" x14ac:dyDescent="0.3">
      <c r="A10" s="84"/>
      <c r="B10" s="87"/>
      <c r="C10" s="92" t="s">
        <v>447</v>
      </c>
      <c r="D10" s="93"/>
      <c r="E10" s="93"/>
      <c r="F10" s="93"/>
      <c r="G10" s="93"/>
      <c r="H10" s="93"/>
      <c r="I10" s="93"/>
      <c r="J10" s="93"/>
      <c r="K10" s="93"/>
      <c r="L10" s="93"/>
      <c r="M10" s="94"/>
      <c r="N10" s="92" t="s">
        <v>446</v>
      </c>
      <c r="O10" s="93"/>
      <c r="P10" s="93"/>
      <c r="Q10" s="93"/>
      <c r="R10" s="93"/>
      <c r="S10" s="93"/>
      <c r="T10" s="94"/>
      <c r="U10" s="92" t="s">
        <v>445</v>
      </c>
      <c r="V10" s="93"/>
      <c r="W10" s="93"/>
      <c r="X10" s="93"/>
      <c r="Y10" s="93"/>
      <c r="Z10" s="93"/>
      <c r="AA10" s="94"/>
      <c r="AF10" s="11"/>
    </row>
    <row r="11" spans="1:32" x14ac:dyDescent="0.3">
      <c r="A11" s="85"/>
      <c r="B11" s="88"/>
      <c r="C11" s="22" t="s">
        <v>437</v>
      </c>
      <c r="D11" s="22" t="s">
        <v>1103</v>
      </c>
      <c r="E11" s="22" t="s">
        <v>444</v>
      </c>
      <c r="F11" s="22" t="s">
        <v>443</v>
      </c>
      <c r="G11" s="22" t="s">
        <v>442</v>
      </c>
      <c r="H11" s="22" t="s">
        <v>436</v>
      </c>
      <c r="I11" s="22" t="s">
        <v>441</v>
      </c>
      <c r="J11" s="22" t="s">
        <v>440</v>
      </c>
      <c r="K11" s="22" t="s">
        <v>434</v>
      </c>
      <c r="L11" s="22" t="s">
        <v>433</v>
      </c>
      <c r="M11" s="22" t="s">
        <v>432</v>
      </c>
      <c r="N11" s="22"/>
      <c r="O11" s="22" t="s">
        <v>437</v>
      </c>
      <c r="P11" s="22" t="s">
        <v>436</v>
      </c>
      <c r="Q11" s="22" t="s">
        <v>438</v>
      </c>
      <c r="R11" s="22" t="s">
        <v>434</v>
      </c>
      <c r="S11" s="22" t="s">
        <v>433</v>
      </c>
      <c r="T11" s="22" t="s">
        <v>432</v>
      </c>
      <c r="U11" s="22"/>
      <c r="V11" s="22" t="s">
        <v>437</v>
      </c>
      <c r="W11" s="22" t="s">
        <v>436</v>
      </c>
      <c r="X11" s="22" t="s">
        <v>435</v>
      </c>
      <c r="Y11" s="22" t="s">
        <v>434</v>
      </c>
      <c r="Z11" s="22" t="s">
        <v>433</v>
      </c>
      <c r="AA11" s="22" t="s">
        <v>432</v>
      </c>
      <c r="AF11" s="11"/>
    </row>
    <row r="12" spans="1:32" ht="21.6" x14ac:dyDescent="0.3">
      <c r="A12" s="18" t="s">
        <v>1332</v>
      </c>
      <c r="B12" s="19" t="s">
        <v>1331</v>
      </c>
      <c r="C12" s="7">
        <v>16462</v>
      </c>
      <c r="D12" s="7">
        <v>0.36</v>
      </c>
      <c r="E12" s="7">
        <f>SQRT(D12)</f>
        <v>0.6</v>
      </c>
      <c r="F12" s="7">
        <f t="shared" ref="F12:F28" si="0">C12/$C$29</f>
        <v>0.79197536803617818</v>
      </c>
      <c r="G12" s="7">
        <f t="shared" ref="G12:G28" si="1">F12^2</f>
        <v>0.62722498357603984</v>
      </c>
      <c r="H12" s="7">
        <v>29</v>
      </c>
      <c r="I12" s="7">
        <v>53</v>
      </c>
      <c r="J12" s="7">
        <v>2</v>
      </c>
      <c r="K12" s="7">
        <v>71523</v>
      </c>
      <c r="L12" s="7" t="s">
        <v>3</v>
      </c>
      <c r="M12" s="7">
        <v>230</v>
      </c>
      <c r="N12" s="16"/>
      <c r="O12" s="7">
        <v>264261</v>
      </c>
      <c r="P12" s="7">
        <v>52</v>
      </c>
      <c r="Q12" s="7">
        <v>31</v>
      </c>
      <c r="R12" s="7">
        <v>1672332</v>
      </c>
      <c r="S12" s="7" t="s">
        <v>3</v>
      </c>
      <c r="T12" s="7">
        <v>158</v>
      </c>
      <c r="U12" s="16"/>
      <c r="V12" s="7">
        <v>31088</v>
      </c>
      <c r="W12" s="7">
        <v>10</v>
      </c>
      <c r="X12" s="7">
        <v>3</v>
      </c>
      <c r="Y12" s="7">
        <v>136283</v>
      </c>
      <c r="Z12" s="7" t="s">
        <v>3</v>
      </c>
      <c r="AA12" s="7">
        <v>228</v>
      </c>
      <c r="AF12" s="11"/>
    </row>
    <row r="13" spans="1:32" ht="21.6" x14ac:dyDescent="0.3">
      <c r="A13" s="72" t="s">
        <v>1330</v>
      </c>
      <c r="B13" s="19" t="s">
        <v>1329</v>
      </c>
      <c r="C13" s="38">
        <v>4143</v>
      </c>
      <c r="D13" s="38"/>
      <c r="E13" s="38"/>
      <c r="F13" s="38">
        <f t="shared" si="0"/>
        <v>0.19931684787837967</v>
      </c>
      <c r="G13" s="38">
        <f t="shared" si="1"/>
        <v>3.9727205848173137E-2</v>
      </c>
      <c r="H13" s="38">
        <v>-22</v>
      </c>
      <c r="I13" s="38">
        <v>1</v>
      </c>
      <c r="J13" s="38">
        <v>54</v>
      </c>
      <c r="K13" s="38">
        <v>3892</v>
      </c>
      <c r="L13" s="38" t="s">
        <v>3</v>
      </c>
      <c r="M13" s="38">
        <v>1064</v>
      </c>
      <c r="N13" s="71"/>
      <c r="O13" s="38">
        <v>2767335</v>
      </c>
      <c r="P13" s="38">
        <v>34</v>
      </c>
      <c r="Q13" s="38">
        <v>19</v>
      </c>
      <c r="R13" s="38">
        <v>5597828</v>
      </c>
      <c r="S13" s="38" t="s">
        <v>3</v>
      </c>
      <c r="T13" s="38">
        <v>494</v>
      </c>
      <c r="U13" s="71"/>
      <c r="V13" s="38">
        <v>376853</v>
      </c>
      <c r="W13" s="38">
        <v>2</v>
      </c>
      <c r="X13" s="38">
        <v>3</v>
      </c>
      <c r="Y13" s="38">
        <v>641342</v>
      </c>
      <c r="Z13" s="38" t="s">
        <v>3</v>
      </c>
      <c r="AA13" s="38">
        <v>588</v>
      </c>
      <c r="AF13" s="11"/>
    </row>
    <row r="14" spans="1:32" ht="21.6" x14ac:dyDescent="0.3">
      <c r="A14" s="18" t="s">
        <v>1328</v>
      </c>
      <c r="B14" s="19" t="s">
        <v>1327</v>
      </c>
      <c r="C14" s="7">
        <v>86</v>
      </c>
      <c r="D14" s="7">
        <v>0.37</v>
      </c>
      <c r="E14" s="7">
        <f>SQRT(D14)</f>
        <v>0.60827625302982191</v>
      </c>
      <c r="F14" s="7">
        <f t="shared" si="0"/>
        <v>4.1374001731934954E-3</v>
      </c>
      <c r="G14" s="7">
        <f t="shared" si="1"/>
        <v>1.7118080193141567E-5</v>
      </c>
      <c r="H14" s="7">
        <v>104</v>
      </c>
      <c r="I14" s="7">
        <v>0</v>
      </c>
      <c r="J14" s="7">
        <v>6</v>
      </c>
      <c r="K14" s="7">
        <v>24</v>
      </c>
      <c r="L14" s="7" t="s">
        <v>3</v>
      </c>
      <c r="M14" s="7">
        <v>3583</v>
      </c>
      <c r="N14" s="16"/>
      <c r="O14" s="7">
        <v>30362</v>
      </c>
      <c r="P14" s="7">
        <v>32</v>
      </c>
      <c r="Q14" s="7">
        <v>1</v>
      </c>
      <c r="R14" s="7">
        <v>40178</v>
      </c>
      <c r="S14" s="7" t="s">
        <v>3</v>
      </c>
      <c r="T14" s="7">
        <v>756</v>
      </c>
      <c r="U14" s="16"/>
      <c r="V14" s="7">
        <v>48080</v>
      </c>
      <c r="W14" s="7">
        <v>9</v>
      </c>
      <c r="X14" s="7">
        <v>2</v>
      </c>
      <c r="Y14" s="7">
        <v>70370</v>
      </c>
      <c r="Z14" s="7" t="s">
        <v>3</v>
      </c>
      <c r="AA14" s="7">
        <v>683</v>
      </c>
      <c r="AF14" s="11"/>
    </row>
    <row r="15" spans="1:32" ht="21.6" x14ac:dyDescent="0.3">
      <c r="A15" s="15" t="s">
        <v>1326</v>
      </c>
      <c r="B15" s="19" t="s">
        <v>1325</v>
      </c>
      <c r="C15" s="12">
        <v>79</v>
      </c>
      <c r="D15" s="12">
        <v>0.63</v>
      </c>
      <c r="E15" s="7">
        <f>SQRT(D15)</f>
        <v>0.79372539331937719</v>
      </c>
      <c r="F15" s="7">
        <f t="shared" si="0"/>
        <v>3.8006350428172807E-3</v>
      </c>
      <c r="G15" s="7">
        <f t="shared" si="1"/>
        <v>1.4444826728690714E-5</v>
      </c>
      <c r="H15" s="12"/>
      <c r="I15" s="12">
        <v>0</v>
      </c>
      <c r="J15" s="12">
        <v>10</v>
      </c>
      <c r="K15" s="12">
        <v>81</v>
      </c>
      <c r="L15" s="12" t="s">
        <v>3</v>
      </c>
      <c r="M15" s="12">
        <v>975</v>
      </c>
      <c r="N15" s="13"/>
      <c r="O15" s="12">
        <v>112283</v>
      </c>
      <c r="P15" s="12">
        <v>26</v>
      </c>
      <c r="Q15" s="12">
        <v>4</v>
      </c>
      <c r="R15" s="12">
        <v>201025</v>
      </c>
      <c r="S15" s="12" t="s">
        <v>3</v>
      </c>
      <c r="T15" s="12">
        <v>559</v>
      </c>
      <c r="U15" s="13"/>
      <c r="V15" s="12">
        <v>171118</v>
      </c>
      <c r="W15" s="12">
        <v>13</v>
      </c>
      <c r="X15" s="12">
        <v>5</v>
      </c>
      <c r="Y15" s="12">
        <v>413096</v>
      </c>
      <c r="Z15" s="12" t="s">
        <v>3</v>
      </c>
      <c r="AA15" s="12">
        <v>414</v>
      </c>
      <c r="AF15" s="11"/>
    </row>
    <row r="16" spans="1:32" ht="21.6" x14ac:dyDescent="0.3">
      <c r="A16" s="18" t="s">
        <v>1324</v>
      </c>
      <c r="B16" s="17" t="s">
        <v>1323</v>
      </c>
      <c r="C16" s="7">
        <v>13</v>
      </c>
      <c r="D16" s="7"/>
      <c r="E16" s="7"/>
      <c r="F16" s="7">
        <f t="shared" si="0"/>
        <v>6.2542095641297032E-4</v>
      </c>
      <c r="G16" s="7">
        <f t="shared" si="1"/>
        <v>3.911513727205145E-7</v>
      </c>
      <c r="H16" s="7">
        <v>15</v>
      </c>
      <c r="I16" s="7">
        <v>0</v>
      </c>
      <c r="J16" s="7">
        <v>69</v>
      </c>
      <c r="K16" s="7">
        <v>8</v>
      </c>
      <c r="L16" s="7" t="s">
        <v>3</v>
      </c>
      <c r="M16" s="7">
        <v>1625</v>
      </c>
      <c r="N16" s="16"/>
      <c r="O16" s="7">
        <v>2855710</v>
      </c>
      <c r="P16" s="7">
        <v>209</v>
      </c>
      <c r="Q16" s="7">
        <v>18</v>
      </c>
      <c r="R16" s="7">
        <v>6332070</v>
      </c>
      <c r="S16" s="7" t="s">
        <v>3</v>
      </c>
      <c r="T16" s="7">
        <v>451</v>
      </c>
      <c r="U16" s="16"/>
      <c r="V16" s="7">
        <v>45834</v>
      </c>
      <c r="W16" s="7">
        <v>15</v>
      </c>
      <c r="X16" s="7">
        <v>0</v>
      </c>
      <c r="Y16" s="7">
        <v>67996</v>
      </c>
      <c r="Z16" s="7" t="s">
        <v>3</v>
      </c>
      <c r="AA16" s="7">
        <v>674</v>
      </c>
      <c r="AF16" s="11"/>
    </row>
    <row r="17" spans="1:32" ht="21.6" x14ac:dyDescent="0.3">
      <c r="A17" s="15" t="s">
        <v>1322</v>
      </c>
      <c r="B17" s="14" t="s">
        <v>1321</v>
      </c>
      <c r="C17" s="12">
        <v>3</v>
      </c>
      <c r="D17" s="12"/>
      <c r="E17" s="12"/>
      <c r="F17" s="7">
        <f t="shared" si="0"/>
        <v>1.4432791301837776E-4</v>
      </c>
      <c r="G17" s="7">
        <f t="shared" si="1"/>
        <v>2.0830546476240414E-8</v>
      </c>
      <c r="H17" s="12">
        <v>-16</v>
      </c>
      <c r="I17" s="12">
        <v>0</v>
      </c>
      <c r="J17" s="12">
        <v>2</v>
      </c>
      <c r="K17" s="12">
        <v>0</v>
      </c>
      <c r="L17" s="12" t="s">
        <v>3</v>
      </c>
      <c r="M17" s="12"/>
      <c r="N17" s="13"/>
      <c r="O17" s="12">
        <v>158975</v>
      </c>
      <c r="P17" s="12">
        <v>13</v>
      </c>
      <c r="Q17" s="12">
        <v>1</v>
      </c>
      <c r="R17" s="12">
        <v>123045</v>
      </c>
      <c r="S17" s="12" t="s">
        <v>3</v>
      </c>
      <c r="T17" s="12">
        <v>1292</v>
      </c>
      <c r="U17" s="13"/>
      <c r="V17" s="12">
        <v>314001</v>
      </c>
      <c r="W17" s="12">
        <v>0</v>
      </c>
      <c r="X17" s="12">
        <v>2</v>
      </c>
      <c r="Y17" s="12">
        <v>79652</v>
      </c>
      <c r="Z17" s="12" t="s">
        <v>3</v>
      </c>
      <c r="AA17" s="12">
        <v>3942</v>
      </c>
      <c r="AF17" s="11"/>
    </row>
    <row r="18" spans="1:32" ht="21.6" x14ac:dyDescent="0.3">
      <c r="A18" s="18" t="s">
        <v>1320</v>
      </c>
      <c r="B18" s="17" t="s">
        <v>1319</v>
      </c>
      <c r="C18" s="7">
        <v>0</v>
      </c>
      <c r="D18" s="7"/>
      <c r="E18" s="7"/>
      <c r="F18" s="7">
        <f t="shared" si="0"/>
        <v>0</v>
      </c>
      <c r="G18" s="7">
        <f t="shared" si="1"/>
        <v>0</v>
      </c>
      <c r="H18" s="7"/>
      <c r="I18" s="7">
        <v>0</v>
      </c>
      <c r="J18" s="7">
        <v>2</v>
      </c>
      <c r="K18" s="7"/>
      <c r="L18" s="7"/>
      <c r="M18" s="7"/>
      <c r="N18" s="16"/>
      <c r="O18" s="7">
        <v>1291</v>
      </c>
      <c r="P18" s="7">
        <v>47</v>
      </c>
      <c r="Q18" s="7">
        <v>0</v>
      </c>
      <c r="R18" s="7">
        <v>2765</v>
      </c>
      <c r="S18" s="7" t="s">
        <v>3</v>
      </c>
      <c r="T18" s="7">
        <v>467</v>
      </c>
      <c r="U18" s="16"/>
      <c r="V18" s="7">
        <v>39212</v>
      </c>
      <c r="W18" s="7">
        <v>-5</v>
      </c>
      <c r="X18" s="7">
        <v>8</v>
      </c>
      <c r="Y18" s="7">
        <v>179028</v>
      </c>
      <c r="Z18" s="7" t="s">
        <v>3</v>
      </c>
      <c r="AA18" s="7">
        <v>219</v>
      </c>
      <c r="AF18" s="11"/>
    </row>
    <row r="19" spans="1:32" x14ac:dyDescent="0.3">
      <c r="A19" s="15" t="s">
        <v>1318</v>
      </c>
      <c r="B19" s="14" t="s">
        <v>1317</v>
      </c>
      <c r="C19" s="12">
        <v>0</v>
      </c>
      <c r="D19" s="12"/>
      <c r="E19" s="12"/>
      <c r="F19" s="7">
        <f t="shared" si="0"/>
        <v>0</v>
      </c>
      <c r="G19" s="7">
        <f t="shared" si="1"/>
        <v>0</v>
      </c>
      <c r="H19" s="12"/>
      <c r="I19" s="12">
        <v>0</v>
      </c>
      <c r="J19" s="12">
        <v>11</v>
      </c>
      <c r="K19" s="12"/>
      <c r="L19" s="12"/>
      <c r="M19" s="12"/>
      <c r="N19" s="13"/>
      <c r="O19" s="12">
        <v>13048</v>
      </c>
      <c r="P19" s="12">
        <v>-2</v>
      </c>
      <c r="Q19" s="12">
        <v>1</v>
      </c>
      <c r="R19" s="12">
        <v>7791</v>
      </c>
      <c r="S19" s="12" t="s">
        <v>3</v>
      </c>
      <c r="T19" s="12">
        <v>1675</v>
      </c>
      <c r="U19" s="13"/>
      <c r="V19" s="12">
        <v>12658</v>
      </c>
      <c r="W19" s="12">
        <v>4</v>
      </c>
      <c r="X19" s="12">
        <v>1</v>
      </c>
      <c r="Y19" s="12">
        <v>2252</v>
      </c>
      <c r="Z19" s="12" t="s">
        <v>3</v>
      </c>
      <c r="AA19" s="12">
        <v>5621</v>
      </c>
      <c r="AF19" s="11"/>
    </row>
    <row r="20" spans="1:32" ht="21.6" x14ac:dyDescent="0.3">
      <c r="A20" s="18" t="s">
        <v>1316</v>
      </c>
      <c r="B20" s="17" t="s">
        <v>1315</v>
      </c>
      <c r="C20" s="7">
        <v>0</v>
      </c>
      <c r="D20" s="7"/>
      <c r="E20" s="7"/>
      <c r="F20" s="7">
        <f t="shared" si="0"/>
        <v>0</v>
      </c>
      <c r="G20" s="7">
        <f t="shared" si="1"/>
        <v>0</v>
      </c>
      <c r="H20" s="7"/>
      <c r="I20" s="7">
        <v>0</v>
      </c>
      <c r="J20" s="7">
        <v>32</v>
      </c>
      <c r="K20" s="7"/>
      <c r="L20" s="7"/>
      <c r="M20" s="7"/>
      <c r="N20" s="16"/>
      <c r="O20" s="7">
        <v>367</v>
      </c>
      <c r="P20" s="7">
        <v>9</v>
      </c>
      <c r="Q20" s="7">
        <v>0</v>
      </c>
      <c r="R20" s="7">
        <v>155</v>
      </c>
      <c r="S20" s="7" t="s">
        <v>3</v>
      </c>
      <c r="T20" s="7">
        <v>2368</v>
      </c>
      <c r="U20" s="16"/>
      <c r="V20" s="7">
        <v>3828</v>
      </c>
      <c r="W20" s="7">
        <v>1</v>
      </c>
      <c r="X20" s="7">
        <v>1</v>
      </c>
      <c r="Y20" s="7">
        <v>5415</v>
      </c>
      <c r="Z20" s="7" t="s">
        <v>3</v>
      </c>
      <c r="AA20" s="7">
        <v>707</v>
      </c>
      <c r="AF20" s="11"/>
    </row>
    <row r="21" spans="1:32" x14ac:dyDescent="0.3">
      <c r="A21" s="15" t="s">
        <v>1314</v>
      </c>
      <c r="B21" s="14" t="s">
        <v>1313</v>
      </c>
      <c r="C21" s="12">
        <v>0</v>
      </c>
      <c r="D21" s="12"/>
      <c r="E21" s="12"/>
      <c r="F21" s="7">
        <f t="shared" si="0"/>
        <v>0</v>
      </c>
      <c r="G21" s="7">
        <f t="shared" si="1"/>
        <v>0</v>
      </c>
      <c r="H21" s="12"/>
      <c r="I21" s="12">
        <v>0</v>
      </c>
      <c r="J21" s="12">
        <v>68</v>
      </c>
      <c r="K21" s="12"/>
      <c r="L21" s="12"/>
      <c r="M21" s="12"/>
      <c r="N21" s="13"/>
      <c r="O21" s="12">
        <v>5</v>
      </c>
      <c r="P21" s="12">
        <v>-64</v>
      </c>
      <c r="Q21" s="12">
        <v>0</v>
      </c>
      <c r="R21" s="12">
        <v>0</v>
      </c>
      <c r="S21" s="12" t="s">
        <v>3</v>
      </c>
      <c r="T21" s="12"/>
      <c r="U21" s="13"/>
      <c r="V21" s="12">
        <v>8587</v>
      </c>
      <c r="W21" s="12">
        <v>11</v>
      </c>
      <c r="X21" s="12">
        <v>3</v>
      </c>
      <c r="Y21" s="12">
        <v>8235</v>
      </c>
      <c r="Z21" s="12" t="s">
        <v>3</v>
      </c>
      <c r="AA21" s="12">
        <v>1043</v>
      </c>
      <c r="AF21" s="11"/>
    </row>
    <row r="22" spans="1:32" ht="21.6" x14ac:dyDescent="0.3">
      <c r="A22" s="18" t="s">
        <v>1312</v>
      </c>
      <c r="B22" s="17" t="s">
        <v>1311</v>
      </c>
      <c r="C22" s="7">
        <v>0</v>
      </c>
      <c r="D22" s="7"/>
      <c r="E22" s="7"/>
      <c r="F22" s="7">
        <f t="shared" si="0"/>
        <v>0</v>
      </c>
      <c r="G22" s="7">
        <f t="shared" si="1"/>
        <v>0</v>
      </c>
      <c r="H22" s="7"/>
      <c r="I22" s="7">
        <v>0</v>
      </c>
      <c r="J22" s="7">
        <v>19</v>
      </c>
      <c r="K22" s="7"/>
      <c r="L22" s="7"/>
      <c r="M22" s="7"/>
      <c r="N22" s="16"/>
      <c r="O22" s="7">
        <v>12</v>
      </c>
      <c r="P22" s="7">
        <v>-35</v>
      </c>
      <c r="Q22" s="7">
        <v>0</v>
      </c>
      <c r="R22" s="7">
        <v>5</v>
      </c>
      <c r="S22" s="7" t="s">
        <v>3</v>
      </c>
      <c r="T22" s="7">
        <v>2400</v>
      </c>
      <c r="U22" s="16"/>
      <c r="V22" s="7">
        <v>10583</v>
      </c>
      <c r="W22" s="7">
        <v>13</v>
      </c>
      <c r="X22" s="7">
        <v>1</v>
      </c>
      <c r="Y22" s="7">
        <v>4892</v>
      </c>
      <c r="Z22" s="7" t="s">
        <v>3</v>
      </c>
      <c r="AA22" s="7">
        <v>2163</v>
      </c>
      <c r="AF22" s="11"/>
    </row>
    <row r="23" spans="1:32" ht="21.6" x14ac:dyDescent="0.3">
      <c r="A23" s="15" t="s">
        <v>1310</v>
      </c>
      <c r="B23" s="14" t="s">
        <v>1309</v>
      </c>
      <c r="C23" s="12">
        <v>0</v>
      </c>
      <c r="D23" s="12"/>
      <c r="E23" s="12"/>
      <c r="F23" s="7">
        <f t="shared" si="0"/>
        <v>0</v>
      </c>
      <c r="G23" s="7">
        <f t="shared" si="1"/>
        <v>0</v>
      </c>
      <c r="H23" s="12"/>
      <c r="I23" s="12">
        <v>0</v>
      </c>
      <c r="J23" s="12">
        <v>17</v>
      </c>
      <c r="K23" s="12"/>
      <c r="L23" s="12"/>
      <c r="M23" s="12"/>
      <c r="N23" s="13"/>
      <c r="O23" s="12">
        <v>97319</v>
      </c>
      <c r="P23" s="12">
        <v>79</v>
      </c>
      <c r="Q23" s="12">
        <v>43</v>
      </c>
      <c r="R23" s="12">
        <v>195251</v>
      </c>
      <c r="S23" s="12" t="s">
        <v>3</v>
      </c>
      <c r="T23" s="12">
        <v>498</v>
      </c>
      <c r="U23" s="13"/>
      <c r="V23" s="12">
        <v>4259</v>
      </c>
      <c r="W23" s="12">
        <v>0</v>
      </c>
      <c r="X23" s="12">
        <v>2</v>
      </c>
      <c r="Y23" s="12">
        <v>1641</v>
      </c>
      <c r="Z23" s="12" t="s">
        <v>3</v>
      </c>
      <c r="AA23" s="12">
        <v>2595</v>
      </c>
      <c r="AF23" s="11"/>
    </row>
    <row r="24" spans="1:32" x14ac:dyDescent="0.3">
      <c r="A24" s="18" t="s">
        <v>1308</v>
      </c>
      <c r="B24" s="17" t="s">
        <v>1307</v>
      </c>
      <c r="C24" s="7">
        <v>0</v>
      </c>
      <c r="D24" s="7"/>
      <c r="E24" s="7"/>
      <c r="F24" s="7">
        <f t="shared" si="0"/>
        <v>0</v>
      </c>
      <c r="G24" s="7">
        <f t="shared" si="1"/>
        <v>0</v>
      </c>
      <c r="H24" s="7"/>
      <c r="I24" s="7">
        <v>0</v>
      </c>
      <c r="J24" s="7">
        <v>36</v>
      </c>
      <c r="K24" s="7"/>
      <c r="L24" s="7"/>
      <c r="M24" s="7"/>
      <c r="N24" s="16"/>
      <c r="O24" s="7">
        <v>1071</v>
      </c>
      <c r="P24" s="7">
        <v>165</v>
      </c>
      <c r="Q24" s="7">
        <v>3</v>
      </c>
      <c r="R24" s="7">
        <v>1978</v>
      </c>
      <c r="S24" s="7" t="s">
        <v>1147</v>
      </c>
      <c r="T24" s="7">
        <v>541</v>
      </c>
      <c r="U24" s="16"/>
      <c r="V24" s="7">
        <v>3313</v>
      </c>
      <c r="W24" s="7">
        <v>-33</v>
      </c>
      <c r="X24" s="7">
        <v>1</v>
      </c>
      <c r="Y24" s="7">
        <v>4712</v>
      </c>
      <c r="Z24" s="7" t="s">
        <v>1147</v>
      </c>
      <c r="AA24" s="7">
        <v>703</v>
      </c>
      <c r="AF24" s="11"/>
    </row>
    <row r="25" spans="1:32" ht="21.6" x14ac:dyDescent="0.3">
      <c r="A25" s="15" t="s">
        <v>1306</v>
      </c>
      <c r="B25" s="14" t="s">
        <v>1305</v>
      </c>
      <c r="C25" s="12">
        <v>0</v>
      </c>
      <c r="D25" s="12"/>
      <c r="E25" s="12"/>
      <c r="F25" s="7">
        <f t="shared" si="0"/>
        <v>0</v>
      </c>
      <c r="G25" s="7">
        <f t="shared" si="1"/>
        <v>0</v>
      </c>
      <c r="H25" s="12"/>
      <c r="I25" s="12">
        <v>0</v>
      </c>
      <c r="J25" s="12">
        <v>28</v>
      </c>
      <c r="K25" s="12"/>
      <c r="L25" s="12"/>
      <c r="M25" s="12"/>
      <c r="N25" s="13"/>
      <c r="O25" s="12">
        <v>20566</v>
      </c>
      <c r="P25" s="12">
        <v>-17</v>
      </c>
      <c r="Q25" s="12">
        <v>3</v>
      </c>
      <c r="R25" s="12">
        <v>34139</v>
      </c>
      <c r="S25" s="12"/>
      <c r="T25" s="12">
        <v>602</v>
      </c>
      <c r="U25" s="13"/>
      <c r="V25" s="12">
        <v>1028</v>
      </c>
      <c r="W25" s="12">
        <v>-18</v>
      </c>
      <c r="X25" s="12">
        <v>0</v>
      </c>
      <c r="Y25" s="12">
        <v>435</v>
      </c>
      <c r="Z25" s="12"/>
      <c r="AA25" s="12">
        <v>2363</v>
      </c>
      <c r="AF25" s="11"/>
    </row>
    <row r="26" spans="1:32" ht="21.6" x14ac:dyDescent="0.3">
      <c r="A26" s="18" t="s">
        <v>1304</v>
      </c>
      <c r="B26" s="17" t="s">
        <v>1302</v>
      </c>
      <c r="C26" s="7">
        <v>0</v>
      </c>
      <c r="D26" s="7"/>
      <c r="E26" s="7"/>
      <c r="F26" s="7">
        <f t="shared" si="0"/>
        <v>0</v>
      </c>
      <c r="G26" s="7">
        <f t="shared" si="1"/>
        <v>0</v>
      </c>
      <c r="H26" s="7"/>
      <c r="I26" s="7">
        <v>0</v>
      </c>
      <c r="J26" s="7">
        <v>2</v>
      </c>
      <c r="K26" s="7"/>
      <c r="L26" s="7"/>
      <c r="M26" s="7"/>
      <c r="N26" s="16"/>
      <c r="O26" s="7">
        <v>3418</v>
      </c>
      <c r="P26" s="7">
        <v>-16</v>
      </c>
      <c r="Q26" s="7">
        <v>0</v>
      </c>
      <c r="R26" s="7">
        <v>923</v>
      </c>
      <c r="S26" s="7" t="s">
        <v>3</v>
      </c>
      <c r="T26" s="7">
        <v>3703</v>
      </c>
      <c r="U26" s="16"/>
      <c r="V26" s="7">
        <v>22600</v>
      </c>
      <c r="W26" s="7">
        <v>7</v>
      </c>
      <c r="X26" s="7">
        <v>1</v>
      </c>
      <c r="Y26" s="7">
        <v>19997</v>
      </c>
      <c r="Z26" s="7" t="s">
        <v>3</v>
      </c>
      <c r="AA26" s="7">
        <v>1130</v>
      </c>
      <c r="AF26" s="11"/>
    </row>
    <row r="27" spans="1:32" ht="21.6" x14ac:dyDescent="0.3">
      <c r="A27" s="15" t="s">
        <v>1303</v>
      </c>
      <c r="B27" s="14" t="s">
        <v>1302</v>
      </c>
      <c r="C27" s="12">
        <v>0</v>
      </c>
      <c r="D27" s="12"/>
      <c r="E27" s="12"/>
      <c r="F27" s="7">
        <f t="shared" si="0"/>
        <v>0</v>
      </c>
      <c r="G27" s="7">
        <f t="shared" si="1"/>
        <v>0</v>
      </c>
      <c r="H27" s="12"/>
      <c r="I27" s="12">
        <v>0</v>
      </c>
      <c r="J27" s="12">
        <v>2</v>
      </c>
      <c r="K27" s="12"/>
      <c r="L27" s="12"/>
      <c r="M27" s="12"/>
      <c r="N27" s="13"/>
      <c r="O27" s="12">
        <v>1075</v>
      </c>
      <c r="P27" s="12">
        <v>30</v>
      </c>
      <c r="Q27" s="12">
        <v>1</v>
      </c>
      <c r="R27" s="12">
        <v>471</v>
      </c>
      <c r="S27" s="12" t="s">
        <v>3</v>
      </c>
      <c r="T27" s="12">
        <v>2282</v>
      </c>
      <c r="U27" s="13"/>
      <c r="V27" s="12">
        <v>4273</v>
      </c>
      <c r="W27" s="12">
        <v>15</v>
      </c>
      <c r="X27" s="12">
        <v>2</v>
      </c>
      <c r="Y27" s="12">
        <v>2269</v>
      </c>
      <c r="Z27" s="12" t="s">
        <v>3</v>
      </c>
      <c r="AA27" s="12">
        <v>1883</v>
      </c>
      <c r="AF27" s="11"/>
    </row>
    <row r="28" spans="1:32" ht="21.6" x14ac:dyDescent="0.3">
      <c r="A28" s="10" t="s">
        <v>1301</v>
      </c>
      <c r="B28" s="9" t="s">
        <v>1300</v>
      </c>
      <c r="C28" s="5">
        <v>0</v>
      </c>
      <c r="D28" s="5"/>
      <c r="E28" s="5"/>
      <c r="F28" s="7">
        <f t="shared" si="0"/>
        <v>0</v>
      </c>
      <c r="G28" s="7">
        <f t="shared" si="1"/>
        <v>0</v>
      </c>
      <c r="H28" s="5"/>
      <c r="I28" s="5">
        <v>0</v>
      </c>
      <c r="J28" s="5">
        <v>4</v>
      </c>
      <c r="K28" s="5"/>
      <c r="L28" s="5"/>
      <c r="M28" s="5"/>
      <c r="N28" s="6"/>
      <c r="O28" s="5">
        <v>15</v>
      </c>
      <c r="P28" s="5">
        <v>0</v>
      </c>
      <c r="Q28" s="5">
        <v>0</v>
      </c>
      <c r="R28" s="5">
        <v>9</v>
      </c>
      <c r="S28" s="5" t="s">
        <v>3</v>
      </c>
      <c r="T28" s="5">
        <v>1667</v>
      </c>
      <c r="U28" s="6"/>
      <c r="V28" s="5">
        <v>3434</v>
      </c>
      <c r="W28" s="5">
        <v>3</v>
      </c>
      <c r="X28" s="5">
        <v>1</v>
      </c>
      <c r="Y28" s="5">
        <v>404</v>
      </c>
      <c r="Z28" s="5" t="s">
        <v>3</v>
      </c>
      <c r="AA28" s="5">
        <v>8500</v>
      </c>
      <c r="AB28" s="4"/>
      <c r="AC28" s="4"/>
      <c r="AD28" s="4"/>
      <c r="AE28" s="4"/>
      <c r="AF28" s="3"/>
    </row>
    <row r="29" spans="1:32" x14ac:dyDescent="0.3">
      <c r="C29">
        <f>SUM(C12:C28)</f>
        <v>20786</v>
      </c>
      <c r="G29" s="2">
        <f>SUM(G12:G28)</f>
        <v>0.66698416431305407</v>
      </c>
    </row>
    <row r="30" spans="1:32" x14ac:dyDescent="0.3">
      <c r="F30" s="31" t="s">
        <v>0</v>
      </c>
      <c r="G30" s="1">
        <f>SQRT(G29)</f>
        <v>0.81669098459151246</v>
      </c>
    </row>
  </sheetData>
  <mergeCells count="8">
    <mergeCell ref="A1:J1"/>
    <mergeCell ref="A2:J2"/>
    <mergeCell ref="A9:A11"/>
    <mergeCell ref="B9:B11"/>
    <mergeCell ref="C9:AF9"/>
    <mergeCell ref="C10:M10"/>
    <mergeCell ref="N10:T10"/>
    <mergeCell ref="U10:AA10"/>
  </mergeCells>
  <hyperlinks>
    <hyperlink ref="A4" r:id="rId1" display="https://stat.nbb.be/Index.aspx" xr:uid="{5C2DB1F4-B278-4E9F-A5AF-9864D6577DD6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10479-58D7-48A9-A466-860886136665}">
  <dimension ref="A1:AF24"/>
  <sheetViews>
    <sheetView topLeftCell="A6" workbookViewId="0">
      <selection activeCell="C16" sqref="C16"/>
    </sheetView>
  </sheetViews>
  <sheetFormatPr defaultRowHeight="14.4" x14ac:dyDescent="0.3"/>
  <cols>
    <col min="1" max="2" width="35.5546875" bestFit="1" customWidth="1"/>
    <col min="3" max="3" width="18.44140625" bestFit="1" customWidth="1"/>
    <col min="4" max="7" width="18.44140625" customWidth="1"/>
    <col min="8" max="8" width="32.6640625" bestFit="1" customWidth="1"/>
    <col min="9" max="9" width="18.77734375" bestFit="1" customWidth="1"/>
    <col min="10" max="10" width="29.88671875" bestFit="1" customWidth="1"/>
    <col min="11" max="11" width="17.33203125" bestFit="1" customWidth="1"/>
    <col min="13" max="13" width="13.77734375" bestFit="1" customWidth="1"/>
    <col min="15" max="15" width="18.44140625" bestFit="1" customWidth="1"/>
    <col min="16" max="16" width="32.6640625" bestFit="1" customWidth="1"/>
    <col min="17" max="17" width="16.33203125" bestFit="1" customWidth="1"/>
    <col min="18" max="18" width="17.33203125" bestFit="1" customWidth="1"/>
    <col min="20" max="20" width="13.77734375" bestFit="1" customWidth="1"/>
    <col min="22" max="22" width="18.44140625" bestFit="1" customWidth="1"/>
    <col min="23" max="23" width="32.6640625" bestFit="1" customWidth="1"/>
    <col min="24" max="24" width="16.44140625" bestFit="1" customWidth="1"/>
    <col min="25" max="25" width="17.33203125" bestFit="1" customWidth="1"/>
    <col min="27" max="27" width="13.77734375" bestFit="1" customWidth="1"/>
  </cols>
  <sheetData>
    <row r="1" spans="1:32" x14ac:dyDescent="0.3">
      <c r="A1" s="81" t="s">
        <v>455</v>
      </c>
      <c r="B1" s="81"/>
      <c r="C1" s="81"/>
      <c r="D1" s="81"/>
      <c r="E1" s="81"/>
      <c r="F1" s="81"/>
      <c r="G1" s="81"/>
      <c r="H1" s="81"/>
      <c r="I1" s="81"/>
      <c r="J1" s="81"/>
    </row>
    <row r="2" spans="1:32" x14ac:dyDescent="0.3">
      <c r="A2" s="82" t="s">
        <v>1356</v>
      </c>
      <c r="B2" s="82"/>
      <c r="C2" s="82"/>
      <c r="D2" s="82"/>
      <c r="E2" s="82"/>
      <c r="F2" s="82"/>
      <c r="G2" s="82"/>
      <c r="H2" s="82"/>
      <c r="I2" s="82"/>
      <c r="J2" s="82"/>
    </row>
    <row r="3" spans="1:32" x14ac:dyDescent="0.3">
      <c r="A3" s="23"/>
    </row>
    <row r="4" spans="1:32" ht="28.8" x14ac:dyDescent="0.3">
      <c r="A4" s="25" t="s">
        <v>453</v>
      </c>
    </row>
    <row r="5" spans="1:32" ht="27.6" x14ac:dyDescent="0.3">
      <c r="A5" s="24" t="s">
        <v>452</v>
      </c>
    </row>
    <row r="6" spans="1:32" x14ac:dyDescent="0.3">
      <c r="A6" s="24" t="s">
        <v>451</v>
      </c>
    </row>
    <row r="7" spans="1:32" x14ac:dyDescent="0.3">
      <c r="A7" s="23"/>
    </row>
    <row r="8" spans="1:32" x14ac:dyDescent="0.3">
      <c r="A8" s="23"/>
    </row>
    <row r="9" spans="1:32" x14ac:dyDescent="0.3">
      <c r="A9" s="83" t="s">
        <v>450</v>
      </c>
      <c r="B9" s="86" t="s">
        <v>449</v>
      </c>
      <c r="C9" s="89" t="s">
        <v>448</v>
      </c>
      <c r="D9" s="90"/>
      <c r="E9" s="90"/>
      <c r="F9" s="90"/>
      <c r="G9" s="90"/>
      <c r="H9" s="90"/>
      <c r="I9" s="90"/>
      <c r="J9" s="90"/>
      <c r="K9" s="90"/>
      <c r="L9" s="90"/>
      <c r="M9" s="90"/>
      <c r="N9" s="90"/>
      <c r="O9" s="90"/>
      <c r="P9" s="90"/>
      <c r="Q9" s="90"/>
      <c r="R9" s="90"/>
      <c r="S9" s="90"/>
      <c r="T9" s="90"/>
      <c r="U9" s="90"/>
      <c r="V9" s="90"/>
      <c r="W9" s="90"/>
      <c r="X9" s="90"/>
      <c r="Y9" s="90"/>
      <c r="Z9" s="90"/>
      <c r="AA9" s="90"/>
      <c r="AB9" s="90"/>
      <c r="AC9" s="90"/>
      <c r="AD9" s="90"/>
      <c r="AE9" s="90"/>
      <c r="AF9" s="91"/>
    </row>
    <row r="10" spans="1:32" x14ac:dyDescent="0.3">
      <c r="A10" s="84"/>
      <c r="B10" s="87"/>
      <c r="C10" s="92" t="s">
        <v>447</v>
      </c>
      <c r="D10" s="93"/>
      <c r="E10" s="93"/>
      <c r="F10" s="93"/>
      <c r="G10" s="93"/>
      <c r="H10" s="93"/>
      <c r="I10" s="93"/>
      <c r="J10" s="93"/>
      <c r="K10" s="93"/>
      <c r="L10" s="93"/>
      <c r="M10" s="94"/>
      <c r="N10" s="92" t="s">
        <v>446</v>
      </c>
      <c r="O10" s="93"/>
      <c r="P10" s="93"/>
      <c r="Q10" s="93"/>
      <c r="R10" s="93"/>
      <c r="S10" s="93"/>
      <c r="T10" s="94"/>
      <c r="U10" s="92" t="s">
        <v>445</v>
      </c>
      <c r="V10" s="93"/>
      <c r="W10" s="93"/>
      <c r="X10" s="93"/>
      <c r="Y10" s="93"/>
      <c r="Z10" s="93"/>
      <c r="AA10" s="94"/>
      <c r="AF10" s="11"/>
    </row>
    <row r="11" spans="1:32" x14ac:dyDescent="0.3">
      <c r="A11" s="85"/>
      <c r="B11" s="88"/>
      <c r="C11" s="22" t="s">
        <v>437</v>
      </c>
      <c r="D11" s="22" t="s">
        <v>1103</v>
      </c>
      <c r="E11" s="22" t="s">
        <v>444</v>
      </c>
      <c r="F11" s="22" t="s">
        <v>443</v>
      </c>
      <c r="G11" s="22" t="s">
        <v>442</v>
      </c>
      <c r="H11" s="22" t="s">
        <v>436</v>
      </c>
      <c r="I11" s="22" t="s">
        <v>441</v>
      </c>
      <c r="J11" s="22" t="s">
        <v>440</v>
      </c>
      <c r="K11" s="22" t="s">
        <v>434</v>
      </c>
      <c r="L11" s="22" t="s">
        <v>433</v>
      </c>
      <c r="M11" s="22" t="s">
        <v>432</v>
      </c>
      <c r="N11" s="22"/>
      <c r="O11" s="22" t="s">
        <v>437</v>
      </c>
      <c r="P11" s="22" t="s">
        <v>436</v>
      </c>
      <c r="Q11" s="22" t="s">
        <v>438</v>
      </c>
      <c r="R11" s="22" t="s">
        <v>434</v>
      </c>
      <c r="S11" s="22" t="s">
        <v>433</v>
      </c>
      <c r="T11" s="22" t="s">
        <v>432</v>
      </c>
      <c r="U11" s="22"/>
      <c r="V11" s="22" t="s">
        <v>437</v>
      </c>
      <c r="W11" s="22" t="s">
        <v>436</v>
      </c>
      <c r="X11" s="22" t="s">
        <v>435</v>
      </c>
      <c r="Y11" s="22" t="s">
        <v>434</v>
      </c>
      <c r="Z11" s="22" t="s">
        <v>433</v>
      </c>
      <c r="AA11" s="22" t="s">
        <v>432</v>
      </c>
      <c r="AF11" s="11"/>
    </row>
    <row r="12" spans="1:32" x14ac:dyDescent="0.3">
      <c r="A12" s="18" t="s">
        <v>1355</v>
      </c>
      <c r="B12" s="19" t="s">
        <v>1354</v>
      </c>
      <c r="C12" s="7">
        <v>99</v>
      </c>
      <c r="D12" s="7">
        <v>0.3</v>
      </c>
      <c r="E12" s="7">
        <f>SQRT(D12)</f>
        <v>0.54772255750516607</v>
      </c>
      <c r="F12" s="7">
        <f t="shared" ref="F12:F22" si="0">C12/$C$23</f>
        <v>0.89189189189189189</v>
      </c>
      <c r="G12" s="7">
        <f t="shared" ref="G12:G22" si="1">F12^2</f>
        <v>0.7954711468224982</v>
      </c>
      <c r="H12" s="7">
        <v>18</v>
      </c>
      <c r="I12" s="7">
        <v>0</v>
      </c>
      <c r="J12" s="7">
        <v>0</v>
      </c>
      <c r="K12" s="7">
        <v>17</v>
      </c>
      <c r="L12" s="7" t="s">
        <v>3</v>
      </c>
      <c r="M12" s="7">
        <v>5824</v>
      </c>
      <c r="N12" s="16"/>
      <c r="O12" s="7">
        <v>248</v>
      </c>
      <c r="P12" s="7">
        <v>2</v>
      </c>
      <c r="Q12" s="7">
        <v>0</v>
      </c>
      <c r="R12" s="7">
        <v>56</v>
      </c>
      <c r="S12" s="7" t="s">
        <v>3</v>
      </c>
      <c r="T12" s="7">
        <v>4429</v>
      </c>
      <c r="U12" s="16"/>
      <c r="V12" s="7">
        <v>865400</v>
      </c>
      <c r="W12" s="7">
        <v>11</v>
      </c>
      <c r="X12" s="7">
        <v>10</v>
      </c>
      <c r="Y12" s="7">
        <v>329012</v>
      </c>
      <c r="Z12" s="7" t="s">
        <v>3</v>
      </c>
      <c r="AA12" s="7">
        <v>2630</v>
      </c>
      <c r="AF12" s="11"/>
    </row>
    <row r="13" spans="1:32" x14ac:dyDescent="0.3">
      <c r="A13" s="15" t="s">
        <v>1353</v>
      </c>
      <c r="B13" s="14" t="s">
        <v>1352</v>
      </c>
      <c r="C13" s="12">
        <v>12</v>
      </c>
      <c r="D13" s="12"/>
      <c r="E13" s="12"/>
      <c r="F13" s="7">
        <f t="shared" si="0"/>
        <v>0.10810810810810811</v>
      </c>
      <c r="G13" s="7">
        <f t="shared" si="1"/>
        <v>1.1687363038714392E-2</v>
      </c>
      <c r="H13" s="12">
        <v>48</v>
      </c>
      <c r="I13" s="12">
        <v>0</v>
      </c>
      <c r="J13" s="12">
        <v>4</v>
      </c>
      <c r="K13" s="12">
        <v>1</v>
      </c>
      <c r="L13" s="12" t="s">
        <v>3</v>
      </c>
      <c r="M13" s="12">
        <v>12000</v>
      </c>
      <c r="N13" s="13"/>
      <c r="O13" s="12">
        <v>35386</v>
      </c>
      <c r="P13" s="12">
        <v>-12</v>
      </c>
      <c r="Q13" s="12">
        <v>1</v>
      </c>
      <c r="R13" s="12">
        <v>9699</v>
      </c>
      <c r="S13" s="12" t="s">
        <v>3</v>
      </c>
      <c r="T13" s="12">
        <v>3648</v>
      </c>
      <c r="U13" s="13"/>
      <c r="V13" s="12">
        <v>512200</v>
      </c>
      <c r="W13" s="12">
        <v>-3</v>
      </c>
      <c r="X13" s="12">
        <v>10</v>
      </c>
      <c r="Y13" s="12">
        <v>108219</v>
      </c>
      <c r="Z13" s="12" t="s">
        <v>3</v>
      </c>
      <c r="AA13" s="12">
        <v>4733</v>
      </c>
      <c r="AF13" s="11"/>
    </row>
    <row r="14" spans="1:32" ht="21.6" x14ac:dyDescent="0.3">
      <c r="A14" s="18" t="s">
        <v>1351</v>
      </c>
      <c r="B14" s="17" t="s">
        <v>1350</v>
      </c>
      <c r="C14" s="7">
        <v>0</v>
      </c>
      <c r="D14" s="7"/>
      <c r="E14" s="7"/>
      <c r="F14" s="7">
        <f t="shared" si="0"/>
        <v>0</v>
      </c>
      <c r="G14" s="7">
        <f t="shared" si="1"/>
        <v>0</v>
      </c>
      <c r="H14" s="7"/>
      <c r="I14" s="7">
        <v>0</v>
      </c>
      <c r="J14" s="7">
        <v>3</v>
      </c>
      <c r="K14" s="7"/>
      <c r="L14" s="7"/>
      <c r="M14" s="7"/>
      <c r="N14" s="16"/>
      <c r="O14" s="7">
        <v>1331</v>
      </c>
      <c r="P14" s="7">
        <v>59</v>
      </c>
      <c r="Q14" s="7">
        <v>0</v>
      </c>
      <c r="R14" s="7">
        <v>302</v>
      </c>
      <c r="S14" s="7" t="s">
        <v>3</v>
      </c>
      <c r="T14" s="7">
        <v>4407</v>
      </c>
      <c r="U14" s="16"/>
      <c r="V14" s="7">
        <v>92371</v>
      </c>
      <c r="W14" s="7">
        <v>9</v>
      </c>
      <c r="X14" s="7">
        <v>3</v>
      </c>
      <c r="Y14" s="7">
        <v>28095</v>
      </c>
      <c r="Z14" s="7" t="s">
        <v>3</v>
      </c>
      <c r="AA14" s="7">
        <v>3288</v>
      </c>
      <c r="AF14" s="11"/>
    </row>
    <row r="15" spans="1:32" x14ac:dyDescent="0.3">
      <c r="A15" s="15" t="s">
        <v>1349</v>
      </c>
      <c r="B15" s="14" t="s">
        <v>1348</v>
      </c>
      <c r="C15" s="12">
        <v>0</v>
      </c>
      <c r="D15" s="12"/>
      <c r="E15" s="12"/>
      <c r="F15" s="7">
        <f t="shared" si="0"/>
        <v>0</v>
      </c>
      <c r="G15" s="7">
        <f t="shared" si="1"/>
        <v>0</v>
      </c>
      <c r="H15" s="12"/>
      <c r="I15" s="12">
        <v>0</v>
      </c>
      <c r="J15" s="12">
        <v>10</v>
      </c>
      <c r="K15" s="12"/>
      <c r="L15" s="12"/>
      <c r="M15" s="12"/>
      <c r="N15" s="13"/>
      <c r="O15" s="12">
        <v>160</v>
      </c>
      <c r="P15" s="12">
        <v>13</v>
      </c>
      <c r="Q15" s="12">
        <v>0</v>
      </c>
      <c r="R15" s="12">
        <v>52</v>
      </c>
      <c r="S15" s="12" t="s">
        <v>3</v>
      </c>
      <c r="T15" s="12">
        <v>3077</v>
      </c>
      <c r="U15" s="13"/>
      <c r="V15" s="12">
        <v>6853</v>
      </c>
      <c r="W15" s="12">
        <v>-3</v>
      </c>
      <c r="X15" s="12">
        <v>2</v>
      </c>
      <c r="Y15" s="12">
        <v>2092</v>
      </c>
      <c r="Z15" s="12" t="s">
        <v>3</v>
      </c>
      <c r="AA15" s="12">
        <v>3276</v>
      </c>
      <c r="AF15" s="11"/>
    </row>
    <row r="16" spans="1:32" ht="21.6" x14ac:dyDescent="0.3">
      <c r="A16" s="18" t="s">
        <v>1347</v>
      </c>
      <c r="B16" s="17" t="s">
        <v>1346</v>
      </c>
      <c r="C16" s="7">
        <v>0</v>
      </c>
      <c r="D16" s="7"/>
      <c r="E16" s="7"/>
      <c r="F16" s="7">
        <f t="shared" si="0"/>
        <v>0</v>
      </c>
      <c r="G16" s="7">
        <f t="shared" si="1"/>
        <v>0</v>
      </c>
      <c r="H16" s="7"/>
      <c r="I16" s="7">
        <v>0</v>
      </c>
      <c r="J16" s="7">
        <v>0</v>
      </c>
      <c r="K16" s="7"/>
      <c r="L16" s="7"/>
      <c r="M16" s="7"/>
      <c r="N16" s="16"/>
      <c r="O16" s="7">
        <v>4156</v>
      </c>
      <c r="P16" s="7">
        <v>45</v>
      </c>
      <c r="Q16" s="7">
        <v>0</v>
      </c>
      <c r="R16" s="7">
        <v>1550</v>
      </c>
      <c r="S16" s="7" t="s">
        <v>3</v>
      </c>
      <c r="T16" s="7">
        <v>2681</v>
      </c>
      <c r="U16" s="16"/>
      <c r="V16" s="7">
        <v>315356</v>
      </c>
      <c r="W16" s="7">
        <v>3</v>
      </c>
      <c r="X16" s="7">
        <v>5</v>
      </c>
      <c r="Y16" s="7">
        <v>109028</v>
      </c>
      <c r="Z16" s="7" t="s">
        <v>3</v>
      </c>
      <c r="AA16" s="7">
        <v>2892</v>
      </c>
      <c r="AF16" s="11"/>
    </row>
    <row r="17" spans="1:32" ht="21.6" x14ac:dyDescent="0.3">
      <c r="A17" s="15" t="s">
        <v>1345</v>
      </c>
      <c r="B17" s="14" t="s">
        <v>1344</v>
      </c>
      <c r="C17" s="12">
        <v>0</v>
      </c>
      <c r="D17" s="12"/>
      <c r="E17" s="12"/>
      <c r="F17" s="7">
        <f t="shared" si="0"/>
        <v>0</v>
      </c>
      <c r="G17" s="7">
        <f t="shared" si="1"/>
        <v>0</v>
      </c>
      <c r="H17" s="12"/>
      <c r="I17" s="12">
        <v>0</v>
      </c>
      <c r="J17" s="12">
        <v>0</v>
      </c>
      <c r="K17" s="12"/>
      <c r="L17" s="12"/>
      <c r="M17" s="12"/>
      <c r="N17" s="13"/>
      <c r="O17" s="12">
        <v>5051</v>
      </c>
      <c r="P17" s="12">
        <v>-8</v>
      </c>
      <c r="Q17" s="12">
        <v>0</v>
      </c>
      <c r="R17" s="12">
        <v>891</v>
      </c>
      <c r="S17" s="12" t="s">
        <v>3</v>
      </c>
      <c r="T17" s="12">
        <v>5669</v>
      </c>
      <c r="U17" s="13"/>
      <c r="V17" s="12">
        <v>145756</v>
      </c>
      <c r="W17" s="12">
        <v>9</v>
      </c>
      <c r="X17" s="12">
        <v>3</v>
      </c>
      <c r="Y17" s="12">
        <v>29379</v>
      </c>
      <c r="Z17" s="12" t="s">
        <v>3</v>
      </c>
      <c r="AA17" s="12">
        <v>4961</v>
      </c>
      <c r="AF17" s="11"/>
    </row>
    <row r="18" spans="1:32" ht="21.6" x14ac:dyDescent="0.3">
      <c r="A18" s="18" t="s">
        <v>1343</v>
      </c>
      <c r="B18" s="17" t="s">
        <v>1342</v>
      </c>
      <c r="C18" s="7">
        <v>0</v>
      </c>
      <c r="D18" s="7"/>
      <c r="E18" s="7"/>
      <c r="F18" s="7">
        <f t="shared" si="0"/>
        <v>0</v>
      </c>
      <c r="G18" s="7">
        <f t="shared" si="1"/>
        <v>0</v>
      </c>
      <c r="H18" s="7"/>
      <c r="I18" s="7">
        <v>0</v>
      </c>
      <c r="J18" s="7">
        <v>0</v>
      </c>
      <c r="K18" s="7"/>
      <c r="L18" s="7"/>
      <c r="M18" s="7"/>
      <c r="N18" s="16"/>
      <c r="O18" s="7">
        <v>10024</v>
      </c>
      <c r="P18" s="7">
        <v>-9</v>
      </c>
      <c r="Q18" s="7">
        <v>0</v>
      </c>
      <c r="R18" s="7">
        <v>966</v>
      </c>
      <c r="S18" s="7" t="s">
        <v>3</v>
      </c>
      <c r="T18" s="7">
        <v>10377</v>
      </c>
      <c r="U18" s="16"/>
      <c r="V18" s="7">
        <v>160229</v>
      </c>
      <c r="W18" s="7">
        <v>4</v>
      </c>
      <c r="X18" s="7">
        <v>3</v>
      </c>
      <c r="Y18" s="7">
        <v>32475</v>
      </c>
      <c r="Z18" s="7" t="s">
        <v>3</v>
      </c>
      <c r="AA18" s="7">
        <v>4934</v>
      </c>
      <c r="AF18" s="11"/>
    </row>
    <row r="19" spans="1:32" ht="21.6" x14ac:dyDescent="0.3">
      <c r="A19" s="15" t="s">
        <v>1341</v>
      </c>
      <c r="B19" s="14" t="s">
        <v>1340</v>
      </c>
      <c r="C19" s="12">
        <v>0</v>
      </c>
      <c r="D19" s="12"/>
      <c r="E19" s="12"/>
      <c r="F19" s="7">
        <f t="shared" si="0"/>
        <v>0</v>
      </c>
      <c r="G19" s="7">
        <f t="shared" si="1"/>
        <v>0</v>
      </c>
      <c r="H19" s="12"/>
      <c r="I19" s="12">
        <v>0</v>
      </c>
      <c r="J19" s="12">
        <v>0</v>
      </c>
      <c r="K19" s="12"/>
      <c r="L19" s="12"/>
      <c r="M19" s="12"/>
      <c r="N19" s="13"/>
      <c r="O19" s="12">
        <v>97721</v>
      </c>
      <c r="P19" s="12">
        <v>-5</v>
      </c>
      <c r="Q19" s="12">
        <v>1</v>
      </c>
      <c r="R19" s="12">
        <v>18533</v>
      </c>
      <c r="S19" s="12" t="s">
        <v>3</v>
      </c>
      <c r="T19" s="12">
        <v>5273</v>
      </c>
      <c r="U19" s="13"/>
      <c r="V19" s="12">
        <v>444177</v>
      </c>
      <c r="W19" s="12">
        <v>2</v>
      </c>
      <c r="X19" s="12">
        <v>3</v>
      </c>
      <c r="Y19" s="12">
        <v>89400</v>
      </c>
      <c r="Z19" s="12" t="s">
        <v>3</v>
      </c>
      <c r="AA19" s="12">
        <v>4968</v>
      </c>
      <c r="AF19" s="11"/>
    </row>
    <row r="20" spans="1:32" x14ac:dyDescent="0.3">
      <c r="A20" s="18" t="s">
        <v>1339</v>
      </c>
      <c r="B20" s="17" t="s">
        <v>1338</v>
      </c>
      <c r="C20" s="7">
        <v>0</v>
      </c>
      <c r="D20" s="7"/>
      <c r="E20" s="7"/>
      <c r="F20" s="7">
        <f t="shared" si="0"/>
        <v>0</v>
      </c>
      <c r="G20" s="7">
        <f t="shared" si="1"/>
        <v>0</v>
      </c>
      <c r="H20" s="7"/>
      <c r="I20" s="7">
        <v>0</v>
      </c>
      <c r="J20" s="7">
        <v>0</v>
      </c>
      <c r="K20" s="7"/>
      <c r="L20" s="7"/>
      <c r="M20" s="7"/>
      <c r="N20" s="16"/>
      <c r="O20" s="7">
        <v>4</v>
      </c>
      <c r="P20" s="7">
        <v>-30</v>
      </c>
      <c r="Q20" s="7">
        <v>0</v>
      </c>
      <c r="R20" s="7">
        <v>2</v>
      </c>
      <c r="S20" s="7"/>
      <c r="T20" s="7">
        <v>2000</v>
      </c>
      <c r="U20" s="16"/>
      <c r="V20" s="7">
        <v>3116</v>
      </c>
      <c r="W20" s="7">
        <v>16</v>
      </c>
      <c r="X20" s="7">
        <v>10</v>
      </c>
      <c r="Y20" s="7">
        <v>12244</v>
      </c>
      <c r="Z20" s="7"/>
      <c r="AA20" s="7">
        <v>254</v>
      </c>
      <c r="AF20" s="11"/>
    </row>
    <row r="21" spans="1:32" x14ac:dyDescent="0.3">
      <c r="A21" s="15" t="s">
        <v>1337</v>
      </c>
      <c r="B21" s="14" t="s">
        <v>1336</v>
      </c>
      <c r="C21" s="12">
        <v>0</v>
      </c>
      <c r="D21" s="12"/>
      <c r="E21" s="12"/>
      <c r="F21" s="7">
        <f t="shared" si="0"/>
        <v>0</v>
      </c>
      <c r="G21" s="7">
        <f t="shared" si="1"/>
        <v>0</v>
      </c>
      <c r="H21" s="12"/>
      <c r="I21" s="12">
        <v>0</v>
      </c>
      <c r="J21" s="12">
        <v>6</v>
      </c>
      <c r="K21" s="12"/>
      <c r="L21" s="12"/>
      <c r="M21" s="12"/>
      <c r="N21" s="13"/>
      <c r="O21" s="12">
        <v>120</v>
      </c>
      <c r="P21" s="12">
        <v>119</v>
      </c>
      <c r="Q21" s="12">
        <v>0</v>
      </c>
      <c r="R21" s="12">
        <v>28</v>
      </c>
      <c r="S21" s="12" t="s">
        <v>3</v>
      </c>
      <c r="T21" s="12">
        <v>4286</v>
      </c>
      <c r="U21" s="13"/>
      <c r="V21" s="12">
        <v>321938</v>
      </c>
      <c r="W21" s="12">
        <v>3</v>
      </c>
      <c r="X21" s="12">
        <v>11</v>
      </c>
      <c r="Y21" s="12">
        <v>89860</v>
      </c>
      <c r="Z21" s="12" t="s">
        <v>3</v>
      </c>
      <c r="AA21" s="12">
        <v>3583</v>
      </c>
      <c r="AF21" s="11"/>
    </row>
    <row r="22" spans="1:32" x14ac:dyDescent="0.3">
      <c r="A22" s="10" t="s">
        <v>1335</v>
      </c>
      <c r="B22" s="9" t="s">
        <v>1334</v>
      </c>
      <c r="C22" s="5">
        <v>0</v>
      </c>
      <c r="D22" s="5"/>
      <c r="E22" s="5"/>
      <c r="F22" s="7">
        <f t="shared" si="0"/>
        <v>0</v>
      </c>
      <c r="G22" s="7">
        <f t="shared" si="1"/>
        <v>0</v>
      </c>
      <c r="H22" s="5"/>
      <c r="I22" s="5">
        <v>0</v>
      </c>
      <c r="J22" s="5">
        <v>6</v>
      </c>
      <c r="K22" s="5"/>
      <c r="L22" s="5"/>
      <c r="M22" s="5"/>
      <c r="N22" s="6"/>
      <c r="O22" s="5">
        <v>29</v>
      </c>
      <c r="P22" s="5">
        <v>7</v>
      </c>
      <c r="Q22" s="5">
        <v>0</v>
      </c>
      <c r="R22" s="5">
        <v>27</v>
      </c>
      <c r="S22" s="5" t="s">
        <v>3</v>
      </c>
      <c r="T22" s="5">
        <v>1074</v>
      </c>
      <c r="U22" s="6"/>
      <c r="V22" s="5">
        <v>319</v>
      </c>
      <c r="W22" s="5">
        <v>-27</v>
      </c>
      <c r="X22" s="5">
        <v>0</v>
      </c>
      <c r="Y22" s="5">
        <v>107</v>
      </c>
      <c r="Z22" s="5" t="s">
        <v>3</v>
      </c>
      <c r="AA22" s="5">
        <v>2981</v>
      </c>
      <c r="AB22" s="4"/>
      <c r="AC22" s="4"/>
      <c r="AD22" s="4"/>
      <c r="AE22" s="4"/>
      <c r="AF22" s="3"/>
    </row>
    <row r="23" spans="1:32" x14ac:dyDescent="0.3">
      <c r="C23">
        <f>SUM(C12:C22)</f>
        <v>111</v>
      </c>
      <c r="G23" s="2">
        <f>SUM(G12:G22)</f>
        <v>0.80715850986121263</v>
      </c>
    </row>
    <row r="24" spans="1:32" x14ac:dyDescent="0.3">
      <c r="F24" s="31" t="s">
        <v>0</v>
      </c>
      <c r="G24" s="1">
        <f>SQRT(G23)</f>
        <v>0.89842000749160333</v>
      </c>
    </row>
  </sheetData>
  <mergeCells count="8">
    <mergeCell ref="A1:J1"/>
    <mergeCell ref="A2:J2"/>
    <mergeCell ref="A9:A11"/>
    <mergeCell ref="B9:B11"/>
    <mergeCell ref="C9:AF9"/>
    <mergeCell ref="C10:M10"/>
    <mergeCell ref="N10:T10"/>
    <mergeCell ref="U10:AA10"/>
  </mergeCells>
  <hyperlinks>
    <hyperlink ref="A4" r:id="rId1" display="https://stat.nbb.be/Index.aspx" xr:uid="{1311FE72-4EE4-4BBA-947D-B84C193C1EB7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49143-FCA4-444A-B2E1-73A0904184AD}">
  <dimension ref="A1:AE32"/>
  <sheetViews>
    <sheetView showGridLines="0" topLeftCell="A7" workbookViewId="0">
      <selection activeCell="A13" sqref="A13"/>
    </sheetView>
  </sheetViews>
  <sheetFormatPr defaultRowHeight="14.4" x14ac:dyDescent="0.3"/>
  <cols>
    <col min="1" max="2" width="34.88671875" bestFit="1" customWidth="1"/>
    <col min="3" max="3" width="18.6640625" bestFit="1" customWidth="1"/>
    <col min="4" max="6" width="18.6640625" customWidth="1"/>
    <col min="7" max="7" width="33" bestFit="1" customWidth="1"/>
    <col min="8" max="8" width="19.21875" bestFit="1" customWidth="1"/>
    <col min="9" max="9" width="30.77734375" bestFit="1" customWidth="1"/>
    <col min="10" max="10" width="17.33203125" bestFit="1" customWidth="1"/>
    <col min="11" max="11" width="9.109375" bestFit="1" customWidth="1"/>
    <col min="12" max="12" width="14.109375" bestFit="1" customWidth="1"/>
    <col min="14" max="14" width="18.6640625" bestFit="1" customWidth="1"/>
    <col min="15" max="15" width="33" bestFit="1" customWidth="1"/>
    <col min="16" max="16" width="16.6640625" bestFit="1" customWidth="1"/>
    <col min="17" max="17" width="17.33203125" bestFit="1" customWidth="1"/>
    <col min="18" max="18" width="9.109375" bestFit="1" customWidth="1"/>
    <col min="19" max="19" width="14.109375" bestFit="1" customWidth="1"/>
    <col min="21" max="21" width="18.6640625" bestFit="1" customWidth="1"/>
    <col min="22" max="22" width="33" bestFit="1" customWidth="1"/>
    <col min="23" max="23" width="16.88671875" bestFit="1" customWidth="1"/>
    <col min="24" max="24" width="17.33203125" bestFit="1" customWidth="1"/>
    <col min="25" max="25" width="9.109375" bestFit="1" customWidth="1"/>
    <col min="26" max="26" width="14.109375" bestFit="1" customWidth="1"/>
  </cols>
  <sheetData>
    <row r="1" spans="1:31" x14ac:dyDescent="0.3">
      <c r="A1" s="81" t="s">
        <v>455</v>
      </c>
      <c r="B1" s="81"/>
      <c r="C1" s="81"/>
      <c r="D1" s="81"/>
      <c r="E1" s="81"/>
      <c r="F1" s="81"/>
      <c r="G1" s="81"/>
      <c r="H1" s="81"/>
      <c r="I1" s="81"/>
    </row>
    <row r="2" spans="1:31" x14ac:dyDescent="0.3">
      <c r="A2" s="82" t="s">
        <v>1395</v>
      </c>
      <c r="B2" s="82"/>
      <c r="C2" s="82"/>
      <c r="D2" s="82"/>
      <c r="E2" s="82"/>
      <c r="F2" s="82"/>
      <c r="G2" s="82"/>
      <c r="H2" s="82"/>
      <c r="I2" s="82"/>
    </row>
    <row r="3" spans="1:31" x14ac:dyDescent="0.3">
      <c r="A3" s="23"/>
    </row>
    <row r="4" spans="1:31" ht="28.8" x14ac:dyDescent="0.3">
      <c r="A4" s="25" t="s">
        <v>453</v>
      </c>
    </row>
    <row r="5" spans="1:31" ht="27.6" x14ac:dyDescent="0.3">
      <c r="A5" s="24" t="s">
        <v>452</v>
      </c>
    </row>
    <row r="6" spans="1:31" ht="27.6" x14ac:dyDescent="0.3">
      <c r="A6" s="24" t="s">
        <v>451</v>
      </c>
    </row>
    <row r="7" spans="1:31" x14ac:dyDescent="0.3">
      <c r="A7" s="23"/>
    </row>
    <row r="8" spans="1:31" x14ac:dyDescent="0.3">
      <c r="A8" s="23"/>
    </row>
    <row r="9" spans="1:31" x14ac:dyDescent="0.3">
      <c r="A9" s="83" t="s">
        <v>450</v>
      </c>
      <c r="B9" s="86" t="s">
        <v>449</v>
      </c>
      <c r="C9" s="89" t="s">
        <v>448</v>
      </c>
      <c r="D9" s="90"/>
      <c r="E9" s="90"/>
      <c r="F9" s="90"/>
      <c r="G9" s="90"/>
      <c r="H9" s="90"/>
      <c r="I9" s="90"/>
      <c r="J9" s="90"/>
      <c r="K9" s="90"/>
      <c r="L9" s="90"/>
      <c r="M9" s="90"/>
      <c r="N9" s="90"/>
      <c r="O9" s="90"/>
      <c r="P9" s="90"/>
      <c r="Q9" s="90"/>
      <c r="R9" s="90"/>
      <c r="S9" s="90"/>
      <c r="T9" s="90"/>
      <c r="U9" s="90"/>
      <c r="V9" s="90"/>
      <c r="W9" s="90"/>
      <c r="X9" s="90"/>
      <c r="Y9" s="90"/>
      <c r="Z9" s="90"/>
      <c r="AA9" s="90"/>
      <c r="AB9" s="90"/>
      <c r="AC9" s="90"/>
      <c r="AD9" s="90"/>
      <c r="AE9" s="91"/>
    </row>
    <row r="10" spans="1:31" x14ac:dyDescent="0.3">
      <c r="A10" s="84"/>
      <c r="B10" s="87"/>
      <c r="C10" s="92" t="s">
        <v>447</v>
      </c>
      <c r="D10" s="93"/>
      <c r="E10" s="93"/>
      <c r="F10" s="93"/>
      <c r="G10" s="93"/>
      <c r="H10" s="93"/>
      <c r="I10" s="93"/>
      <c r="J10" s="93"/>
      <c r="K10" s="93"/>
      <c r="L10" s="94"/>
      <c r="M10" s="92" t="s">
        <v>446</v>
      </c>
      <c r="N10" s="93"/>
      <c r="O10" s="93"/>
      <c r="P10" s="93"/>
      <c r="Q10" s="93"/>
      <c r="R10" s="93"/>
      <c r="S10" s="94"/>
      <c r="T10" s="92" t="s">
        <v>445</v>
      </c>
      <c r="U10" s="93"/>
      <c r="V10" s="93"/>
      <c r="W10" s="93"/>
      <c r="X10" s="93"/>
      <c r="Y10" s="93"/>
      <c r="Z10" s="94"/>
      <c r="AE10" s="11"/>
    </row>
    <row r="11" spans="1:31" x14ac:dyDescent="0.3">
      <c r="A11" s="85"/>
      <c r="B11" s="88"/>
      <c r="C11" s="22" t="s">
        <v>437</v>
      </c>
      <c r="D11" s="22" t="s">
        <v>792</v>
      </c>
      <c r="E11" s="22" t="s">
        <v>443</v>
      </c>
      <c r="F11" s="22" t="s">
        <v>517</v>
      </c>
      <c r="G11" s="22" t="s">
        <v>436</v>
      </c>
      <c r="H11" s="22" t="s">
        <v>441</v>
      </c>
      <c r="I11" s="22" t="s">
        <v>440</v>
      </c>
      <c r="J11" s="22" t="s">
        <v>434</v>
      </c>
      <c r="K11" s="22" t="s">
        <v>433</v>
      </c>
      <c r="L11" s="22" t="s">
        <v>432</v>
      </c>
      <c r="M11" s="22"/>
      <c r="N11" s="22" t="s">
        <v>437</v>
      </c>
      <c r="O11" s="22" t="s">
        <v>436</v>
      </c>
      <c r="P11" s="22" t="s">
        <v>438</v>
      </c>
      <c r="Q11" s="22" t="s">
        <v>434</v>
      </c>
      <c r="R11" s="22" t="s">
        <v>433</v>
      </c>
      <c r="S11" s="22" t="s">
        <v>432</v>
      </c>
      <c r="T11" s="22"/>
      <c r="U11" s="22" t="s">
        <v>437</v>
      </c>
      <c r="V11" s="22" t="s">
        <v>436</v>
      </c>
      <c r="W11" s="22" t="s">
        <v>435</v>
      </c>
      <c r="X11" s="22" t="s">
        <v>434</v>
      </c>
      <c r="Y11" s="22" t="s">
        <v>433</v>
      </c>
      <c r="Z11" s="22" t="s">
        <v>432</v>
      </c>
      <c r="AE11" s="11"/>
    </row>
    <row r="12" spans="1:31" s="76" customFormat="1" ht="21.6" x14ac:dyDescent="0.3">
      <c r="A12" s="80" t="s">
        <v>1394</v>
      </c>
      <c r="B12" s="19" t="s">
        <v>1393</v>
      </c>
      <c r="C12" s="78">
        <v>190</v>
      </c>
      <c r="D12" s="78"/>
      <c r="E12" s="78">
        <f t="shared" ref="E12:E30" si="0">C12/C$31</f>
        <v>0.55882352941176472</v>
      </c>
      <c r="F12" s="78">
        <f t="shared" ref="F12:F30" si="1">E12^2</f>
        <v>0.31228373702422146</v>
      </c>
      <c r="G12" s="78">
        <v>-3</v>
      </c>
      <c r="H12" s="78">
        <v>0</v>
      </c>
      <c r="I12" s="78">
        <v>6</v>
      </c>
      <c r="J12" s="78">
        <v>72</v>
      </c>
      <c r="K12" s="78" t="s">
        <v>3</v>
      </c>
      <c r="L12" s="78">
        <v>2639</v>
      </c>
      <c r="M12" s="79"/>
      <c r="N12" s="78">
        <v>166853</v>
      </c>
      <c r="O12" s="78">
        <v>7</v>
      </c>
      <c r="P12" s="78">
        <v>1</v>
      </c>
      <c r="Q12" s="78">
        <v>79785</v>
      </c>
      <c r="R12" s="78" t="s">
        <v>3</v>
      </c>
      <c r="S12" s="78">
        <v>2091</v>
      </c>
      <c r="T12" s="79"/>
      <c r="U12" s="78">
        <v>1021671</v>
      </c>
      <c r="V12" s="78">
        <v>8</v>
      </c>
      <c r="W12" s="78">
        <v>3</v>
      </c>
      <c r="X12" s="78">
        <v>381935</v>
      </c>
      <c r="Y12" s="78" t="s">
        <v>3</v>
      </c>
      <c r="Z12" s="78">
        <v>2675</v>
      </c>
      <c r="AE12" s="77"/>
    </row>
    <row r="13" spans="1:31" ht="21.6" x14ac:dyDescent="0.3">
      <c r="A13" s="73" t="s">
        <v>1392</v>
      </c>
      <c r="B13" s="14" t="s">
        <v>1391</v>
      </c>
      <c r="C13" s="12">
        <v>76</v>
      </c>
      <c r="D13" s="12">
        <v>0.44721359549995698</v>
      </c>
      <c r="E13" s="7">
        <f t="shared" si="0"/>
        <v>0.22352941176470589</v>
      </c>
      <c r="F13" s="7">
        <f t="shared" si="1"/>
        <v>4.9965397923875436E-2</v>
      </c>
      <c r="G13" s="12">
        <v>63</v>
      </c>
      <c r="H13" s="12">
        <v>0</v>
      </c>
      <c r="I13" s="12">
        <v>17</v>
      </c>
      <c r="J13" s="12">
        <v>19</v>
      </c>
      <c r="K13" s="12" t="s">
        <v>3</v>
      </c>
      <c r="L13" s="12">
        <v>4000</v>
      </c>
      <c r="M13" s="13"/>
      <c r="N13" s="12">
        <v>5823</v>
      </c>
      <c r="O13" s="12">
        <v>-8</v>
      </c>
      <c r="P13" s="12">
        <v>0</v>
      </c>
      <c r="Q13" s="12">
        <v>3219</v>
      </c>
      <c r="R13" s="12" t="s">
        <v>3</v>
      </c>
      <c r="S13" s="12">
        <v>1809</v>
      </c>
      <c r="T13" s="13"/>
      <c r="U13" s="12">
        <v>41954</v>
      </c>
      <c r="V13" s="12">
        <v>6</v>
      </c>
      <c r="W13" s="12">
        <v>3</v>
      </c>
      <c r="X13" s="12">
        <v>16708</v>
      </c>
      <c r="Y13" s="12" t="s">
        <v>3</v>
      </c>
      <c r="Z13" s="12">
        <v>2511</v>
      </c>
      <c r="AE13" s="11"/>
    </row>
    <row r="14" spans="1:31" ht="21.6" x14ac:dyDescent="0.3">
      <c r="A14" s="18" t="s">
        <v>1390</v>
      </c>
      <c r="B14" s="17" t="s">
        <v>1389</v>
      </c>
      <c r="C14" s="7">
        <v>29</v>
      </c>
      <c r="D14" s="7">
        <v>0.38729833462074098</v>
      </c>
      <c r="E14" s="7">
        <f t="shared" si="0"/>
        <v>8.5294117647058826E-2</v>
      </c>
      <c r="F14" s="7">
        <f t="shared" si="1"/>
        <v>7.2750865051903115E-3</v>
      </c>
      <c r="G14" s="7">
        <v>15</v>
      </c>
      <c r="H14" s="7">
        <v>0</v>
      </c>
      <c r="I14" s="7">
        <v>13</v>
      </c>
      <c r="J14" s="7">
        <v>4</v>
      </c>
      <c r="K14" s="7" t="s">
        <v>3</v>
      </c>
      <c r="L14" s="7">
        <v>7250</v>
      </c>
      <c r="M14" s="16"/>
      <c r="N14" s="7">
        <v>37454</v>
      </c>
      <c r="O14" s="7">
        <v>8</v>
      </c>
      <c r="P14" s="7">
        <v>1</v>
      </c>
      <c r="Q14" s="7">
        <v>23747</v>
      </c>
      <c r="R14" s="7" t="s">
        <v>3</v>
      </c>
      <c r="S14" s="7">
        <v>1577</v>
      </c>
      <c r="T14" s="16"/>
      <c r="U14" s="7">
        <v>187507</v>
      </c>
      <c r="V14" s="7">
        <v>1</v>
      </c>
      <c r="W14" s="7">
        <v>4</v>
      </c>
      <c r="X14" s="7">
        <v>81549</v>
      </c>
      <c r="Y14" s="7" t="s">
        <v>3</v>
      </c>
      <c r="Z14" s="7">
        <v>2299</v>
      </c>
      <c r="AE14" s="11"/>
    </row>
    <row r="15" spans="1:31" s="76" customFormat="1" x14ac:dyDescent="0.3">
      <c r="A15" s="80" t="s">
        <v>1388</v>
      </c>
      <c r="B15" s="19" t="s">
        <v>1387</v>
      </c>
      <c r="C15" s="78">
        <v>18</v>
      </c>
      <c r="D15" s="78"/>
      <c r="E15" s="78">
        <f t="shared" si="0"/>
        <v>5.2941176470588235E-2</v>
      </c>
      <c r="F15" s="78">
        <f t="shared" si="1"/>
        <v>2.8027681660899653E-3</v>
      </c>
      <c r="G15" s="78">
        <v>-17</v>
      </c>
      <c r="H15" s="78">
        <v>0</v>
      </c>
      <c r="I15" s="78">
        <v>13</v>
      </c>
      <c r="J15" s="78">
        <v>6</v>
      </c>
      <c r="K15" s="78" t="s">
        <v>3</v>
      </c>
      <c r="L15" s="78">
        <v>3000</v>
      </c>
      <c r="M15" s="79"/>
      <c r="N15" s="78">
        <v>26243</v>
      </c>
      <c r="O15" s="78">
        <v>16</v>
      </c>
      <c r="P15" s="78">
        <v>1</v>
      </c>
      <c r="Q15" s="78">
        <v>14157</v>
      </c>
      <c r="R15" s="78" t="s">
        <v>3</v>
      </c>
      <c r="S15" s="78">
        <v>1854</v>
      </c>
      <c r="T15" s="79"/>
      <c r="U15" s="78">
        <v>72727</v>
      </c>
      <c r="V15" s="78">
        <v>18</v>
      </c>
      <c r="W15" s="78">
        <v>2</v>
      </c>
      <c r="X15" s="78">
        <v>64971</v>
      </c>
      <c r="Y15" s="78" t="s">
        <v>3</v>
      </c>
      <c r="Z15" s="78">
        <v>1119</v>
      </c>
      <c r="AE15" s="77"/>
    </row>
    <row r="16" spans="1:31" s="76" customFormat="1" x14ac:dyDescent="0.3">
      <c r="A16" s="80" t="s">
        <v>1386</v>
      </c>
      <c r="B16" s="19" t="s">
        <v>1385</v>
      </c>
      <c r="C16" s="78">
        <v>12</v>
      </c>
      <c r="D16" s="78"/>
      <c r="E16" s="78">
        <f t="shared" si="0"/>
        <v>3.5294117647058823E-2</v>
      </c>
      <c r="F16" s="78">
        <f t="shared" si="1"/>
        <v>1.245674740484429E-3</v>
      </c>
      <c r="G16" s="78">
        <v>-9</v>
      </c>
      <c r="H16" s="78">
        <v>0</v>
      </c>
      <c r="I16" s="78">
        <v>0</v>
      </c>
      <c r="J16" s="78">
        <v>4</v>
      </c>
      <c r="K16" s="78" t="s">
        <v>3</v>
      </c>
      <c r="L16" s="78">
        <v>3000</v>
      </c>
      <c r="M16" s="79"/>
      <c r="N16" s="78">
        <v>266483</v>
      </c>
      <c r="O16" s="78">
        <v>11</v>
      </c>
      <c r="P16" s="78">
        <v>3</v>
      </c>
      <c r="Q16" s="78">
        <v>216440</v>
      </c>
      <c r="R16" s="78" t="s">
        <v>3</v>
      </c>
      <c r="S16" s="78">
        <v>1231</v>
      </c>
      <c r="T16" s="79"/>
      <c r="U16" s="78">
        <v>323618</v>
      </c>
      <c r="V16" s="78">
        <v>2</v>
      </c>
      <c r="W16" s="78">
        <v>3</v>
      </c>
      <c r="X16" s="78">
        <v>95786</v>
      </c>
      <c r="Y16" s="78" t="s">
        <v>3</v>
      </c>
      <c r="Z16" s="78">
        <v>3379</v>
      </c>
      <c r="AE16" s="77"/>
    </row>
    <row r="17" spans="1:31" ht="21.6" x14ac:dyDescent="0.3">
      <c r="A17" s="15" t="s">
        <v>1384</v>
      </c>
      <c r="B17" s="14" t="s">
        <v>1383</v>
      </c>
      <c r="C17" s="12">
        <v>9</v>
      </c>
      <c r="D17" s="12"/>
      <c r="E17" s="7">
        <f t="shared" si="0"/>
        <v>2.6470588235294117E-2</v>
      </c>
      <c r="F17" s="7">
        <f t="shared" si="1"/>
        <v>7.0069204152249133E-4</v>
      </c>
      <c r="G17" s="12"/>
      <c r="H17" s="12">
        <v>0</v>
      </c>
      <c r="I17" s="12">
        <v>7</v>
      </c>
      <c r="J17" s="12">
        <v>4</v>
      </c>
      <c r="K17" s="12" t="s">
        <v>3</v>
      </c>
      <c r="L17" s="12">
        <v>2250</v>
      </c>
      <c r="M17" s="13"/>
      <c r="N17" s="12">
        <v>4063</v>
      </c>
      <c r="O17" s="12">
        <v>-3</v>
      </c>
      <c r="P17" s="12">
        <v>0</v>
      </c>
      <c r="Q17" s="12">
        <v>1762</v>
      </c>
      <c r="R17" s="12" t="s">
        <v>3</v>
      </c>
      <c r="S17" s="12">
        <v>2306</v>
      </c>
      <c r="T17" s="13"/>
      <c r="U17" s="12">
        <v>95990</v>
      </c>
      <c r="V17" s="12">
        <v>1</v>
      </c>
      <c r="W17" s="12">
        <v>5</v>
      </c>
      <c r="X17" s="12">
        <v>26092</v>
      </c>
      <c r="Y17" s="12" t="s">
        <v>3</v>
      </c>
      <c r="Z17" s="12">
        <v>3679</v>
      </c>
      <c r="AE17" s="11"/>
    </row>
    <row r="18" spans="1:31" x14ac:dyDescent="0.3">
      <c r="A18" s="18" t="s">
        <v>1382</v>
      </c>
      <c r="B18" s="17" t="s">
        <v>1381</v>
      </c>
      <c r="C18" s="7">
        <v>3</v>
      </c>
      <c r="D18" s="7"/>
      <c r="E18" s="7">
        <f t="shared" si="0"/>
        <v>8.8235294117647058E-3</v>
      </c>
      <c r="F18" s="7">
        <f t="shared" si="1"/>
        <v>7.7854671280276811E-5</v>
      </c>
      <c r="G18" s="7"/>
      <c r="H18" s="7">
        <v>0</v>
      </c>
      <c r="I18" s="7">
        <v>0</v>
      </c>
      <c r="J18" s="7">
        <v>1</v>
      </c>
      <c r="K18" s="7" t="s">
        <v>3</v>
      </c>
      <c r="L18" s="7">
        <v>3000</v>
      </c>
      <c r="M18" s="16"/>
      <c r="N18" s="7">
        <v>20808</v>
      </c>
      <c r="O18" s="7">
        <v>1</v>
      </c>
      <c r="P18" s="7">
        <v>2</v>
      </c>
      <c r="Q18" s="7">
        <v>9185</v>
      </c>
      <c r="R18" s="7" t="s">
        <v>3</v>
      </c>
      <c r="S18" s="7">
        <v>2265</v>
      </c>
      <c r="T18" s="16"/>
      <c r="U18" s="7">
        <v>49277</v>
      </c>
      <c r="V18" s="7">
        <v>2</v>
      </c>
      <c r="W18" s="7">
        <v>4</v>
      </c>
      <c r="X18" s="7">
        <v>25449</v>
      </c>
      <c r="Y18" s="7" t="s">
        <v>3</v>
      </c>
      <c r="Z18" s="7">
        <v>1936</v>
      </c>
      <c r="AE18" s="11"/>
    </row>
    <row r="19" spans="1:31" ht="21.6" x14ac:dyDescent="0.3">
      <c r="A19" s="15" t="s">
        <v>1380</v>
      </c>
      <c r="B19" s="14" t="s">
        <v>1379</v>
      </c>
      <c r="C19" s="12">
        <v>2</v>
      </c>
      <c r="D19" s="12"/>
      <c r="E19" s="7">
        <f t="shared" si="0"/>
        <v>5.8823529411764705E-3</v>
      </c>
      <c r="F19" s="7">
        <f t="shared" si="1"/>
        <v>3.460207612456747E-5</v>
      </c>
      <c r="G19" s="12">
        <v>3</v>
      </c>
      <c r="H19" s="12">
        <v>0</v>
      </c>
      <c r="I19" s="12">
        <v>2</v>
      </c>
      <c r="J19" s="12">
        <v>0</v>
      </c>
      <c r="K19" s="12" t="s">
        <v>3</v>
      </c>
      <c r="L19" s="12"/>
      <c r="M19" s="13"/>
      <c r="N19" s="12">
        <v>102139</v>
      </c>
      <c r="O19" s="12">
        <v>11</v>
      </c>
      <c r="P19" s="12">
        <v>1</v>
      </c>
      <c r="Q19" s="12">
        <v>40977</v>
      </c>
      <c r="R19" s="12" t="s">
        <v>3</v>
      </c>
      <c r="S19" s="12">
        <v>2493</v>
      </c>
      <c r="T19" s="13"/>
      <c r="U19" s="12">
        <v>285120</v>
      </c>
      <c r="V19" s="12">
        <v>18</v>
      </c>
      <c r="W19" s="12">
        <v>3</v>
      </c>
      <c r="X19" s="12">
        <v>177229</v>
      </c>
      <c r="Y19" s="12" t="s">
        <v>3</v>
      </c>
      <c r="Z19" s="12">
        <v>1609</v>
      </c>
      <c r="AE19" s="11"/>
    </row>
    <row r="20" spans="1:31" s="76" customFormat="1" ht="21.6" x14ac:dyDescent="0.3">
      <c r="A20" s="80" t="s">
        <v>1378</v>
      </c>
      <c r="B20" s="19" t="s">
        <v>1377</v>
      </c>
      <c r="C20" s="78">
        <v>1</v>
      </c>
      <c r="D20" s="78"/>
      <c r="E20" s="78">
        <f t="shared" si="0"/>
        <v>2.9411764705882353E-3</v>
      </c>
      <c r="F20" s="78">
        <f t="shared" si="1"/>
        <v>8.6505190311418676E-6</v>
      </c>
      <c r="G20" s="78">
        <v>-14</v>
      </c>
      <c r="H20" s="78">
        <v>0</v>
      </c>
      <c r="I20" s="78">
        <v>13</v>
      </c>
      <c r="J20" s="78">
        <v>0</v>
      </c>
      <c r="K20" s="78" t="s">
        <v>3</v>
      </c>
      <c r="L20" s="78"/>
      <c r="M20" s="79"/>
      <c r="N20" s="78">
        <v>9105</v>
      </c>
      <c r="O20" s="78">
        <v>46</v>
      </c>
      <c r="P20" s="78">
        <v>4</v>
      </c>
      <c r="Q20" s="78">
        <v>12593</v>
      </c>
      <c r="R20" s="78" t="s">
        <v>3</v>
      </c>
      <c r="S20" s="78">
        <v>723</v>
      </c>
      <c r="T20" s="79"/>
      <c r="U20" s="78">
        <v>5224</v>
      </c>
      <c r="V20" s="78">
        <v>52</v>
      </c>
      <c r="W20" s="78">
        <v>2</v>
      </c>
      <c r="X20" s="78">
        <v>4043</v>
      </c>
      <c r="Y20" s="78" t="s">
        <v>3</v>
      </c>
      <c r="Z20" s="78">
        <v>1292</v>
      </c>
      <c r="AE20" s="77"/>
    </row>
    <row r="21" spans="1:31" x14ac:dyDescent="0.3">
      <c r="A21" s="15" t="s">
        <v>1376</v>
      </c>
      <c r="B21" s="14" t="s">
        <v>1375</v>
      </c>
      <c r="C21" s="12">
        <v>0</v>
      </c>
      <c r="D21" s="12"/>
      <c r="E21" s="7">
        <f t="shared" si="0"/>
        <v>0</v>
      </c>
      <c r="F21" s="7">
        <f t="shared" si="1"/>
        <v>0</v>
      </c>
      <c r="G21" s="12"/>
      <c r="H21" s="12">
        <v>0</v>
      </c>
      <c r="I21" s="12">
        <v>18</v>
      </c>
      <c r="J21" s="12"/>
      <c r="K21" s="12"/>
      <c r="L21" s="12"/>
      <c r="M21" s="13"/>
      <c r="N21" s="12">
        <v>2180</v>
      </c>
      <c r="O21" s="12">
        <v>9</v>
      </c>
      <c r="P21" s="12">
        <v>1</v>
      </c>
      <c r="Q21" s="12">
        <v>944</v>
      </c>
      <c r="R21" s="12" t="s">
        <v>3</v>
      </c>
      <c r="S21" s="12">
        <v>2309</v>
      </c>
      <c r="T21" s="13"/>
      <c r="U21" s="12">
        <v>16709</v>
      </c>
      <c r="V21" s="12">
        <v>2</v>
      </c>
      <c r="W21" s="12">
        <v>8</v>
      </c>
      <c r="X21" s="12">
        <v>10372</v>
      </c>
      <c r="Y21" s="12" t="s">
        <v>3</v>
      </c>
      <c r="Z21" s="12">
        <v>1611</v>
      </c>
      <c r="AE21" s="11"/>
    </row>
    <row r="22" spans="1:31" ht="21.6" x14ac:dyDescent="0.3">
      <c r="A22" s="18" t="s">
        <v>1374</v>
      </c>
      <c r="B22" s="17" t="s">
        <v>1373</v>
      </c>
      <c r="C22" s="7">
        <v>0</v>
      </c>
      <c r="D22" s="7"/>
      <c r="E22" s="7">
        <f t="shared" si="0"/>
        <v>0</v>
      </c>
      <c r="F22" s="7">
        <f t="shared" si="1"/>
        <v>0</v>
      </c>
      <c r="G22" s="7"/>
      <c r="H22" s="7">
        <v>0</v>
      </c>
      <c r="I22" s="7">
        <v>17</v>
      </c>
      <c r="J22" s="7"/>
      <c r="K22" s="7"/>
      <c r="L22" s="7"/>
      <c r="M22" s="16"/>
      <c r="N22" s="7">
        <v>177</v>
      </c>
      <c r="O22" s="7">
        <v>-3</v>
      </c>
      <c r="P22" s="7">
        <v>0</v>
      </c>
      <c r="Q22" s="7">
        <v>85</v>
      </c>
      <c r="R22" s="7"/>
      <c r="S22" s="7">
        <v>2082</v>
      </c>
      <c r="T22" s="16"/>
      <c r="U22" s="7">
        <v>30478</v>
      </c>
      <c r="V22" s="7">
        <v>7</v>
      </c>
      <c r="W22" s="7">
        <v>4</v>
      </c>
      <c r="X22" s="7">
        <v>15275</v>
      </c>
      <c r="Y22" s="7"/>
      <c r="Z22" s="7">
        <v>1995</v>
      </c>
      <c r="AE22" s="11"/>
    </row>
    <row r="23" spans="1:31" ht="21.6" x14ac:dyDescent="0.3">
      <c r="A23" s="15" t="s">
        <v>1372</v>
      </c>
      <c r="B23" s="14" t="s">
        <v>1371</v>
      </c>
      <c r="C23" s="12">
        <v>0</v>
      </c>
      <c r="D23" s="12"/>
      <c r="E23" s="7">
        <f t="shared" si="0"/>
        <v>0</v>
      </c>
      <c r="F23" s="7">
        <f t="shared" si="1"/>
        <v>0</v>
      </c>
      <c r="G23" s="12"/>
      <c r="H23" s="12">
        <v>0</v>
      </c>
      <c r="I23" s="12">
        <v>18</v>
      </c>
      <c r="J23" s="12"/>
      <c r="K23" s="12"/>
      <c r="L23" s="12"/>
      <c r="M23" s="13"/>
      <c r="N23" s="12">
        <v>10170</v>
      </c>
      <c r="O23" s="12">
        <v>12</v>
      </c>
      <c r="P23" s="12">
        <v>0</v>
      </c>
      <c r="Q23" s="12">
        <v>5252</v>
      </c>
      <c r="R23" s="12" t="s">
        <v>3</v>
      </c>
      <c r="S23" s="12">
        <v>1936</v>
      </c>
      <c r="T23" s="13"/>
      <c r="U23" s="12">
        <v>113898</v>
      </c>
      <c r="V23" s="12">
        <v>8</v>
      </c>
      <c r="W23" s="12">
        <v>2</v>
      </c>
      <c r="X23" s="12">
        <v>72326</v>
      </c>
      <c r="Y23" s="12" t="s">
        <v>3</v>
      </c>
      <c r="Z23" s="12">
        <v>1575</v>
      </c>
      <c r="AE23" s="11"/>
    </row>
    <row r="24" spans="1:31" ht="21.6" x14ac:dyDescent="0.3">
      <c r="A24" s="18" t="s">
        <v>1370</v>
      </c>
      <c r="B24" s="17" t="s">
        <v>1369</v>
      </c>
      <c r="C24" s="7">
        <v>0</v>
      </c>
      <c r="D24" s="7"/>
      <c r="E24" s="7">
        <f t="shared" si="0"/>
        <v>0</v>
      </c>
      <c r="F24" s="7">
        <f t="shared" si="1"/>
        <v>0</v>
      </c>
      <c r="G24" s="7"/>
      <c r="H24" s="7">
        <v>0</v>
      </c>
      <c r="I24" s="7">
        <v>0</v>
      </c>
      <c r="J24" s="7"/>
      <c r="K24" s="7"/>
      <c r="L24" s="7"/>
      <c r="M24" s="16"/>
      <c r="N24" s="7">
        <v>18417</v>
      </c>
      <c r="O24" s="7">
        <v>-16</v>
      </c>
      <c r="P24" s="7">
        <v>0</v>
      </c>
      <c r="Q24" s="7">
        <v>3113</v>
      </c>
      <c r="R24" s="7" t="s">
        <v>3</v>
      </c>
      <c r="S24" s="7">
        <v>5916</v>
      </c>
      <c r="T24" s="16"/>
      <c r="U24" s="7">
        <v>57275</v>
      </c>
      <c r="V24" s="7">
        <v>4</v>
      </c>
      <c r="W24" s="7">
        <v>0</v>
      </c>
      <c r="X24" s="7">
        <v>20975</v>
      </c>
      <c r="Y24" s="7" t="s">
        <v>3</v>
      </c>
      <c r="Z24" s="7">
        <v>2731</v>
      </c>
      <c r="AE24" s="11"/>
    </row>
    <row r="25" spans="1:31" ht="21.6" x14ac:dyDescent="0.3">
      <c r="A25" s="15" t="s">
        <v>1368</v>
      </c>
      <c r="B25" s="14" t="s">
        <v>1367</v>
      </c>
      <c r="C25" s="12">
        <v>0</v>
      </c>
      <c r="D25" s="12"/>
      <c r="E25" s="7">
        <f t="shared" si="0"/>
        <v>0</v>
      </c>
      <c r="F25" s="7">
        <f t="shared" si="1"/>
        <v>0</v>
      </c>
      <c r="G25" s="12"/>
      <c r="H25" s="12">
        <v>0</v>
      </c>
      <c r="I25" s="12">
        <v>0</v>
      </c>
      <c r="J25" s="12"/>
      <c r="K25" s="12"/>
      <c r="L25" s="12"/>
      <c r="M25" s="13"/>
      <c r="N25" s="12">
        <v>11752</v>
      </c>
      <c r="O25" s="12">
        <v>27</v>
      </c>
      <c r="P25" s="12">
        <v>0</v>
      </c>
      <c r="Q25" s="12">
        <v>7300</v>
      </c>
      <c r="R25" s="12" t="s">
        <v>3</v>
      </c>
      <c r="S25" s="12">
        <v>1610</v>
      </c>
      <c r="T25" s="13"/>
      <c r="U25" s="12">
        <v>168281</v>
      </c>
      <c r="V25" s="12">
        <v>7</v>
      </c>
      <c r="W25" s="12">
        <v>4</v>
      </c>
      <c r="X25" s="12">
        <v>81473</v>
      </c>
      <c r="Y25" s="12" t="s">
        <v>3</v>
      </c>
      <c r="Z25" s="12">
        <v>2065</v>
      </c>
      <c r="AE25" s="11"/>
    </row>
    <row r="26" spans="1:31" x14ac:dyDescent="0.3">
      <c r="A26" s="18" t="s">
        <v>1366</v>
      </c>
      <c r="B26" s="17" t="s">
        <v>1365</v>
      </c>
      <c r="C26" s="7">
        <v>0</v>
      </c>
      <c r="D26" s="7"/>
      <c r="E26" s="7">
        <f t="shared" si="0"/>
        <v>0</v>
      </c>
      <c r="F26" s="7">
        <f t="shared" si="1"/>
        <v>0</v>
      </c>
      <c r="G26" s="7"/>
      <c r="H26" s="7">
        <v>0</v>
      </c>
      <c r="I26" s="7">
        <v>0</v>
      </c>
      <c r="J26" s="7"/>
      <c r="K26" s="7"/>
      <c r="L26" s="7"/>
      <c r="M26" s="16"/>
      <c r="N26" s="7">
        <v>26048</v>
      </c>
      <c r="O26" s="7">
        <v>10</v>
      </c>
      <c r="P26" s="7">
        <v>0</v>
      </c>
      <c r="Q26" s="7">
        <v>8222</v>
      </c>
      <c r="R26" s="7" t="s">
        <v>3</v>
      </c>
      <c r="S26" s="7">
        <v>3168</v>
      </c>
      <c r="T26" s="16"/>
      <c r="U26" s="7">
        <v>134867</v>
      </c>
      <c r="V26" s="7">
        <v>19</v>
      </c>
      <c r="W26" s="7">
        <v>2</v>
      </c>
      <c r="X26" s="7">
        <v>28993</v>
      </c>
      <c r="Y26" s="7" t="s">
        <v>3</v>
      </c>
      <c r="Z26" s="7">
        <v>4652</v>
      </c>
      <c r="AE26" s="11"/>
    </row>
    <row r="27" spans="1:31" ht="21.6" x14ac:dyDescent="0.3">
      <c r="A27" s="15" t="s">
        <v>1364</v>
      </c>
      <c r="B27" s="14" t="s">
        <v>1363</v>
      </c>
      <c r="C27" s="12">
        <v>0</v>
      </c>
      <c r="D27" s="12"/>
      <c r="E27" s="7">
        <f t="shared" si="0"/>
        <v>0</v>
      </c>
      <c r="F27" s="7">
        <f t="shared" si="1"/>
        <v>0</v>
      </c>
      <c r="G27" s="12"/>
      <c r="H27" s="12">
        <v>0</v>
      </c>
      <c r="I27" s="12">
        <v>10</v>
      </c>
      <c r="J27" s="12"/>
      <c r="K27" s="12"/>
      <c r="L27" s="12"/>
      <c r="M27" s="13"/>
      <c r="N27" s="12">
        <v>7686</v>
      </c>
      <c r="O27" s="12">
        <v>10</v>
      </c>
      <c r="P27" s="12">
        <v>1</v>
      </c>
      <c r="Q27" s="12">
        <v>4976</v>
      </c>
      <c r="R27" s="12" t="s">
        <v>3</v>
      </c>
      <c r="S27" s="12">
        <v>1545</v>
      </c>
      <c r="T27" s="13"/>
      <c r="U27" s="12">
        <v>27030</v>
      </c>
      <c r="V27" s="12">
        <v>8</v>
      </c>
      <c r="W27" s="12">
        <v>3</v>
      </c>
      <c r="X27" s="12">
        <v>7421</v>
      </c>
      <c r="Y27" s="12" t="s">
        <v>3</v>
      </c>
      <c r="Z27" s="12">
        <v>3642</v>
      </c>
      <c r="AE27" s="11"/>
    </row>
    <row r="28" spans="1:31" ht="21.6" x14ac:dyDescent="0.3">
      <c r="A28" s="18" t="s">
        <v>1362</v>
      </c>
      <c r="B28" s="17" t="s">
        <v>1361</v>
      </c>
      <c r="C28" s="7">
        <v>0</v>
      </c>
      <c r="D28" s="7"/>
      <c r="E28" s="7">
        <f t="shared" si="0"/>
        <v>0</v>
      </c>
      <c r="F28" s="7">
        <f t="shared" si="1"/>
        <v>0</v>
      </c>
      <c r="G28" s="7"/>
      <c r="H28" s="7">
        <v>0</v>
      </c>
      <c r="I28" s="7">
        <v>40</v>
      </c>
      <c r="J28" s="7"/>
      <c r="K28" s="7"/>
      <c r="L28" s="7"/>
      <c r="M28" s="16"/>
      <c r="N28" s="7">
        <v>18</v>
      </c>
      <c r="O28" s="7">
        <v>-10</v>
      </c>
      <c r="P28" s="7">
        <v>0</v>
      </c>
      <c r="Q28" s="7">
        <v>17</v>
      </c>
      <c r="R28" s="7" t="s">
        <v>3</v>
      </c>
      <c r="S28" s="7">
        <v>1059</v>
      </c>
      <c r="T28" s="16"/>
      <c r="U28" s="7">
        <v>13727</v>
      </c>
      <c r="V28" s="7">
        <v>7</v>
      </c>
      <c r="W28" s="7">
        <v>7</v>
      </c>
      <c r="X28" s="7">
        <v>17209</v>
      </c>
      <c r="Y28" s="7" t="s">
        <v>3</v>
      </c>
      <c r="Z28" s="7">
        <v>798</v>
      </c>
      <c r="AE28" s="11"/>
    </row>
    <row r="29" spans="1:31" x14ac:dyDescent="0.3">
      <c r="A29" s="15" t="s">
        <v>1360</v>
      </c>
      <c r="B29" s="14" t="s">
        <v>1359</v>
      </c>
      <c r="C29" s="12">
        <v>0</v>
      </c>
      <c r="D29" s="12"/>
      <c r="E29" s="7">
        <f t="shared" si="0"/>
        <v>0</v>
      </c>
      <c r="F29" s="7">
        <f t="shared" si="1"/>
        <v>0</v>
      </c>
      <c r="G29" s="12"/>
      <c r="H29" s="12">
        <v>0</v>
      </c>
      <c r="I29" s="12">
        <v>5</v>
      </c>
      <c r="J29" s="12"/>
      <c r="K29" s="12"/>
      <c r="L29" s="12"/>
      <c r="M29" s="13"/>
      <c r="N29" s="12">
        <v>215</v>
      </c>
      <c r="O29" s="12">
        <v>-8</v>
      </c>
      <c r="P29" s="12">
        <v>0</v>
      </c>
      <c r="Q29" s="12">
        <v>99</v>
      </c>
      <c r="R29" s="12" t="s">
        <v>3</v>
      </c>
      <c r="S29" s="12">
        <v>2172</v>
      </c>
      <c r="T29" s="13"/>
      <c r="U29" s="12">
        <v>16148</v>
      </c>
      <c r="V29" s="12">
        <v>19</v>
      </c>
      <c r="W29" s="12">
        <v>4</v>
      </c>
      <c r="X29" s="12">
        <v>5860</v>
      </c>
      <c r="Y29" s="12" t="s">
        <v>3</v>
      </c>
      <c r="Z29" s="12">
        <v>2756</v>
      </c>
      <c r="AE29" s="11"/>
    </row>
    <row r="30" spans="1:31" ht="21.6" x14ac:dyDescent="0.3">
      <c r="A30" s="10" t="s">
        <v>1358</v>
      </c>
      <c r="B30" s="9" t="s">
        <v>1357</v>
      </c>
      <c r="C30" s="5">
        <v>0</v>
      </c>
      <c r="D30" s="8"/>
      <c r="E30" s="7">
        <f t="shared" si="0"/>
        <v>0</v>
      </c>
      <c r="F30" s="7">
        <f t="shared" si="1"/>
        <v>0</v>
      </c>
      <c r="G30" s="5"/>
      <c r="H30" s="5">
        <v>0</v>
      </c>
      <c r="I30" s="5">
        <v>14</v>
      </c>
      <c r="J30" s="5"/>
      <c r="K30" s="5"/>
      <c r="L30" s="5"/>
      <c r="M30" s="6"/>
      <c r="N30" s="5">
        <v>7</v>
      </c>
      <c r="O30" s="5">
        <v>-24</v>
      </c>
      <c r="P30" s="5">
        <v>0</v>
      </c>
      <c r="Q30" s="5">
        <v>3</v>
      </c>
      <c r="R30" s="5" t="s">
        <v>3</v>
      </c>
      <c r="S30" s="5">
        <v>2333</v>
      </c>
      <c r="T30" s="6"/>
      <c r="U30" s="5">
        <v>17211</v>
      </c>
      <c r="V30" s="5">
        <v>19</v>
      </c>
      <c r="W30" s="5">
        <v>4</v>
      </c>
      <c r="X30" s="5">
        <v>6750</v>
      </c>
      <c r="Y30" s="5" t="s">
        <v>3</v>
      </c>
      <c r="Z30" s="5">
        <v>2550</v>
      </c>
      <c r="AA30" s="4"/>
      <c r="AB30" s="4"/>
      <c r="AC30" s="4"/>
      <c r="AD30" s="4"/>
      <c r="AE30" s="3"/>
    </row>
    <row r="31" spans="1:31" x14ac:dyDescent="0.3">
      <c r="C31">
        <f>SUM(C12:C30)</f>
        <v>340</v>
      </c>
      <c r="F31" s="2">
        <f>SUM(F12:F30)</f>
        <v>0.37439446366782014</v>
      </c>
    </row>
    <row r="32" spans="1:31" x14ac:dyDescent="0.3">
      <c r="E32" s="75" t="s">
        <v>0</v>
      </c>
      <c r="F32" s="74">
        <f>SQRT(F31)</f>
        <v>0.61187781759745152</v>
      </c>
    </row>
  </sheetData>
  <mergeCells count="8">
    <mergeCell ref="A1:I1"/>
    <mergeCell ref="A2:I2"/>
    <mergeCell ref="A9:A11"/>
    <mergeCell ref="B9:B11"/>
    <mergeCell ref="C9:AE9"/>
    <mergeCell ref="C10:L10"/>
    <mergeCell ref="M10:S10"/>
    <mergeCell ref="T10:Z10"/>
  </mergeCells>
  <hyperlinks>
    <hyperlink ref="A4" r:id="rId1" display="https://stat.nbb.be/Index.aspx" xr:uid="{35AB8284-82AC-4D8B-A476-3F769A7D422A}"/>
  </hyperlinks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FC89E-8F40-48D0-AF21-4EF52E7F3E17}">
  <dimension ref="A1:AE65"/>
  <sheetViews>
    <sheetView topLeftCell="A15" workbookViewId="0">
      <selection activeCell="A19" sqref="A19:B19"/>
    </sheetView>
  </sheetViews>
  <sheetFormatPr defaultRowHeight="14.4" x14ac:dyDescent="0.3"/>
  <cols>
    <col min="1" max="2" width="34.88671875" bestFit="1" customWidth="1"/>
    <col min="3" max="3" width="18.6640625" bestFit="1" customWidth="1"/>
    <col min="4" max="6" width="18.6640625" customWidth="1"/>
    <col min="7" max="7" width="33" bestFit="1" customWidth="1"/>
    <col min="8" max="8" width="19.21875" bestFit="1" customWidth="1"/>
    <col min="9" max="9" width="30.77734375" bestFit="1" customWidth="1"/>
    <col min="10" max="10" width="17.33203125" bestFit="1" customWidth="1"/>
    <col min="11" max="11" width="9.109375" bestFit="1" customWidth="1"/>
    <col min="12" max="12" width="14.109375" bestFit="1" customWidth="1"/>
    <col min="14" max="14" width="18.6640625" bestFit="1" customWidth="1"/>
    <col min="15" max="15" width="33" bestFit="1" customWidth="1"/>
    <col min="16" max="16" width="16.6640625" bestFit="1" customWidth="1"/>
    <col min="17" max="17" width="17.33203125" bestFit="1" customWidth="1"/>
    <col min="18" max="18" width="9.109375" bestFit="1" customWidth="1"/>
    <col min="19" max="19" width="14.109375" bestFit="1" customWidth="1"/>
    <col min="21" max="21" width="18.6640625" bestFit="1" customWidth="1"/>
    <col min="22" max="22" width="33" bestFit="1" customWidth="1"/>
    <col min="23" max="23" width="16.88671875" bestFit="1" customWidth="1"/>
    <col min="24" max="24" width="17.33203125" bestFit="1" customWidth="1"/>
    <col min="25" max="25" width="9.109375" bestFit="1" customWidth="1"/>
    <col min="26" max="26" width="14.109375" bestFit="1" customWidth="1"/>
  </cols>
  <sheetData>
    <row r="1" spans="1:31" x14ac:dyDescent="0.3">
      <c r="A1" s="81" t="s">
        <v>455</v>
      </c>
      <c r="B1" s="81"/>
      <c r="C1" s="81"/>
      <c r="D1" s="81"/>
      <c r="E1" s="81"/>
      <c r="F1" s="81"/>
      <c r="G1" s="81"/>
      <c r="H1" s="81"/>
      <c r="I1" s="81"/>
    </row>
    <row r="2" spans="1:31" x14ac:dyDescent="0.3">
      <c r="A2" s="82" t="s">
        <v>1500</v>
      </c>
      <c r="B2" s="82"/>
      <c r="C2" s="82"/>
      <c r="D2" s="82"/>
      <c r="E2" s="82"/>
      <c r="F2" s="82"/>
      <c r="G2" s="82"/>
      <c r="H2" s="82"/>
      <c r="I2" s="82"/>
    </row>
    <row r="3" spans="1:31" x14ac:dyDescent="0.3">
      <c r="A3" s="23"/>
    </row>
    <row r="4" spans="1:31" ht="28.8" x14ac:dyDescent="0.3">
      <c r="A4" s="25" t="s">
        <v>453</v>
      </c>
    </row>
    <row r="5" spans="1:31" ht="27.6" x14ac:dyDescent="0.3">
      <c r="A5" s="24" t="s">
        <v>452</v>
      </c>
    </row>
    <row r="6" spans="1:31" ht="27.6" x14ac:dyDescent="0.3">
      <c r="A6" s="24" t="s">
        <v>451</v>
      </c>
    </row>
    <row r="7" spans="1:31" x14ac:dyDescent="0.3">
      <c r="A7" s="23"/>
    </row>
    <row r="8" spans="1:31" x14ac:dyDescent="0.3">
      <c r="A8" s="23"/>
    </row>
    <row r="9" spans="1:31" x14ac:dyDescent="0.3">
      <c r="A9" s="83" t="s">
        <v>450</v>
      </c>
      <c r="B9" s="86" t="s">
        <v>449</v>
      </c>
      <c r="C9" s="89" t="s">
        <v>448</v>
      </c>
      <c r="D9" s="90"/>
      <c r="E9" s="90"/>
      <c r="F9" s="90"/>
      <c r="G9" s="90"/>
      <c r="H9" s="90"/>
      <c r="I9" s="90"/>
      <c r="J9" s="90"/>
      <c r="K9" s="90"/>
      <c r="L9" s="90"/>
      <c r="M9" s="90"/>
      <c r="N9" s="90"/>
      <c r="O9" s="90"/>
      <c r="P9" s="90"/>
      <c r="Q9" s="90"/>
      <c r="R9" s="90"/>
      <c r="S9" s="90"/>
      <c r="T9" s="90"/>
      <c r="U9" s="90"/>
      <c r="V9" s="90"/>
      <c r="W9" s="90"/>
      <c r="X9" s="90"/>
      <c r="Y9" s="90"/>
      <c r="Z9" s="90"/>
      <c r="AA9" s="90"/>
      <c r="AB9" s="90"/>
      <c r="AC9" s="90"/>
      <c r="AD9" s="90"/>
      <c r="AE9" s="91"/>
    </row>
    <row r="10" spans="1:31" x14ac:dyDescent="0.3">
      <c r="A10" s="84"/>
      <c r="B10" s="87"/>
      <c r="C10" s="92" t="s">
        <v>447</v>
      </c>
      <c r="D10" s="93"/>
      <c r="E10" s="93"/>
      <c r="F10" s="93"/>
      <c r="G10" s="93"/>
      <c r="H10" s="93"/>
      <c r="I10" s="93"/>
      <c r="J10" s="93"/>
      <c r="K10" s="93"/>
      <c r="L10" s="94"/>
      <c r="M10" s="92" t="s">
        <v>446</v>
      </c>
      <c r="N10" s="93"/>
      <c r="O10" s="93"/>
      <c r="P10" s="93"/>
      <c r="Q10" s="93"/>
      <c r="R10" s="93"/>
      <c r="S10" s="94"/>
      <c r="T10" s="92" t="s">
        <v>445</v>
      </c>
      <c r="U10" s="93"/>
      <c r="V10" s="93"/>
      <c r="W10" s="93"/>
      <c r="X10" s="93"/>
      <c r="Y10" s="93"/>
      <c r="Z10" s="94"/>
      <c r="AE10" s="11"/>
    </row>
    <row r="11" spans="1:31" x14ac:dyDescent="0.3">
      <c r="A11" s="85"/>
      <c r="B11" s="88"/>
      <c r="C11" s="22" t="s">
        <v>437</v>
      </c>
      <c r="D11" s="22" t="s">
        <v>792</v>
      </c>
      <c r="E11" s="22" t="s">
        <v>443</v>
      </c>
      <c r="F11" s="22" t="s">
        <v>517</v>
      </c>
      <c r="G11" s="22" t="s">
        <v>436</v>
      </c>
      <c r="H11" s="22" t="s">
        <v>441</v>
      </c>
      <c r="I11" s="22" t="s">
        <v>440</v>
      </c>
      <c r="J11" s="22" t="s">
        <v>434</v>
      </c>
      <c r="K11" s="22" t="s">
        <v>433</v>
      </c>
      <c r="L11" s="22" t="s">
        <v>432</v>
      </c>
      <c r="M11" s="22"/>
      <c r="N11" s="22" t="s">
        <v>437</v>
      </c>
      <c r="O11" s="22" t="s">
        <v>436</v>
      </c>
      <c r="P11" s="22" t="s">
        <v>438</v>
      </c>
      <c r="Q11" s="22" t="s">
        <v>434</v>
      </c>
      <c r="R11" s="22" t="s">
        <v>433</v>
      </c>
      <c r="S11" s="22" t="s">
        <v>432</v>
      </c>
      <c r="T11" s="22"/>
      <c r="U11" s="22" t="s">
        <v>437</v>
      </c>
      <c r="V11" s="22" t="s">
        <v>436</v>
      </c>
      <c r="W11" s="22" t="s">
        <v>435</v>
      </c>
      <c r="X11" s="22" t="s">
        <v>434</v>
      </c>
      <c r="Y11" s="22" t="s">
        <v>433</v>
      </c>
      <c r="Z11" s="22" t="s">
        <v>432</v>
      </c>
      <c r="AE11" s="11"/>
    </row>
    <row r="12" spans="1:31" ht="21.6" x14ac:dyDescent="0.3">
      <c r="A12" s="18" t="s">
        <v>1499</v>
      </c>
      <c r="B12" s="19" t="s">
        <v>1498</v>
      </c>
      <c r="C12" s="7">
        <v>3663</v>
      </c>
      <c r="D12" s="7">
        <v>0.33166247903554003</v>
      </c>
      <c r="E12" s="7">
        <f t="shared" ref="E12:E43" si="0">C12/C$64</f>
        <v>0.61470045309615706</v>
      </c>
      <c r="F12" s="7">
        <f t="shared" ref="F12:F43" si="1">E12^2</f>
        <v>0.37785664703662081</v>
      </c>
      <c r="G12" s="7">
        <v>2</v>
      </c>
      <c r="H12" s="7">
        <v>4</v>
      </c>
      <c r="I12" s="7">
        <v>12</v>
      </c>
      <c r="J12" s="7">
        <v>2856</v>
      </c>
      <c r="K12" s="7" t="s">
        <v>3</v>
      </c>
      <c r="L12" s="7">
        <v>1283</v>
      </c>
      <c r="M12" s="16"/>
      <c r="N12" s="7">
        <v>44746</v>
      </c>
      <c r="O12" s="7">
        <v>5</v>
      </c>
      <c r="P12" s="7">
        <v>1</v>
      </c>
      <c r="Q12" s="7">
        <v>34060</v>
      </c>
      <c r="R12" s="7" t="s">
        <v>3</v>
      </c>
      <c r="S12" s="7">
        <v>1314</v>
      </c>
      <c r="T12" s="16"/>
      <c r="U12" s="7">
        <v>95506</v>
      </c>
      <c r="V12" s="7">
        <v>9</v>
      </c>
      <c r="W12" s="7">
        <v>2</v>
      </c>
      <c r="X12" s="7">
        <v>52456</v>
      </c>
      <c r="Y12" s="7" t="s">
        <v>3</v>
      </c>
      <c r="Z12" s="7">
        <v>1821</v>
      </c>
      <c r="AE12" s="11"/>
    </row>
    <row r="13" spans="1:31" ht="21.6" x14ac:dyDescent="0.3">
      <c r="A13" s="15" t="s">
        <v>1497</v>
      </c>
      <c r="B13" s="19" t="s">
        <v>1496</v>
      </c>
      <c r="C13" s="12">
        <v>731</v>
      </c>
      <c r="D13" s="12"/>
      <c r="E13" s="7">
        <f t="shared" si="0"/>
        <v>0.12267158919281759</v>
      </c>
      <c r="F13" s="7">
        <f t="shared" si="1"/>
        <v>1.5048318795091402E-2</v>
      </c>
      <c r="G13" s="12">
        <v>-30</v>
      </c>
      <c r="H13" s="12">
        <v>3</v>
      </c>
      <c r="I13" s="12">
        <v>14</v>
      </c>
      <c r="J13" s="12">
        <v>569</v>
      </c>
      <c r="K13" s="12" t="s">
        <v>3</v>
      </c>
      <c r="L13" s="12">
        <v>1285</v>
      </c>
      <c r="M13" s="13"/>
      <c r="N13" s="12">
        <v>126091</v>
      </c>
      <c r="O13" s="12">
        <v>1</v>
      </c>
      <c r="P13" s="12">
        <v>16</v>
      </c>
      <c r="Q13" s="12">
        <v>122548</v>
      </c>
      <c r="R13" s="12" t="s">
        <v>3</v>
      </c>
      <c r="S13" s="12">
        <v>1029</v>
      </c>
      <c r="T13" s="13"/>
      <c r="U13" s="12">
        <v>24099</v>
      </c>
      <c r="V13" s="12">
        <v>2</v>
      </c>
      <c r="W13" s="12">
        <v>3</v>
      </c>
      <c r="X13" s="12">
        <v>19639</v>
      </c>
      <c r="Y13" s="12" t="s">
        <v>3</v>
      </c>
      <c r="Z13" s="12">
        <v>1227</v>
      </c>
      <c r="AE13" s="11"/>
    </row>
    <row r="14" spans="1:31" ht="21.6" x14ac:dyDescent="0.3">
      <c r="A14" s="18" t="s">
        <v>1495</v>
      </c>
      <c r="B14" s="20" t="s">
        <v>1494</v>
      </c>
      <c r="C14" s="7">
        <v>609</v>
      </c>
      <c r="D14" s="7">
        <v>0.48989794855663499</v>
      </c>
      <c r="E14" s="7">
        <f t="shared" si="0"/>
        <v>0.10219835542876321</v>
      </c>
      <c r="F14" s="7">
        <f t="shared" si="1"/>
        <v>1.0444503852343814E-2</v>
      </c>
      <c r="G14" s="7">
        <v>38</v>
      </c>
      <c r="H14" s="7">
        <v>1</v>
      </c>
      <c r="I14" s="7">
        <v>10</v>
      </c>
      <c r="J14" s="7">
        <v>335</v>
      </c>
      <c r="K14" s="7" t="s">
        <v>3</v>
      </c>
      <c r="L14" s="7">
        <v>1818</v>
      </c>
      <c r="M14" s="16"/>
      <c r="N14" s="7">
        <v>77255</v>
      </c>
      <c r="O14" s="7">
        <v>8</v>
      </c>
      <c r="P14" s="7">
        <v>5</v>
      </c>
      <c r="Q14" s="7">
        <v>52564</v>
      </c>
      <c r="R14" s="7" t="s">
        <v>3</v>
      </c>
      <c r="S14" s="7">
        <v>1470</v>
      </c>
      <c r="T14" s="16"/>
      <c r="U14" s="7">
        <v>41353</v>
      </c>
      <c r="V14" s="7">
        <v>9</v>
      </c>
      <c r="W14" s="7">
        <v>2</v>
      </c>
      <c r="X14" s="7">
        <v>19117</v>
      </c>
      <c r="Y14" s="7" t="s">
        <v>3</v>
      </c>
      <c r="Z14" s="7">
        <v>2163</v>
      </c>
      <c r="AE14" s="11"/>
    </row>
    <row r="15" spans="1:31" ht="21.6" x14ac:dyDescent="0.3">
      <c r="A15" s="15" t="s">
        <v>1493</v>
      </c>
      <c r="B15" s="19" t="s">
        <v>1492</v>
      </c>
      <c r="C15" s="12">
        <v>433</v>
      </c>
      <c r="D15" s="12">
        <v>0.52915026221291805</v>
      </c>
      <c r="E15" s="7">
        <f t="shared" si="0"/>
        <v>7.2663198523242156E-2</v>
      </c>
      <c r="F15" s="7">
        <f t="shared" si="1"/>
        <v>5.2799404196281008E-3</v>
      </c>
      <c r="G15" s="12">
        <v>51</v>
      </c>
      <c r="H15" s="12">
        <v>0</v>
      </c>
      <c r="I15" s="12">
        <v>11</v>
      </c>
      <c r="J15" s="12">
        <v>84</v>
      </c>
      <c r="K15" s="12" t="s">
        <v>3</v>
      </c>
      <c r="L15" s="12">
        <v>5155</v>
      </c>
      <c r="M15" s="13"/>
      <c r="N15" s="12">
        <v>41966</v>
      </c>
      <c r="O15" s="12">
        <v>3</v>
      </c>
      <c r="P15" s="12">
        <v>1</v>
      </c>
      <c r="Q15" s="12">
        <v>20297</v>
      </c>
      <c r="R15" s="12" t="s">
        <v>3</v>
      </c>
      <c r="S15" s="12">
        <v>2068</v>
      </c>
      <c r="T15" s="13"/>
      <c r="U15" s="12">
        <v>152541</v>
      </c>
      <c r="V15" s="12">
        <v>7</v>
      </c>
      <c r="W15" s="12">
        <v>4</v>
      </c>
      <c r="X15" s="12">
        <v>60328</v>
      </c>
      <c r="Y15" s="12" t="s">
        <v>3</v>
      </c>
      <c r="Z15" s="12">
        <v>2529</v>
      </c>
      <c r="AE15" s="11"/>
    </row>
    <row r="16" spans="1:31" ht="21.6" x14ac:dyDescent="0.3">
      <c r="A16" s="18" t="s">
        <v>1491</v>
      </c>
      <c r="B16" s="20" t="s">
        <v>1490</v>
      </c>
      <c r="C16" s="7">
        <v>352</v>
      </c>
      <c r="D16" s="7">
        <v>0.45825756949558399</v>
      </c>
      <c r="E16" s="7">
        <f t="shared" si="0"/>
        <v>5.9070313811042122E-2</v>
      </c>
      <c r="F16" s="7">
        <f t="shared" si="1"/>
        <v>3.4893019737349935E-3</v>
      </c>
      <c r="G16" s="7">
        <v>30</v>
      </c>
      <c r="H16" s="7">
        <v>0</v>
      </c>
      <c r="I16" s="7">
        <v>3</v>
      </c>
      <c r="J16" s="7">
        <v>165</v>
      </c>
      <c r="K16" s="7" t="s">
        <v>3</v>
      </c>
      <c r="L16" s="7">
        <v>2133</v>
      </c>
      <c r="M16" s="16"/>
      <c r="N16" s="7">
        <v>103936</v>
      </c>
      <c r="O16" s="7">
        <v>9</v>
      </c>
      <c r="P16" s="7">
        <v>2</v>
      </c>
      <c r="Q16" s="7">
        <v>46351</v>
      </c>
      <c r="R16" s="7" t="s">
        <v>3</v>
      </c>
      <c r="S16" s="7">
        <v>2242</v>
      </c>
      <c r="T16" s="16"/>
      <c r="U16" s="7">
        <v>135771</v>
      </c>
      <c r="V16" s="7">
        <v>2</v>
      </c>
      <c r="W16" s="7">
        <v>2</v>
      </c>
      <c r="X16" s="7">
        <v>20820</v>
      </c>
      <c r="Y16" s="7" t="s">
        <v>3</v>
      </c>
      <c r="Z16" s="7">
        <v>6521</v>
      </c>
      <c r="AE16" s="11"/>
    </row>
    <row r="17" spans="1:31" ht="21.6" x14ac:dyDescent="0.3">
      <c r="A17" s="15" t="s">
        <v>1489</v>
      </c>
      <c r="B17" s="20" t="s">
        <v>1488</v>
      </c>
      <c r="C17" s="12">
        <v>68</v>
      </c>
      <c r="D17" s="12">
        <v>0.4</v>
      </c>
      <c r="E17" s="7">
        <f t="shared" si="0"/>
        <v>1.1411310622587682E-2</v>
      </c>
      <c r="F17" s="7">
        <f t="shared" si="1"/>
        <v>1.3021801012518246E-4</v>
      </c>
      <c r="G17" s="12">
        <v>181</v>
      </c>
      <c r="H17" s="12">
        <v>0</v>
      </c>
      <c r="I17" s="12">
        <v>27</v>
      </c>
      <c r="J17" s="12">
        <v>11</v>
      </c>
      <c r="K17" s="12" t="s">
        <v>3</v>
      </c>
      <c r="L17" s="12">
        <v>6182</v>
      </c>
      <c r="M17" s="13"/>
      <c r="N17" s="12">
        <v>209881</v>
      </c>
      <c r="O17" s="12">
        <v>9</v>
      </c>
      <c r="P17" s="12">
        <v>6</v>
      </c>
      <c r="Q17" s="12">
        <v>158911</v>
      </c>
      <c r="R17" s="12" t="s">
        <v>3</v>
      </c>
      <c r="S17" s="12">
        <v>1321</v>
      </c>
      <c r="T17" s="13"/>
      <c r="U17" s="12">
        <v>82843</v>
      </c>
      <c r="V17" s="12">
        <v>3</v>
      </c>
      <c r="W17" s="12">
        <v>3</v>
      </c>
      <c r="X17" s="12">
        <v>33719</v>
      </c>
      <c r="Y17" s="12" t="s">
        <v>3</v>
      </c>
      <c r="Z17" s="12">
        <v>2457</v>
      </c>
      <c r="AE17" s="11"/>
    </row>
    <row r="18" spans="1:31" ht="21.6" x14ac:dyDescent="0.3">
      <c r="A18" s="18" t="s">
        <v>1487</v>
      </c>
      <c r="B18" s="19" t="s">
        <v>1486</v>
      </c>
      <c r="C18" s="7">
        <v>46</v>
      </c>
      <c r="D18" s="7">
        <v>0.5</v>
      </c>
      <c r="E18" s="7">
        <f t="shared" si="0"/>
        <v>7.7194160093975502E-3</v>
      </c>
      <c r="F18" s="7">
        <f t="shared" si="1"/>
        <v>5.9589383526143198E-5</v>
      </c>
      <c r="G18" s="7"/>
      <c r="H18" s="7">
        <v>0</v>
      </c>
      <c r="I18" s="7">
        <v>13</v>
      </c>
      <c r="J18" s="7">
        <v>12</v>
      </c>
      <c r="K18" s="7" t="s">
        <v>3</v>
      </c>
      <c r="L18" s="7">
        <v>3833</v>
      </c>
      <c r="M18" s="16"/>
      <c r="N18" s="7">
        <v>55830</v>
      </c>
      <c r="O18" s="7">
        <v>22</v>
      </c>
      <c r="P18" s="7">
        <v>3</v>
      </c>
      <c r="Q18" s="7">
        <v>26897</v>
      </c>
      <c r="R18" s="7" t="s">
        <v>3</v>
      </c>
      <c r="S18" s="7">
        <v>2076</v>
      </c>
      <c r="T18" s="16"/>
      <c r="U18" s="7">
        <v>74874</v>
      </c>
      <c r="V18" s="7">
        <v>2</v>
      </c>
      <c r="W18" s="7">
        <v>4</v>
      </c>
      <c r="X18" s="7">
        <v>43255</v>
      </c>
      <c r="Y18" s="7" t="s">
        <v>3</v>
      </c>
      <c r="Z18" s="7">
        <v>1731</v>
      </c>
      <c r="AE18" s="11"/>
    </row>
    <row r="19" spans="1:31" ht="21.6" x14ac:dyDescent="0.3">
      <c r="A19" s="15" t="s">
        <v>1485</v>
      </c>
      <c r="B19" s="20" t="s">
        <v>1484</v>
      </c>
      <c r="C19" s="12">
        <v>27</v>
      </c>
      <c r="D19" s="12">
        <v>0.435889894354067</v>
      </c>
      <c r="E19" s="7">
        <f t="shared" si="0"/>
        <v>4.5309615707333443E-3</v>
      </c>
      <c r="F19" s="7">
        <f t="shared" si="1"/>
        <v>2.0529612755462374E-5</v>
      </c>
      <c r="G19" s="12"/>
      <c r="H19" s="12">
        <v>1</v>
      </c>
      <c r="I19" s="12">
        <v>15</v>
      </c>
      <c r="J19" s="12">
        <v>17</v>
      </c>
      <c r="K19" s="12" t="s">
        <v>3</v>
      </c>
      <c r="L19" s="12">
        <v>1588</v>
      </c>
      <c r="M19" s="13"/>
      <c r="N19" s="12">
        <v>4680</v>
      </c>
      <c r="O19" s="12">
        <v>11</v>
      </c>
      <c r="P19" s="12">
        <v>1</v>
      </c>
      <c r="Q19" s="12">
        <v>3937</v>
      </c>
      <c r="R19" s="12" t="s">
        <v>3</v>
      </c>
      <c r="S19" s="12">
        <v>1189</v>
      </c>
      <c r="T19" s="13"/>
      <c r="U19" s="12">
        <v>4637</v>
      </c>
      <c r="V19" s="12">
        <v>6</v>
      </c>
      <c r="W19" s="12">
        <v>1</v>
      </c>
      <c r="X19" s="12">
        <v>1237</v>
      </c>
      <c r="Y19" s="12" t="s">
        <v>3</v>
      </c>
      <c r="Z19" s="12">
        <v>3749</v>
      </c>
      <c r="AE19" s="11"/>
    </row>
    <row r="20" spans="1:31" ht="21.6" x14ac:dyDescent="0.3">
      <c r="A20" s="18" t="s">
        <v>1483</v>
      </c>
      <c r="B20" s="19" t="s">
        <v>1482</v>
      </c>
      <c r="C20" s="7">
        <v>21</v>
      </c>
      <c r="D20" s="7">
        <v>0.76157731058639</v>
      </c>
      <c r="E20" s="7">
        <f t="shared" si="0"/>
        <v>3.5240812216814901E-3</v>
      </c>
      <c r="F20" s="7">
        <f t="shared" si="1"/>
        <v>1.2419148457008105E-5</v>
      </c>
      <c r="G20" s="7">
        <v>12</v>
      </c>
      <c r="H20" s="7">
        <v>0</v>
      </c>
      <c r="I20" s="7">
        <v>8</v>
      </c>
      <c r="J20" s="7">
        <v>9</v>
      </c>
      <c r="K20" s="7" t="s">
        <v>3</v>
      </c>
      <c r="L20" s="7">
        <v>2333</v>
      </c>
      <c r="M20" s="16"/>
      <c r="N20" s="7">
        <v>83804</v>
      </c>
      <c r="O20" s="7">
        <v>18</v>
      </c>
      <c r="P20" s="7">
        <v>4</v>
      </c>
      <c r="Q20" s="7">
        <v>41201</v>
      </c>
      <c r="R20" s="7" t="s">
        <v>3</v>
      </c>
      <c r="S20" s="7">
        <v>2034</v>
      </c>
      <c r="T20" s="16"/>
      <c r="U20" s="7">
        <v>36530</v>
      </c>
      <c r="V20" s="7">
        <v>12</v>
      </c>
      <c r="W20" s="7">
        <v>2</v>
      </c>
      <c r="X20" s="7">
        <v>12138</v>
      </c>
      <c r="Y20" s="7" t="s">
        <v>3</v>
      </c>
      <c r="Z20" s="7">
        <v>3010</v>
      </c>
      <c r="AE20" s="11"/>
    </row>
    <row r="21" spans="1:31" ht="21.6" x14ac:dyDescent="0.3">
      <c r="A21" s="15" t="s">
        <v>1481</v>
      </c>
      <c r="B21" s="14" t="s">
        <v>1480</v>
      </c>
      <c r="C21" s="12">
        <v>5</v>
      </c>
      <c r="D21" s="12"/>
      <c r="E21" s="7">
        <f t="shared" si="0"/>
        <v>8.390669575432119E-4</v>
      </c>
      <c r="F21" s="7">
        <f t="shared" si="1"/>
        <v>7.040333592408221E-7</v>
      </c>
      <c r="G21" s="12">
        <v>43</v>
      </c>
      <c r="H21" s="12">
        <v>0</v>
      </c>
      <c r="I21" s="12">
        <v>14</v>
      </c>
      <c r="J21" s="12">
        <v>1</v>
      </c>
      <c r="K21" s="12" t="s">
        <v>3</v>
      </c>
      <c r="L21" s="12">
        <v>5000</v>
      </c>
      <c r="M21" s="13"/>
      <c r="N21" s="12">
        <v>1529</v>
      </c>
      <c r="O21" s="12">
        <v>36</v>
      </c>
      <c r="P21" s="12">
        <v>0</v>
      </c>
      <c r="Q21" s="12">
        <v>607</v>
      </c>
      <c r="R21" s="12" t="s">
        <v>3</v>
      </c>
      <c r="S21" s="12">
        <v>2519</v>
      </c>
      <c r="T21" s="13"/>
      <c r="U21" s="12">
        <v>10119</v>
      </c>
      <c r="V21" s="12">
        <v>-2</v>
      </c>
      <c r="W21" s="12">
        <v>2</v>
      </c>
      <c r="X21" s="12">
        <v>3266</v>
      </c>
      <c r="Y21" s="12" t="s">
        <v>3</v>
      </c>
      <c r="Z21" s="12">
        <v>3098</v>
      </c>
      <c r="AE21" s="11"/>
    </row>
    <row r="22" spans="1:31" ht="21.6" x14ac:dyDescent="0.3">
      <c r="A22" s="18" t="s">
        <v>1479</v>
      </c>
      <c r="B22" s="17" t="s">
        <v>1478</v>
      </c>
      <c r="C22" s="7">
        <v>2</v>
      </c>
      <c r="D22" s="7"/>
      <c r="E22" s="7">
        <f t="shared" si="0"/>
        <v>3.356267830172848E-4</v>
      </c>
      <c r="F22" s="7">
        <f t="shared" si="1"/>
        <v>1.1264533747853157E-7</v>
      </c>
      <c r="G22" s="7"/>
      <c r="H22" s="7">
        <v>0</v>
      </c>
      <c r="I22" s="7">
        <v>9</v>
      </c>
      <c r="J22" s="7">
        <v>0</v>
      </c>
      <c r="K22" s="7" t="s">
        <v>3</v>
      </c>
      <c r="L22" s="7"/>
      <c r="M22" s="16"/>
      <c r="N22" s="7">
        <v>1203</v>
      </c>
      <c r="O22" s="7">
        <v>11</v>
      </c>
      <c r="P22" s="7">
        <v>0</v>
      </c>
      <c r="Q22" s="7">
        <v>284</v>
      </c>
      <c r="R22" s="7" t="s">
        <v>3</v>
      </c>
      <c r="S22" s="7">
        <v>4236</v>
      </c>
      <c r="T22" s="16"/>
      <c r="U22" s="7">
        <v>31526</v>
      </c>
      <c r="V22" s="7">
        <v>3</v>
      </c>
      <c r="W22" s="7">
        <v>3</v>
      </c>
      <c r="X22" s="7">
        <v>8516</v>
      </c>
      <c r="Y22" s="7" t="s">
        <v>3</v>
      </c>
      <c r="Z22" s="7">
        <v>3702</v>
      </c>
      <c r="AE22" s="11"/>
    </row>
    <row r="23" spans="1:31" ht="21.6" x14ac:dyDescent="0.3">
      <c r="A23" s="15" t="s">
        <v>1477</v>
      </c>
      <c r="B23" s="14" t="s">
        <v>1476</v>
      </c>
      <c r="C23" s="12">
        <v>1</v>
      </c>
      <c r="D23" s="12"/>
      <c r="E23" s="7">
        <f t="shared" si="0"/>
        <v>1.678133915086424E-4</v>
      </c>
      <c r="F23" s="7">
        <f t="shared" si="1"/>
        <v>2.8161334369632893E-8</v>
      </c>
      <c r="G23" s="12"/>
      <c r="H23" s="12">
        <v>0</v>
      </c>
      <c r="I23" s="12">
        <v>17</v>
      </c>
      <c r="J23" s="12">
        <v>0</v>
      </c>
      <c r="K23" s="12" t="s">
        <v>3</v>
      </c>
      <c r="L23" s="12"/>
      <c r="M23" s="13"/>
      <c r="N23" s="12">
        <v>55</v>
      </c>
      <c r="O23" s="12">
        <v>465</v>
      </c>
      <c r="P23" s="12">
        <v>0</v>
      </c>
      <c r="Q23" s="12">
        <v>4</v>
      </c>
      <c r="R23" s="12" t="s">
        <v>3</v>
      </c>
      <c r="S23" s="12">
        <v>13750</v>
      </c>
      <c r="T23" s="13"/>
      <c r="U23" s="12">
        <v>1567</v>
      </c>
      <c r="V23" s="12">
        <v>-5</v>
      </c>
      <c r="W23" s="12">
        <v>1</v>
      </c>
      <c r="X23" s="12">
        <v>1214</v>
      </c>
      <c r="Y23" s="12" t="s">
        <v>3</v>
      </c>
      <c r="Z23" s="12">
        <v>1291</v>
      </c>
      <c r="AE23" s="11"/>
    </row>
    <row r="24" spans="1:31" ht="21.6" x14ac:dyDescent="0.3">
      <c r="A24" s="18" t="s">
        <v>1475</v>
      </c>
      <c r="B24" s="17" t="s">
        <v>1474</v>
      </c>
      <c r="C24" s="7">
        <v>1</v>
      </c>
      <c r="D24" s="7"/>
      <c r="E24" s="7">
        <f t="shared" si="0"/>
        <v>1.678133915086424E-4</v>
      </c>
      <c r="F24" s="7">
        <f t="shared" si="1"/>
        <v>2.8161334369632893E-8</v>
      </c>
      <c r="G24" s="7">
        <v>9</v>
      </c>
      <c r="H24" s="7">
        <v>0</v>
      </c>
      <c r="I24" s="7">
        <v>21</v>
      </c>
      <c r="J24" s="7">
        <v>0</v>
      </c>
      <c r="K24" s="7" t="s">
        <v>3</v>
      </c>
      <c r="L24" s="7"/>
      <c r="M24" s="16"/>
      <c r="N24" s="7">
        <v>11844</v>
      </c>
      <c r="O24" s="7">
        <v>13</v>
      </c>
      <c r="P24" s="7">
        <v>0</v>
      </c>
      <c r="Q24" s="7">
        <v>4176</v>
      </c>
      <c r="R24" s="7" t="s">
        <v>3</v>
      </c>
      <c r="S24" s="7">
        <v>2836</v>
      </c>
      <c r="T24" s="16"/>
      <c r="U24" s="7">
        <v>39258</v>
      </c>
      <c r="V24" s="7">
        <v>-1</v>
      </c>
      <c r="W24" s="7">
        <v>1</v>
      </c>
      <c r="X24" s="7">
        <v>16677</v>
      </c>
      <c r="Y24" s="7" t="s">
        <v>3</v>
      </c>
      <c r="Z24" s="7">
        <v>2354</v>
      </c>
      <c r="AE24" s="11"/>
    </row>
    <row r="25" spans="1:31" ht="21.6" x14ac:dyDescent="0.3">
      <c r="A25" s="15" t="s">
        <v>1473</v>
      </c>
      <c r="B25" s="14" t="s">
        <v>1472</v>
      </c>
      <c r="C25" s="12">
        <v>0</v>
      </c>
      <c r="D25" s="12"/>
      <c r="E25" s="7">
        <f t="shared" si="0"/>
        <v>0</v>
      </c>
      <c r="F25" s="7">
        <f t="shared" si="1"/>
        <v>0</v>
      </c>
      <c r="G25" s="12"/>
      <c r="H25" s="12">
        <v>0</v>
      </c>
      <c r="I25" s="12">
        <v>23</v>
      </c>
      <c r="J25" s="12"/>
      <c r="K25" s="12"/>
      <c r="L25" s="12"/>
      <c r="M25" s="13"/>
      <c r="N25" s="12">
        <v>840</v>
      </c>
      <c r="O25" s="12">
        <v>-10</v>
      </c>
      <c r="P25" s="12">
        <v>0</v>
      </c>
      <c r="Q25" s="12">
        <v>453</v>
      </c>
      <c r="R25" s="12" t="s">
        <v>3</v>
      </c>
      <c r="S25" s="12">
        <v>1854</v>
      </c>
      <c r="T25" s="13"/>
      <c r="U25" s="12">
        <v>54555</v>
      </c>
      <c r="V25" s="12">
        <v>1</v>
      </c>
      <c r="W25" s="12">
        <v>3</v>
      </c>
      <c r="X25" s="12">
        <v>47217</v>
      </c>
      <c r="Y25" s="12" t="s">
        <v>3</v>
      </c>
      <c r="Z25" s="12">
        <v>1155</v>
      </c>
      <c r="AE25" s="11"/>
    </row>
    <row r="26" spans="1:31" ht="21.6" x14ac:dyDescent="0.3">
      <c r="A26" s="18" t="s">
        <v>1471</v>
      </c>
      <c r="B26" s="17" t="s">
        <v>1470</v>
      </c>
      <c r="C26" s="7">
        <v>0</v>
      </c>
      <c r="D26" s="7"/>
      <c r="E26" s="7">
        <f t="shared" si="0"/>
        <v>0</v>
      </c>
      <c r="F26" s="7">
        <f t="shared" si="1"/>
        <v>0</v>
      </c>
      <c r="G26" s="7"/>
      <c r="H26" s="7">
        <v>0</v>
      </c>
      <c r="I26" s="7">
        <v>22</v>
      </c>
      <c r="J26" s="7"/>
      <c r="K26" s="7"/>
      <c r="L26" s="7"/>
      <c r="M26" s="16"/>
      <c r="N26" s="7">
        <v>154</v>
      </c>
      <c r="O26" s="7">
        <v>15</v>
      </c>
      <c r="P26" s="7">
        <v>0</v>
      </c>
      <c r="Q26" s="7">
        <v>153</v>
      </c>
      <c r="R26" s="7" t="s">
        <v>3</v>
      </c>
      <c r="S26" s="7">
        <v>1007</v>
      </c>
      <c r="T26" s="16"/>
      <c r="U26" s="7">
        <v>2354</v>
      </c>
      <c r="V26" s="7">
        <v>7</v>
      </c>
      <c r="W26" s="7">
        <v>2</v>
      </c>
      <c r="X26" s="7">
        <v>634</v>
      </c>
      <c r="Y26" s="7" t="s">
        <v>3</v>
      </c>
      <c r="Z26" s="7">
        <v>3713</v>
      </c>
      <c r="AE26" s="11"/>
    </row>
    <row r="27" spans="1:31" ht="21.6" x14ac:dyDescent="0.3">
      <c r="A27" s="15" t="s">
        <v>1469</v>
      </c>
      <c r="B27" s="14" t="s">
        <v>1468</v>
      </c>
      <c r="C27" s="12">
        <v>0</v>
      </c>
      <c r="D27" s="12"/>
      <c r="E27" s="7">
        <f t="shared" si="0"/>
        <v>0</v>
      </c>
      <c r="F27" s="7">
        <f t="shared" si="1"/>
        <v>0</v>
      </c>
      <c r="G27" s="12"/>
      <c r="H27" s="12">
        <v>0</v>
      </c>
      <c r="I27" s="12">
        <v>14</v>
      </c>
      <c r="J27" s="12"/>
      <c r="K27" s="12"/>
      <c r="L27" s="12"/>
      <c r="M27" s="13"/>
      <c r="N27" s="12">
        <v>56</v>
      </c>
      <c r="O27" s="12">
        <v>-15</v>
      </c>
      <c r="P27" s="12">
        <v>0</v>
      </c>
      <c r="Q27" s="12">
        <v>63</v>
      </c>
      <c r="R27" s="12" t="s">
        <v>3</v>
      </c>
      <c r="S27" s="12">
        <v>889</v>
      </c>
      <c r="T27" s="13"/>
      <c r="U27" s="12">
        <v>63458</v>
      </c>
      <c r="V27" s="12">
        <v>7</v>
      </c>
      <c r="W27" s="12">
        <v>3</v>
      </c>
      <c r="X27" s="12">
        <v>66033</v>
      </c>
      <c r="Y27" s="12" t="s">
        <v>3</v>
      </c>
      <c r="Z27" s="12">
        <v>961</v>
      </c>
      <c r="AE27" s="11"/>
    </row>
    <row r="28" spans="1:31" ht="21.6" x14ac:dyDescent="0.3">
      <c r="A28" s="18" t="s">
        <v>1467</v>
      </c>
      <c r="B28" s="17" t="s">
        <v>1466</v>
      </c>
      <c r="C28" s="7">
        <v>0</v>
      </c>
      <c r="D28" s="7"/>
      <c r="E28" s="7">
        <f t="shared" si="0"/>
        <v>0</v>
      </c>
      <c r="F28" s="7">
        <f t="shared" si="1"/>
        <v>0</v>
      </c>
      <c r="G28" s="7"/>
      <c r="H28" s="7">
        <v>0</v>
      </c>
      <c r="I28" s="7">
        <v>14</v>
      </c>
      <c r="J28" s="7"/>
      <c r="K28" s="7"/>
      <c r="L28" s="7"/>
      <c r="M28" s="16"/>
      <c r="N28" s="7">
        <v>2177</v>
      </c>
      <c r="O28" s="7">
        <v>35</v>
      </c>
      <c r="P28" s="7">
        <v>0</v>
      </c>
      <c r="Q28" s="7">
        <v>1649</v>
      </c>
      <c r="R28" s="7" t="s">
        <v>3</v>
      </c>
      <c r="S28" s="7">
        <v>1320</v>
      </c>
      <c r="T28" s="16"/>
      <c r="U28" s="7">
        <v>76605</v>
      </c>
      <c r="V28" s="7">
        <v>9</v>
      </c>
      <c r="W28" s="7">
        <v>2</v>
      </c>
      <c r="X28" s="7">
        <v>58520</v>
      </c>
      <c r="Y28" s="7" t="s">
        <v>3</v>
      </c>
      <c r="Z28" s="7">
        <v>1309</v>
      </c>
      <c r="AE28" s="11"/>
    </row>
    <row r="29" spans="1:31" ht="21.6" x14ac:dyDescent="0.3">
      <c r="A29" s="15" t="s">
        <v>1465</v>
      </c>
      <c r="B29" s="14" t="s">
        <v>1464</v>
      </c>
      <c r="C29" s="12">
        <v>0</v>
      </c>
      <c r="D29" s="12"/>
      <c r="E29" s="7">
        <f t="shared" si="0"/>
        <v>0</v>
      </c>
      <c r="F29" s="7">
        <f t="shared" si="1"/>
        <v>0</v>
      </c>
      <c r="G29" s="12"/>
      <c r="H29" s="12">
        <v>0</v>
      </c>
      <c r="I29" s="12">
        <v>179</v>
      </c>
      <c r="J29" s="12"/>
      <c r="K29" s="12"/>
      <c r="L29" s="12"/>
      <c r="M29" s="13"/>
      <c r="N29" s="12">
        <v>117</v>
      </c>
      <c r="O29" s="12">
        <v>149</v>
      </c>
      <c r="P29" s="12">
        <v>0</v>
      </c>
      <c r="Q29" s="12">
        <v>1</v>
      </c>
      <c r="R29" s="12" t="s">
        <v>3</v>
      </c>
      <c r="S29" s="12">
        <v>117000</v>
      </c>
      <c r="T29" s="13"/>
      <c r="U29" s="12">
        <v>125703</v>
      </c>
      <c r="V29" s="12">
        <v>2</v>
      </c>
      <c r="W29" s="12">
        <v>14</v>
      </c>
      <c r="X29" s="12">
        <v>89805</v>
      </c>
      <c r="Y29" s="12" t="s">
        <v>3</v>
      </c>
      <c r="Z29" s="12">
        <v>1400</v>
      </c>
      <c r="AE29" s="11"/>
    </row>
    <row r="30" spans="1:31" ht="21.6" x14ac:dyDescent="0.3">
      <c r="A30" s="18" t="s">
        <v>1463</v>
      </c>
      <c r="B30" s="17" t="s">
        <v>1462</v>
      </c>
      <c r="C30" s="7">
        <v>0</v>
      </c>
      <c r="D30" s="7"/>
      <c r="E30" s="7">
        <f t="shared" si="0"/>
        <v>0</v>
      </c>
      <c r="F30" s="7">
        <f t="shared" si="1"/>
        <v>0</v>
      </c>
      <c r="G30" s="7"/>
      <c r="H30" s="7">
        <v>0</v>
      </c>
      <c r="I30" s="7">
        <v>13</v>
      </c>
      <c r="J30" s="7"/>
      <c r="K30" s="7"/>
      <c r="L30" s="7"/>
      <c r="M30" s="16"/>
      <c r="N30" s="7">
        <v>13</v>
      </c>
      <c r="O30" s="7">
        <v>7</v>
      </c>
      <c r="P30" s="7">
        <v>0</v>
      </c>
      <c r="Q30" s="7">
        <v>3</v>
      </c>
      <c r="R30" s="7" t="s">
        <v>3</v>
      </c>
      <c r="S30" s="7">
        <v>4333</v>
      </c>
      <c r="T30" s="16"/>
      <c r="U30" s="7">
        <v>2701</v>
      </c>
      <c r="V30" s="7">
        <v>3</v>
      </c>
      <c r="W30" s="7">
        <v>1</v>
      </c>
      <c r="X30" s="7">
        <v>614</v>
      </c>
      <c r="Y30" s="7" t="s">
        <v>3</v>
      </c>
      <c r="Z30" s="7">
        <v>4399</v>
      </c>
      <c r="AE30" s="11"/>
    </row>
    <row r="31" spans="1:31" ht="21.6" x14ac:dyDescent="0.3">
      <c r="A31" s="15" t="s">
        <v>1461</v>
      </c>
      <c r="B31" s="14" t="s">
        <v>1460</v>
      </c>
      <c r="C31" s="12">
        <v>0</v>
      </c>
      <c r="D31" s="12"/>
      <c r="E31" s="7">
        <f t="shared" si="0"/>
        <v>0</v>
      </c>
      <c r="F31" s="7">
        <f t="shared" si="1"/>
        <v>0</v>
      </c>
      <c r="G31" s="12"/>
      <c r="H31" s="12">
        <v>0</v>
      </c>
      <c r="I31" s="12">
        <v>8</v>
      </c>
      <c r="J31" s="12"/>
      <c r="K31" s="12"/>
      <c r="L31" s="12"/>
      <c r="M31" s="13"/>
      <c r="N31" s="12">
        <v>96276</v>
      </c>
      <c r="O31" s="12">
        <v>46</v>
      </c>
      <c r="P31" s="12">
        <v>1</v>
      </c>
      <c r="Q31" s="12">
        <v>90064</v>
      </c>
      <c r="R31" s="12" t="s">
        <v>3</v>
      </c>
      <c r="S31" s="12">
        <v>1069</v>
      </c>
      <c r="T31" s="13"/>
      <c r="U31" s="12">
        <v>190788</v>
      </c>
      <c r="V31" s="12">
        <v>12</v>
      </c>
      <c r="W31" s="12">
        <v>2</v>
      </c>
      <c r="X31" s="12">
        <v>212666</v>
      </c>
      <c r="Y31" s="12" t="s">
        <v>3</v>
      </c>
      <c r="Z31" s="12">
        <v>897</v>
      </c>
      <c r="AE31" s="11"/>
    </row>
    <row r="32" spans="1:31" ht="21.6" x14ac:dyDescent="0.3">
      <c r="A32" s="18" t="s">
        <v>1459</v>
      </c>
      <c r="B32" s="17" t="s">
        <v>1458</v>
      </c>
      <c r="C32" s="7">
        <v>0</v>
      </c>
      <c r="D32" s="7"/>
      <c r="E32" s="7">
        <f t="shared" si="0"/>
        <v>0</v>
      </c>
      <c r="F32" s="7">
        <f t="shared" si="1"/>
        <v>0</v>
      </c>
      <c r="G32" s="7"/>
      <c r="H32" s="7">
        <v>0</v>
      </c>
      <c r="I32" s="7">
        <v>14</v>
      </c>
      <c r="J32" s="7"/>
      <c r="K32" s="7"/>
      <c r="L32" s="7"/>
      <c r="M32" s="16"/>
      <c r="N32" s="7">
        <v>156</v>
      </c>
      <c r="O32" s="7">
        <v>27</v>
      </c>
      <c r="P32" s="7">
        <v>0</v>
      </c>
      <c r="Q32" s="7">
        <v>67</v>
      </c>
      <c r="R32" s="7" t="s">
        <v>3</v>
      </c>
      <c r="S32" s="7">
        <v>2328</v>
      </c>
      <c r="T32" s="16"/>
      <c r="U32" s="7">
        <v>14405</v>
      </c>
      <c r="V32" s="7">
        <v>6</v>
      </c>
      <c r="W32" s="7">
        <v>17</v>
      </c>
      <c r="X32" s="7">
        <v>6600</v>
      </c>
      <c r="Y32" s="7" t="s">
        <v>3</v>
      </c>
      <c r="Z32" s="7">
        <v>2183</v>
      </c>
      <c r="AE32" s="11"/>
    </row>
    <row r="33" spans="1:31" ht="21.6" x14ac:dyDescent="0.3">
      <c r="A33" s="15" t="s">
        <v>1457</v>
      </c>
      <c r="B33" s="14" t="s">
        <v>1456</v>
      </c>
      <c r="C33" s="12">
        <v>0</v>
      </c>
      <c r="D33" s="12"/>
      <c r="E33" s="7">
        <f t="shared" si="0"/>
        <v>0</v>
      </c>
      <c r="F33" s="7">
        <f t="shared" si="1"/>
        <v>0</v>
      </c>
      <c r="G33" s="12"/>
      <c r="H33" s="12">
        <v>0</v>
      </c>
      <c r="I33" s="12">
        <v>7</v>
      </c>
      <c r="J33" s="12"/>
      <c r="K33" s="12"/>
      <c r="L33" s="12"/>
      <c r="M33" s="13"/>
      <c r="N33" s="12">
        <v>2739</v>
      </c>
      <c r="O33" s="12">
        <v>23</v>
      </c>
      <c r="P33" s="12">
        <v>0</v>
      </c>
      <c r="Q33" s="12">
        <v>825</v>
      </c>
      <c r="R33" s="12" t="s">
        <v>3</v>
      </c>
      <c r="S33" s="12">
        <v>3320</v>
      </c>
      <c r="T33" s="13"/>
      <c r="U33" s="12">
        <v>89115</v>
      </c>
      <c r="V33" s="12">
        <v>6</v>
      </c>
      <c r="W33" s="12">
        <v>3</v>
      </c>
      <c r="X33" s="12">
        <v>49696</v>
      </c>
      <c r="Y33" s="12" t="s">
        <v>3</v>
      </c>
      <c r="Z33" s="12">
        <v>1793</v>
      </c>
      <c r="AE33" s="11"/>
    </row>
    <row r="34" spans="1:31" ht="21.6" x14ac:dyDescent="0.3">
      <c r="A34" s="18" t="s">
        <v>1455</v>
      </c>
      <c r="B34" s="17" t="s">
        <v>1454</v>
      </c>
      <c r="C34" s="7">
        <v>0</v>
      </c>
      <c r="D34" s="7"/>
      <c r="E34" s="7">
        <f t="shared" si="0"/>
        <v>0</v>
      </c>
      <c r="F34" s="7">
        <f t="shared" si="1"/>
        <v>0</v>
      </c>
      <c r="G34" s="7"/>
      <c r="H34" s="7">
        <v>0</v>
      </c>
      <c r="I34" s="7">
        <v>16</v>
      </c>
      <c r="J34" s="7"/>
      <c r="K34" s="7"/>
      <c r="L34" s="7"/>
      <c r="M34" s="16"/>
      <c r="N34" s="7">
        <v>10</v>
      </c>
      <c r="O34" s="7">
        <v>54</v>
      </c>
      <c r="P34" s="7">
        <v>0</v>
      </c>
      <c r="Q34" s="7">
        <v>5</v>
      </c>
      <c r="R34" s="7" t="s">
        <v>3</v>
      </c>
      <c r="S34" s="7">
        <v>2000</v>
      </c>
      <c r="T34" s="16"/>
      <c r="U34" s="7">
        <v>10788</v>
      </c>
      <c r="V34" s="7">
        <v>-1</v>
      </c>
      <c r="W34" s="7">
        <v>3</v>
      </c>
      <c r="X34" s="7">
        <v>5849</v>
      </c>
      <c r="Y34" s="7" t="s">
        <v>3</v>
      </c>
      <c r="Z34" s="7">
        <v>1844</v>
      </c>
      <c r="AE34" s="11"/>
    </row>
    <row r="35" spans="1:31" ht="21.6" x14ac:dyDescent="0.3">
      <c r="A35" s="15" t="s">
        <v>1453</v>
      </c>
      <c r="B35" s="14" t="s">
        <v>1452</v>
      </c>
      <c r="C35" s="12">
        <v>0</v>
      </c>
      <c r="D35" s="12"/>
      <c r="E35" s="7">
        <f t="shared" si="0"/>
        <v>0</v>
      </c>
      <c r="F35" s="7">
        <f t="shared" si="1"/>
        <v>0</v>
      </c>
      <c r="G35" s="12"/>
      <c r="H35" s="12">
        <v>0</v>
      </c>
      <c r="I35" s="12">
        <v>14</v>
      </c>
      <c r="J35" s="12"/>
      <c r="K35" s="12"/>
      <c r="L35" s="12"/>
      <c r="M35" s="13"/>
      <c r="N35" s="12">
        <v>16</v>
      </c>
      <c r="O35" s="12">
        <v>80</v>
      </c>
      <c r="P35" s="12">
        <v>0</v>
      </c>
      <c r="Q35" s="12">
        <v>11</v>
      </c>
      <c r="R35" s="12" t="s">
        <v>3</v>
      </c>
      <c r="S35" s="12">
        <v>1455</v>
      </c>
      <c r="T35" s="13"/>
      <c r="U35" s="12">
        <v>15376</v>
      </c>
      <c r="V35" s="12">
        <v>3</v>
      </c>
      <c r="W35" s="12">
        <v>2</v>
      </c>
      <c r="X35" s="12">
        <v>13120</v>
      </c>
      <c r="Y35" s="12" t="s">
        <v>3</v>
      </c>
      <c r="Z35" s="12">
        <v>1172</v>
      </c>
      <c r="AE35" s="11"/>
    </row>
    <row r="36" spans="1:31" ht="21.6" x14ac:dyDescent="0.3">
      <c r="A36" s="18" t="s">
        <v>1451</v>
      </c>
      <c r="B36" s="17" t="s">
        <v>1450</v>
      </c>
      <c r="C36" s="7">
        <v>0</v>
      </c>
      <c r="D36" s="7"/>
      <c r="E36" s="7">
        <f t="shared" si="0"/>
        <v>0</v>
      </c>
      <c r="F36" s="7">
        <f t="shared" si="1"/>
        <v>0</v>
      </c>
      <c r="G36" s="7"/>
      <c r="H36" s="7">
        <v>0</v>
      </c>
      <c r="I36" s="7">
        <v>16</v>
      </c>
      <c r="J36" s="7"/>
      <c r="K36" s="7"/>
      <c r="L36" s="7"/>
      <c r="M36" s="16"/>
      <c r="N36" s="7">
        <v>335</v>
      </c>
      <c r="O36" s="7">
        <v>-25</v>
      </c>
      <c r="P36" s="7">
        <v>0</v>
      </c>
      <c r="Q36" s="7">
        <v>169</v>
      </c>
      <c r="R36" s="7" t="s">
        <v>3</v>
      </c>
      <c r="S36" s="7">
        <v>1982</v>
      </c>
      <c r="T36" s="16"/>
      <c r="U36" s="7">
        <v>20563</v>
      </c>
      <c r="V36" s="7">
        <v>0</v>
      </c>
      <c r="W36" s="7">
        <v>5</v>
      </c>
      <c r="X36" s="7">
        <v>15557</v>
      </c>
      <c r="Y36" s="7" t="s">
        <v>3</v>
      </c>
      <c r="Z36" s="7">
        <v>1322</v>
      </c>
      <c r="AE36" s="11"/>
    </row>
    <row r="37" spans="1:31" ht="21.6" x14ac:dyDescent="0.3">
      <c r="A37" s="15" t="s">
        <v>1449</v>
      </c>
      <c r="B37" s="14" t="s">
        <v>1448</v>
      </c>
      <c r="C37" s="12">
        <v>0</v>
      </c>
      <c r="D37" s="12"/>
      <c r="E37" s="7">
        <f t="shared" si="0"/>
        <v>0</v>
      </c>
      <c r="F37" s="7">
        <f t="shared" si="1"/>
        <v>0</v>
      </c>
      <c r="G37" s="12"/>
      <c r="H37" s="12">
        <v>0</v>
      </c>
      <c r="I37" s="12">
        <v>14</v>
      </c>
      <c r="J37" s="12"/>
      <c r="K37" s="12"/>
      <c r="L37" s="12"/>
      <c r="M37" s="13"/>
      <c r="N37" s="12">
        <v>0</v>
      </c>
      <c r="O37" s="12"/>
      <c r="P37" s="12">
        <v>0</v>
      </c>
      <c r="Q37" s="12"/>
      <c r="R37" s="12" t="s">
        <v>3</v>
      </c>
      <c r="S37" s="12"/>
      <c r="T37" s="13"/>
      <c r="U37" s="12">
        <v>7090</v>
      </c>
      <c r="V37" s="12">
        <v>-3</v>
      </c>
      <c r="W37" s="12">
        <v>2</v>
      </c>
      <c r="X37" s="12">
        <v>2011</v>
      </c>
      <c r="Y37" s="12" t="s">
        <v>3</v>
      </c>
      <c r="Z37" s="12">
        <v>3526</v>
      </c>
      <c r="AE37" s="11"/>
    </row>
    <row r="38" spans="1:31" ht="21.6" x14ac:dyDescent="0.3">
      <c r="A38" s="18" t="s">
        <v>1447</v>
      </c>
      <c r="B38" s="17" t="s">
        <v>1446</v>
      </c>
      <c r="C38" s="7">
        <v>0</v>
      </c>
      <c r="D38" s="7"/>
      <c r="E38" s="7">
        <f t="shared" si="0"/>
        <v>0</v>
      </c>
      <c r="F38" s="7">
        <f t="shared" si="1"/>
        <v>0</v>
      </c>
      <c r="G38" s="7"/>
      <c r="H38" s="7">
        <v>0</v>
      </c>
      <c r="I38" s="7">
        <v>9</v>
      </c>
      <c r="J38" s="7"/>
      <c r="K38" s="7"/>
      <c r="L38" s="7"/>
      <c r="M38" s="16"/>
      <c r="N38" s="7">
        <v>96</v>
      </c>
      <c r="O38" s="7">
        <v>42</v>
      </c>
      <c r="P38" s="7">
        <v>0</v>
      </c>
      <c r="Q38" s="7">
        <v>37</v>
      </c>
      <c r="R38" s="7" t="s">
        <v>3</v>
      </c>
      <c r="S38" s="7">
        <v>2595</v>
      </c>
      <c r="T38" s="16"/>
      <c r="U38" s="7">
        <v>91208</v>
      </c>
      <c r="V38" s="7">
        <v>8</v>
      </c>
      <c r="W38" s="7">
        <v>4</v>
      </c>
      <c r="X38" s="7">
        <v>35699</v>
      </c>
      <c r="Y38" s="7" t="s">
        <v>3</v>
      </c>
      <c r="Z38" s="7">
        <v>2555</v>
      </c>
      <c r="AE38" s="11"/>
    </row>
    <row r="39" spans="1:31" ht="21.6" x14ac:dyDescent="0.3">
      <c r="A39" s="15" t="s">
        <v>1445</v>
      </c>
      <c r="B39" s="14" t="s">
        <v>1444</v>
      </c>
      <c r="C39" s="12">
        <v>0</v>
      </c>
      <c r="D39" s="12"/>
      <c r="E39" s="7">
        <f t="shared" si="0"/>
        <v>0</v>
      </c>
      <c r="F39" s="7">
        <f t="shared" si="1"/>
        <v>0</v>
      </c>
      <c r="G39" s="12"/>
      <c r="H39" s="12">
        <v>0</v>
      </c>
      <c r="I39" s="12">
        <v>14</v>
      </c>
      <c r="J39" s="12"/>
      <c r="K39" s="12"/>
      <c r="L39" s="12"/>
      <c r="M39" s="13"/>
      <c r="N39" s="12">
        <v>2831</v>
      </c>
      <c r="O39" s="12">
        <v>16</v>
      </c>
      <c r="P39" s="12">
        <v>0</v>
      </c>
      <c r="Q39" s="12">
        <v>2467</v>
      </c>
      <c r="R39" s="12" t="s">
        <v>3</v>
      </c>
      <c r="S39" s="12">
        <v>1148</v>
      </c>
      <c r="T39" s="13"/>
      <c r="U39" s="12">
        <v>37230</v>
      </c>
      <c r="V39" s="12">
        <v>0</v>
      </c>
      <c r="W39" s="12">
        <v>3</v>
      </c>
      <c r="X39" s="12">
        <v>24409</v>
      </c>
      <c r="Y39" s="12" t="s">
        <v>3</v>
      </c>
      <c r="Z39" s="12">
        <v>1525</v>
      </c>
      <c r="AE39" s="11"/>
    </row>
    <row r="40" spans="1:31" ht="21.6" x14ac:dyDescent="0.3">
      <c r="A40" s="18" t="s">
        <v>1443</v>
      </c>
      <c r="B40" s="17" t="s">
        <v>1442</v>
      </c>
      <c r="C40" s="7">
        <v>0</v>
      </c>
      <c r="D40" s="7"/>
      <c r="E40" s="7">
        <f t="shared" si="0"/>
        <v>0</v>
      </c>
      <c r="F40" s="7">
        <f t="shared" si="1"/>
        <v>0</v>
      </c>
      <c r="G40" s="7"/>
      <c r="H40" s="7">
        <v>0</v>
      </c>
      <c r="I40" s="7">
        <v>12</v>
      </c>
      <c r="J40" s="7"/>
      <c r="K40" s="7"/>
      <c r="L40" s="7"/>
      <c r="M40" s="16"/>
      <c r="N40" s="7">
        <v>4</v>
      </c>
      <c r="O40" s="7">
        <v>-14</v>
      </c>
      <c r="P40" s="7">
        <v>0</v>
      </c>
      <c r="Q40" s="7">
        <v>2</v>
      </c>
      <c r="R40" s="7" t="s">
        <v>3</v>
      </c>
      <c r="S40" s="7">
        <v>2000</v>
      </c>
      <c r="T40" s="16"/>
      <c r="U40" s="7">
        <v>1771</v>
      </c>
      <c r="V40" s="7">
        <v>-6</v>
      </c>
      <c r="W40" s="7">
        <v>1</v>
      </c>
      <c r="X40" s="7">
        <v>1048</v>
      </c>
      <c r="Y40" s="7" t="s">
        <v>3</v>
      </c>
      <c r="Z40" s="7">
        <v>1690</v>
      </c>
      <c r="AE40" s="11"/>
    </row>
    <row r="41" spans="1:31" ht="21.6" x14ac:dyDescent="0.3">
      <c r="A41" s="15" t="s">
        <v>1441</v>
      </c>
      <c r="B41" s="14" t="s">
        <v>1440</v>
      </c>
      <c r="C41" s="12">
        <v>0</v>
      </c>
      <c r="D41" s="12"/>
      <c r="E41" s="7">
        <f t="shared" si="0"/>
        <v>0</v>
      </c>
      <c r="F41" s="7">
        <f t="shared" si="1"/>
        <v>0</v>
      </c>
      <c r="G41" s="12"/>
      <c r="H41" s="12">
        <v>0</v>
      </c>
      <c r="I41" s="12">
        <v>14</v>
      </c>
      <c r="J41" s="12"/>
      <c r="K41" s="12"/>
      <c r="L41" s="12"/>
      <c r="M41" s="13"/>
      <c r="N41" s="12">
        <v>162</v>
      </c>
      <c r="O41" s="12">
        <v>-1</v>
      </c>
      <c r="P41" s="12">
        <v>0</v>
      </c>
      <c r="Q41" s="12">
        <v>161</v>
      </c>
      <c r="R41" s="12" t="s">
        <v>3</v>
      </c>
      <c r="S41" s="12">
        <v>1006</v>
      </c>
      <c r="T41" s="13"/>
      <c r="U41" s="12">
        <v>21000</v>
      </c>
      <c r="V41" s="12">
        <v>2</v>
      </c>
      <c r="W41" s="12">
        <v>1</v>
      </c>
      <c r="X41" s="12">
        <v>10262</v>
      </c>
      <c r="Y41" s="12" t="s">
        <v>3</v>
      </c>
      <c r="Z41" s="12">
        <v>2046</v>
      </c>
      <c r="AE41" s="11"/>
    </row>
    <row r="42" spans="1:31" ht="21.6" x14ac:dyDescent="0.3">
      <c r="A42" s="18" t="s">
        <v>1439</v>
      </c>
      <c r="B42" s="17" t="s">
        <v>1438</v>
      </c>
      <c r="C42" s="7">
        <v>0</v>
      </c>
      <c r="D42" s="7"/>
      <c r="E42" s="7">
        <f t="shared" si="0"/>
        <v>0</v>
      </c>
      <c r="F42" s="7">
        <f t="shared" si="1"/>
        <v>0</v>
      </c>
      <c r="G42" s="7"/>
      <c r="H42" s="7">
        <v>0</v>
      </c>
      <c r="I42" s="7">
        <v>16</v>
      </c>
      <c r="J42" s="7"/>
      <c r="K42" s="7"/>
      <c r="L42" s="7"/>
      <c r="M42" s="16"/>
      <c r="N42" s="7">
        <v>280</v>
      </c>
      <c r="O42" s="7">
        <v>-6</v>
      </c>
      <c r="P42" s="7">
        <v>0</v>
      </c>
      <c r="Q42" s="7">
        <v>73</v>
      </c>
      <c r="R42" s="7" t="s">
        <v>3</v>
      </c>
      <c r="S42" s="7">
        <v>3836</v>
      </c>
      <c r="T42" s="16"/>
      <c r="U42" s="7">
        <v>6285</v>
      </c>
      <c r="V42" s="7">
        <v>8</v>
      </c>
      <c r="W42" s="7">
        <v>1</v>
      </c>
      <c r="X42" s="7">
        <v>4593</v>
      </c>
      <c r="Y42" s="7" t="s">
        <v>3</v>
      </c>
      <c r="Z42" s="7">
        <v>1368</v>
      </c>
      <c r="AE42" s="11"/>
    </row>
    <row r="43" spans="1:31" ht="21.6" x14ac:dyDescent="0.3">
      <c r="A43" s="15" t="s">
        <v>1437</v>
      </c>
      <c r="B43" s="14" t="s">
        <v>1436</v>
      </c>
      <c r="C43" s="12">
        <v>0</v>
      </c>
      <c r="D43" s="12"/>
      <c r="E43" s="7">
        <f t="shared" si="0"/>
        <v>0</v>
      </c>
      <c r="F43" s="7">
        <f t="shared" si="1"/>
        <v>0</v>
      </c>
      <c r="G43" s="12"/>
      <c r="H43" s="12">
        <v>0</v>
      </c>
      <c r="I43" s="12">
        <v>20</v>
      </c>
      <c r="J43" s="12"/>
      <c r="K43" s="12"/>
      <c r="L43" s="12"/>
      <c r="M43" s="13"/>
      <c r="N43" s="12">
        <v>2</v>
      </c>
      <c r="O43" s="12">
        <v>191</v>
      </c>
      <c r="P43" s="12">
        <v>0</v>
      </c>
      <c r="Q43" s="12">
        <v>0</v>
      </c>
      <c r="R43" s="12" t="s">
        <v>3</v>
      </c>
      <c r="S43" s="12"/>
      <c r="T43" s="13"/>
      <c r="U43" s="12">
        <v>5007</v>
      </c>
      <c r="V43" s="12">
        <v>-4</v>
      </c>
      <c r="W43" s="12">
        <v>2</v>
      </c>
      <c r="X43" s="12">
        <v>2853</v>
      </c>
      <c r="Y43" s="12" t="s">
        <v>3</v>
      </c>
      <c r="Z43" s="12">
        <v>1755</v>
      </c>
      <c r="AE43" s="11"/>
    </row>
    <row r="44" spans="1:31" ht="21.6" x14ac:dyDescent="0.3">
      <c r="A44" s="18" t="s">
        <v>1435</v>
      </c>
      <c r="B44" s="17" t="s">
        <v>1434</v>
      </c>
      <c r="C44" s="7">
        <v>0</v>
      </c>
      <c r="D44" s="7"/>
      <c r="E44" s="7">
        <f t="shared" ref="E44:E63" si="2">C44/C$64</f>
        <v>0</v>
      </c>
      <c r="F44" s="7">
        <f t="shared" ref="F44:F75" si="3">E44^2</f>
        <v>0</v>
      </c>
      <c r="G44" s="7"/>
      <c r="H44" s="7">
        <v>0</v>
      </c>
      <c r="I44" s="7">
        <v>16</v>
      </c>
      <c r="J44" s="7"/>
      <c r="K44" s="7"/>
      <c r="L44" s="7"/>
      <c r="M44" s="16"/>
      <c r="N44" s="7">
        <v>2</v>
      </c>
      <c r="O44" s="7">
        <v>-1</v>
      </c>
      <c r="P44" s="7">
        <v>0</v>
      </c>
      <c r="Q44" s="7">
        <v>0</v>
      </c>
      <c r="R44" s="7" t="s">
        <v>3</v>
      </c>
      <c r="S44" s="7"/>
      <c r="T44" s="16"/>
      <c r="U44" s="7">
        <v>7065</v>
      </c>
      <c r="V44" s="7">
        <v>-8</v>
      </c>
      <c r="W44" s="7">
        <v>5</v>
      </c>
      <c r="X44" s="7">
        <v>4143</v>
      </c>
      <c r="Y44" s="7" t="s">
        <v>3</v>
      </c>
      <c r="Z44" s="7">
        <v>1705</v>
      </c>
      <c r="AE44" s="11"/>
    </row>
    <row r="45" spans="1:31" ht="21.6" x14ac:dyDescent="0.3">
      <c r="A45" s="15" t="s">
        <v>1433</v>
      </c>
      <c r="B45" s="14" t="s">
        <v>1432</v>
      </c>
      <c r="C45" s="12">
        <v>0</v>
      </c>
      <c r="D45" s="12"/>
      <c r="E45" s="7">
        <f t="shared" si="2"/>
        <v>0</v>
      </c>
      <c r="F45" s="7">
        <f t="shared" si="3"/>
        <v>0</v>
      </c>
      <c r="G45" s="12"/>
      <c r="H45" s="12">
        <v>0</v>
      </c>
      <c r="I45" s="12">
        <v>19</v>
      </c>
      <c r="J45" s="12"/>
      <c r="K45" s="12"/>
      <c r="L45" s="12"/>
      <c r="M45" s="13"/>
      <c r="N45" s="12">
        <v>15</v>
      </c>
      <c r="O45" s="12">
        <v>-12</v>
      </c>
      <c r="P45" s="12">
        <v>0</v>
      </c>
      <c r="Q45" s="12">
        <v>6</v>
      </c>
      <c r="R45" s="12" t="s">
        <v>3</v>
      </c>
      <c r="S45" s="12">
        <v>2500</v>
      </c>
      <c r="T45" s="13"/>
      <c r="U45" s="12">
        <v>7984</v>
      </c>
      <c r="V45" s="12">
        <v>-8</v>
      </c>
      <c r="W45" s="12">
        <v>3</v>
      </c>
      <c r="X45" s="12">
        <v>5083</v>
      </c>
      <c r="Y45" s="12" t="s">
        <v>3</v>
      </c>
      <c r="Z45" s="12">
        <v>1571</v>
      </c>
      <c r="AE45" s="11"/>
    </row>
    <row r="46" spans="1:31" ht="21.6" x14ac:dyDescent="0.3">
      <c r="A46" s="18" t="s">
        <v>1431</v>
      </c>
      <c r="B46" s="17" t="s">
        <v>1430</v>
      </c>
      <c r="C46" s="7">
        <v>0</v>
      </c>
      <c r="D46" s="7"/>
      <c r="E46" s="7">
        <f t="shared" si="2"/>
        <v>0</v>
      </c>
      <c r="F46" s="7">
        <f t="shared" si="3"/>
        <v>0</v>
      </c>
      <c r="G46" s="7"/>
      <c r="H46" s="7">
        <v>0</v>
      </c>
      <c r="I46" s="7">
        <v>19</v>
      </c>
      <c r="J46" s="7"/>
      <c r="K46" s="7"/>
      <c r="L46" s="7"/>
      <c r="M46" s="16"/>
      <c r="N46" s="7">
        <v>41</v>
      </c>
      <c r="O46" s="7">
        <v>158</v>
      </c>
      <c r="P46" s="7">
        <v>0</v>
      </c>
      <c r="Q46" s="7">
        <v>13</v>
      </c>
      <c r="R46" s="7" t="s">
        <v>3</v>
      </c>
      <c r="S46" s="7">
        <v>3154</v>
      </c>
      <c r="T46" s="16"/>
      <c r="U46" s="7">
        <v>15920</v>
      </c>
      <c r="V46" s="7">
        <v>5</v>
      </c>
      <c r="W46" s="7">
        <v>2</v>
      </c>
      <c r="X46" s="7">
        <v>10152</v>
      </c>
      <c r="Y46" s="7" t="s">
        <v>3</v>
      </c>
      <c r="Z46" s="7">
        <v>1568</v>
      </c>
      <c r="AE46" s="11"/>
    </row>
    <row r="47" spans="1:31" ht="21.6" x14ac:dyDescent="0.3">
      <c r="A47" s="15" t="s">
        <v>1429</v>
      </c>
      <c r="B47" s="14" t="s">
        <v>1428</v>
      </c>
      <c r="C47" s="12">
        <v>0</v>
      </c>
      <c r="D47" s="12"/>
      <c r="E47" s="7">
        <f t="shared" si="2"/>
        <v>0</v>
      </c>
      <c r="F47" s="7">
        <f t="shared" si="3"/>
        <v>0</v>
      </c>
      <c r="G47" s="12"/>
      <c r="H47" s="12">
        <v>0</v>
      </c>
      <c r="I47" s="12">
        <v>18</v>
      </c>
      <c r="J47" s="12"/>
      <c r="K47" s="12"/>
      <c r="L47" s="12"/>
      <c r="M47" s="13"/>
      <c r="N47" s="12">
        <v>36</v>
      </c>
      <c r="O47" s="12">
        <v>-40</v>
      </c>
      <c r="P47" s="12">
        <v>0</v>
      </c>
      <c r="Q47" s="12">
        <v>13</v>
      </c>
      <c r="R47" s="12" t="s">
        <v>3</v>
      </c>
      <c r="S47" s="12">
        <v>2769</v>
      </c>
      <c r="T47" s="13"/>
      <c r="U47" s="12">
        <v>12021</v>
      </c>
      <c r="V47" s="12">
        <v>-5</v>
      </c>
      <c r="W47" s="12">
        <v>3</v>
      </c>
      <c r="X47" s="12">
        <v>7095</v>
      </c>
      <c r="Y47" s="12" t="s">
        <v>3</v>
      </c>
      <c r="Z47" s="12">
        <v>1694</v>
      </c>
      <c r="AE47" s="11"/>
    </row>
    <row r="48" spans="1:31" ht="21.6" x14ac:dyDescent="0.3">
      <c r="A48" s="18" t="s">
        <v>1427</v>
      </c>
      <c r="B48" s="17" t="s">
        <v>1426</v>
      </c>
      <c r="C48" s="7">
        <v>0</v>
      </c>
      <c r="D48" s="7"/>
      <c r="E48" s="7">
        <f t="shared" si="2"/>
        <v>0</v>
      </c>
      <c r="F48" s="7">
        <f t="shared" si="3"/>
        <v>0</v>
      </c>
      <c r="G48" s="7"/>
      <c r="H48" s="7">
        <v>0</v>
      </c>
      <c r="I48" s="7">
        <v>4</v>
      </c>
      <c r="J48" s="7"/>
      <c r="K48" s="7"/>
      <c r="L48" s="7"/>
      <c r="M48" s="16"/>
      <c r="N48" s="7">
        <v>4</v>
      </c>
      <c r="O48" s="7">
        <v>60</v>
      </c>
      <c r="P48" s="7">
        <v>0</v>
      </c>
      <c r="Q48" s="7">
        <v>2</v>
      </c>
      <c r="R48" s="7" t="s">
        <v>3</v>
      </c>
      <c r="S48" s="7">
        <v>2000</v>
      </c>
      <c r="T48" s="16"/>
      <c r="U48" s="7">
        <v>1679</v>
      </c>
      <c r="V48" s="7">
        <v>-6</v>
      </c>
      <c r="W48" s="7">
        <v>1</v>
      </c>
      <c r="X48" s="7">
        <v>551</v>
      </c>
      <c r="Y48" s="7" t="s">
        <v>3</v>
      </c>
      <c r="Z48" s="7">
        <v>3047</v>
      </c>
      <c r="AE48" s="11"/>
    </row>
    <row r="49" spans="1:31" ht="31.8" x14ac:dyDescent="0.3">
      <c r="A49" s="15" t="s">
        <v>1425</v>
      </c>
      <c r="B49" s="14" t="s">
        <v>1424</v>
      </c>
      <c r="C49" s="12">
        <v>0</v>
      </c>
      <c r="D49" s="12"/>
      <c r="E49" s="7">
        <f t="shared" si="2"/>
        <v>0</v>
      </c>
      <c r="F49" s="7">
        <f t="shared" si="3"/>
        <v>0</v>
      </c>
      <c r="G49" s="12"/>
      <c r="H49" s="12">
        <v>0</v>
      </c>
      <c r="I49" s="12">
        <v>14</v>
      </c>
      <c r="J49" s="12"/>
      <c r="K49" s="12"/>
      <c r="L49" s="12"/>
      <c r="M49" s="13"/>
      <c r="N49" s="12">
        <v>35</v>
      </c>
      <c r="O49" s="12">
        <v>-16</v>
      </c>
      <c r="P49" s="12">
        <v>0</v>
      </c>
      <c r="Q49" s="12">
        <v>5</v>
      </c>
      <c r="R49" s="12" t="s">
        <v>3</v>
      </c>
      <c r="S49" s="12">
        <v>7000</v>
      </c>
      <c r="T49" s="13"/>
      <c r="U49" s="12">
        <v>1280</v>
      </c>
      <c r="V49" s="12">
        <v>-27</v>
      </c>
      <c r="W49" s="12">
        <v>0</v>
      </c>
      <c r="X49" s="12">
        <v>206</v>
      </c>
      <c r="Y49" s="12" t="s">
        <v>3</v>
      </c>
      <c r="Z49" s="12">
        <v>6214</v>
      </c>
      <c r="AE49" s="11"/>
    </row>
    <row r="50" spans="1:31" ht="21.6" x14ac:dyDescent="0.3">
      <c r="A50" s="18" t="s">
        <v>1423</v>
      </c>
      <c r="B50" s="17" t="s">
        <v>1422</v>
      </c>
      <c r="C50" s="7">
        <v>0</v>
      </c>
      <c r="D50" s="7"/>
      <c r="E50" s="7">
        <f t="shared" si="2"/>
        <v>0</v>
      </c>
      <c r="F50" s="7">
        <f t="shared" si="3"/>
        <v>0</v>
      </c>
      <c r="G50" s="7"/>
      <c r="H50" s="7">
        <v>0</v>
      </c>
      <c r="I50" s="7">
        <v>29</v>
      </c>
      <c r="J50" s="7"/>
      <c r="K50" s="7"/>
      <c r="L50" s="7"/>
      <c r="M50" s="16"/>
      <c r="N50" s="7">
        <v>26</v>
      </c>
      <c r="O50" s="7">
        <v>-39</v>
      </c>
      <c r="P50" s="7">
        <v>0</v>
      </c>
      <c r="Q50" s="7">
        <v>25</v>
      </c>
      <c r="R50" s="7" t="s">
        <v>3</v>
      </c>
      <c r="S50" s="7">
        <v>1040</v>
      </c>
      <c r="T50" s="16"/>
      <c r="U50" s="7">
        <v>2970</v>
      </c>
      <c r="V50" s="7">
        <v>-22</v>
      </c>
      <c r="W50" s="7">
        <v>0</v>
      </c>
      <c r="X50" s="7">
        <v>1724</v>
      </c>
      <c r="Y50" s="7" t="s">
        <v>3</v>
      </c>
      <c r="Z50" s="7">
        <v>1723</v>
      </c>
      <c r="AE50" s="11"/>
    </row>
    <row r="51" spans="1:31" ht="21.6" x14ac:dyDescent="0.3">
      <c r="A51" s="15" t="s">
        <v>1421</v>
      </c>
      <c r="B51" s="14" t="s">
        <v>1420</v>
      </c>
      <c r="C51" s="12">
        <v>0</v>
      </c>
      <c r="D51" s="12"/>
      <c r="E51" s="7">
        <f t="shared" si="2"/>
        <v>0</v>
      </c>
      <c r="F51" s="7">
        <f t="shared" si="3"/>
        <v>0</v>
      </c>
      <c r="G51" s="12"/>
      <c r="H51" s="12">
        <v>0</v>
      </c>
      <c r="I51" s="12">
        <v>9</v>
      </c>
      <c r="J51" s="12"/>
      <c r="K51" s="12"/>
      <c r="L51" s="12"/>
      <c r="M51" s="13"/>
      <c r="N51" s="12">
        <v>44</v>
      </c>
      <c r="O51" s="12">
        <v>-13</v>
      </c>
      <c r="P51" s="12">
        <v>0</v>
      </c>
      <c r="Q51" s="12">
        <v>65</v>
      </c>
      <c r="R51" s="12" t="s">
        <v>3</v>
      </c>
      <c r="S51" s="12">
        <v>677</v>
      </c>
      <c r="T51" s="13"/>
      <c r="U51" s="12">
        <v>248210</v>
      </c>
      <c r="V51" s="12">
        <v>-2</v>
      </c>
      <c r="W51" s="12">
        <v>11</v>
      </c>
      <c r="X51" s="12">
        <v>473327</v>
      </c>
      <c r="Y51" s="12" t="s">
        <v>3</v>
      </c>
      <c r="Z51" s="12">
        <v>524</v>
      </c>
      <c r="AE51" s="11"/>
    </row>
    <row r="52" spans="1:31" ht="21.6" x14ac:dyDescent="0.3">
      <c r="A52" s="18" t="s">
        <v>1419</v>
      </c>
      <c r="B52" s="17" t="s">
        <v>1418</v>
      </c>
      <c r="C52" s="7">
        <v>0</v>
      </c>
      <c r="D52" s="7"/>
      <c r="E52" s="7">
        <f t="shared" si="2"/>
        <v>0</v>
      </c>
      <c r="F52" s="7">
        <f t="shared" si="3"/>
        <v>0</v>
      </c>
      <c r="G52" s="7"/>
      <c r="H52" s="7">
        <v>0</v>
      </c>
      <c r="I52" s="7">
        <v>32</v>
      </c>
      <c r="J52" s="7"/>
      <c r="K52" s="7"/>
      <c r="L52" s="7"/>
      <c r="M52" s="16"/>
      <c r="N52" s="7">
        <v>13</v>
      </c>
      <c r="O52" s="7">
        <v>-50</v>
      </c>
      <c r="P52" s="7">
        <v>0</v>
      </c>
      <c r="Q52" s="7">
        <v>3</v>
      </c>
      <c r="R52" s="7" t="s">
        <v>3</v>
      </c>
      <c r="S52" s="7">
        <v>4333</v>
      </c>
      <c r="T52" s="16"/>
      <c r="U52" s="7">
        <v>236267</v>
      </c>
      <c r="V52" s="7">
        <v>-11</v>
      </c>
      <c r="W52" s="7">
        <v>15</v>
      </c>
      <c r="X52" s="7">
        <v>144526</v>
      </c>
      <c r="Y52" s="7" t="s">
        <v>3</v>
      </c>
      <c r="Z52" s="7">
        <v>1635</v>
      </c>
      <c r="AE52" s="11"/>
    </row>
    <row r="53" spans="1:31" ht="21.6" x14ac:dyDescent="0.3">
      <c r="A53" s="15" t="s">
        <v>1417</v>
      </c>
      <c r="B53" s="14" t="s">
        <v>1416</v>
      </c>
      <c r="C53" s="12">
        <v>0</v>
      </c>
      <c r="D53" s="12"/>
      <c r="E53" s="7">
        <f t="shared" si="2"/>
        <v>0</v>
      </c>
      <c r="F53" s="7">
        <f t="shared" si="3"/>
        <v>0</v>
      </c>
      <c r="G53" s="12"/>
      <c r="H53" s="12">
        <v>0</v>
      </c>
      <c r="I53" s="12">
        <v>9</v>
      </c>
      <c r="J53" s="12"/>
      <c r="K53" s="12"/>
      <c r="L53" s="12"/>
      <c r="M53" s="13"/>
      <c r="N53" s="12">
        <v>80</v>
      </c>
      <c r="O53" s="12">
        <v>-20</v>
      </c>
      <c r="P53" s="12">
        <v>0</v>
      </c>
      <c r="Q53" s="12">
        <v>65</v>
      </c>
      <c r="R53" s="12" t="s">
        <v>3</v>
      </c>
      <c r="S53" s="12">
        <v>1231</v>
      </c>
      <c r="T53" s="13"/>
      <c r="U53" s="12">
        <v>7608</v>
      </c>
      <c r="V53" s="12">
        <v>-11</v>
      </c>
      <c r="W53" s="12">
        <v>7</v>
      </c>
      <c r="X53" s="12">
        <v>11362</v>
      </c>
      <c r="Y53" s="12" t="s">
        <v>3</v>
      </c>
      <c r="Z53" s="12">
        <v>670</v>
      </c>
      <c r="AE53" s="11"/>
    </row>
    <row r="54" spans="1:31" ht="21.6" x14ac:dyDescent="0.3">
      <c r="A54" s="18" t="s">
        <v>1415</v>
      </c>
      <c r="B54" s="17" t="s">
        <v>1414</v>
      </c>
      <c r="C54" s="7">
        <v>0</v>
      </c>
      <c r="D54" s="7"/>
      <c r="E54" s="7">
        <f t="shared" si="2"/>
        <v>0</v>
      </c>
      <c r="F54" s="7">
        <f t="shared" si="3"/>
        <v>0</v>
      </c>
      <c r="G54" s="7"/>
      <c r="H54" s="7">
        <v>0</v>
      </c>
      <c r="I54" s="7">
        <v>30</v>
      </c>
      <c r="J54" s="7"/>
      <c r="K54" s="7"/>
      <c r="L54" s="7"/>
      <c r="M54" s="16"/>
      <c r="N54" s="7">
        <v>10</v>
      </c>
      <c r="O54" s="7">
        <v>-29</v>
      </c>
      <c r="P54" s="7">
        <v>0</v>
      </c>
      <c r="Q54" s="7">
        <v>2</v>
      </c>
      <c r="R54" s="7" t="s">
        <v>3</v>
      </c>
      <c r="S54" s="7">
        <v>5000</v>
      </c>
      <c r="T54" s="16"/>
      <c r="U54" s="7">
        <v>572</v>
      </c>
      <c r="V54" s="7">
        <v>0</v>
      </c>
      <c r="W54" s="7">
        <v>0</v>
      </c>
      <c r="X54" s="7">
        <v>1424</v>
      </c>
      <c r="Y54" s="7" t="s">
        <v>3</v>
      </c>
      <c r="Z54" s="7">
        <v>402</v>
      </c>
      <c r="AE54" s="11"/>
    </row>
    <row r="55" spans="1:31" ht="21.6" x14ac:dyDescent="0.3">
      <c r="A55" s="15" t="s">
        <v>1413</v>
      </c>
      <c r="B55" s="14" t="s">
        <v>1412</v>
      </c>
      <c r="C55" s="12">
        <v>0</v>
      </c>
      <c r="D55" s="12"/>
      <c r="E55" s="7">
        <f t="shared" si="2"/>
        <v>0</v>
      </c>
      <c r="F55" s="7">
        <f t="shared" si="3"/>
        <v>0</v>
      </c>
      <c r="G55" s="12"/>
      <c r="H55" s="12">
        <v>0</v>
      </c>
      <c r="I55" s="12">
        <v>11</v>
      </c>
      <c r="J55" s="12"/>
      <c r="K55" s="12"/>
      <c r="L55" s="12"/>
      <c r="M55" s="13"/>
      <c r="N55" s="12">
        <v>977</v>
      </c>
      <c r="O55" s="12">
        <v>7</v>
      </c>
      <c r="P55" s="12">
        <v>0</v>
      </c>
      <c r="Q55" s="12">
        <v>841</v>
      </c>
      <c r="R55" s="12" t="s">
        <v>3</v>
      </c>
      <c r="S55" s="12">
        <v>1162</v>
      </c>
      <c r="T55" s="13"/>
      <c r="U55" s="12">
        <v>5715</v>
      </c>
      <c r="V55" s="12">
        <v>8</v>
      </c>
      <c r="W55" s="12">
        <v>1</v>
      </c>
      <c r="X55" s="12">
        <v>6549</v>
      </c>
      <c r="Y55" s="12" t="s">
        <v>3</v>
      </c>
      <c r="Z55" s="12">
        <v>873</v>
      </c>
      <c r="AE55" s="11"/>
    </row>
    <row r="56" spans="1:31" ht="21.6" x14ac:dyDescent="0.3">
      <c r="A56" s="18" t="s">
        <v>1411</v>
      </c>
      <c r="B56" s="17" t="s">
        <v>1410</v>
      </c>
      <c r="C56" s="7">
        <v>0</v>
      </c>
      <c r="D56" s="7"/>
      <c r="E56" s="7">
        <f t="shared" si="2"/>
        <v>0</v>
      </c>
      <c r="F56" s="7">
        <f t="shared" si="3"/>
        <v>0</v>
      </c>
      <c r="G56" s="7"/>
      <c r="H56" s="7">
        <v>0</v>
      </c>
      <c r="I56" s="7">
        <v>19</v>
      </c>
      <c r="J56" s="7"/>
      <c r="K56" s="7"/>
      <c r="L56" s="7"/>
      <c r="M56" s="16"/>
      <c r="N56" s="7">
        <v>1041</v>
      </c>
      <c r="O56" s="7">
        <v>-7</v>
      </c>
      <c r="P56" s="7">
        <v>0</v>
      </c>
      <c r="Q56" s="7">
        <v>1056</v>
      </c>
      <c r="R56" s="7" t="s">
        <v>3</v>
      </c>
      <c r="S56" s="7">
        <v>986</v>
      </c>
      <c r="T56" s="16"/>
      <c r="U56" s="7">
        <v>6903</v>
      </c>
      <c r="V56" s="7">
        <v>-3</v>
      </c>
      <c r="W56" s="7">
        <v>1</v>
      </c>
      <c r="X56" s="7">
        <v>4690</v>
      </c>
      <c r="Y56" s="7" t="s">
        <v>3</v>
      </c>
      <c r="Z56" s="7">
        <v>1472</v>
      </c>
      <c r="AE56" s="11"/>
    </row>
    <row r="57" spans="1:31" ht="21.6" x14ac:dyDescent="0.3">
      <c r="A57" s="15" t="s">
        <v>1409</v>
      </c>
      <c r="B57" s="14" t="s">
        <v>1408</v>
      </c>
      <c r="C57" s="12">
        <v>0</v>
      </c>
      <c r="D57" s="12"/>
      <c r="E57" s="7">
        <f t="shared" si="2"/>
        <v>0</v>
      </c>
      <c r="F57" s="7">
        <f t="shared" si="3"/>
        <v>0</v>
      </c>
      <c r="G57" s="12"/>
      <c r="H57" s="12">
        <v>0</v>
      </c>
      <c r="I57" s="12">
        <v>12</v>
      </c>
      <c r="J57" s="12"/>
      <c r="K57" s="12"/>
      <c r="L57" s="12"/>
      <c r="M57" s="13"/>
      <c r="N57" s="12">
        <v>242</v>
      </c>
      <c r="O57" s="12">
        <v>-5</v>
      </c>
      <c r="P57" s="12">
        <v>0</v>
      </c>
      <c r="Q57" s="12">
        <v>180</v>
      </c>
      <c r="R57" s="12" t="s">
        <v>3</v>
      </c>
      <c r="S57" s="12">
        <v>1344</v>
      </c>
      <c r="T57" s="13"/>
      <c r="U57" s="12">
        <v>24680</v>
      </c>
      <c r="V57" s="12">
        <v>8</v>
      </c>
      <c r="W57" s="12">
        <v>7</v>
      </c>
      <c r="X57" s="12">
        <v>25268</v>
      </c>
      <c r="Y57" s="12" t="s">
        <v>3</v>
      </c>
      <c r="Z57" s="12">
        <v>977</v>
      </c>
      <c r="AE57" s="11"/>
    </row>
    <row r="58" spans="1:31" ht="21.6" x14ac:dyDescent="0.3">
      <c r="A58" s="18" t="s">
        <v>1407</v>
      </c>
      <c r="B58" s="17" t="s">
        <v>1406</v>
      </c>
      <c r="C58" s="7">
        <v>0</v>
      </c>
      <c r="D58" s="7"/>
      <c r="E58" s="7">
        <f t="shared" si="2"/>
        <v>0</v>
      </c>
      <c r="F58" s="7">
        <f t="shared" si="3"/>
        <v>0</v>
      </c>
      <c r="G58" s="7"/>
      <c r="H58" s="7">
        <v>0</v>
      </c>
      <c r="I58" s="7">
        <v>25</v>
      </c>
      <c r="J58" s="7"/>
      <c r="K58" s="7"/>
      <c r="L58" s="7"/>
      <c r="M58" s="16"/>
      <c r="N58" s="7">
        <v>83</v>
      </c>
      <c r="O58" s="7">
        <v>-38</v>
      </c>
      <c r="P58" s="7">
        <v>0</v>
      </c>
      <c r="Q58" s="7">
        <v>66</v>
      </c>
      <c r="R58" s="7" t="s">
        <v>3</v>
      </c>
      <c r="S58" s="7">
        <v>1258</v>
      </c>
      <c r="T58" s="16"/>
      <c r="U58" s="7">
        <v>2522</v>
      </c>
      <c r="V58" s="7">
        <v>9</v>
      </c>
      <c r="W58" s="7">
        <v>0</v>
      </c>
      <c r="X58" s="7">
        <v>1206</v>
      </c>
      <c r="Y58" s="7" t="s">
        <v>3</v>
      </c>
      <c r="Z58" s="7">
        <v>2091</v>
      </c>
      <c r="AE58" s="11"/>
    </row>
    <row r="59" spans="1:31" ht="21.6" x14ac:dyDescent="0.3">
      <c r="A59" s="15" t="s">
        <v>1405</v>
      </c>
      <c r="B59" s="14" t="s">
        <v>1404</v>
      </c>
      <c r="C59" s="12">
        <v>0</v>
      </c>
      <c r="D59" s="12"/>
      <c r="E59" s="7">
        <f t="shared" si="2"/>
        <v>0</v>
      </c>
      <c r="F59" s="7">
        <f t="shared" si="3"/>
        <v>0</v>
      </c>
      <c r="G59" s="12"/>
      <c r="H59" s="12">
        <v>0</v>
      </c>
      <c r="I59" s="12">
        <v>13</v>
      </c>
      <c r="J59" s="12"/>
      <c r="K59" s="12"/>
      <c r="L59" s="12"/>
      <c r="M59" s="13"/>
      <c r="N59" s="12">
        <v>25</v>
      </c>
      <c r="O59" s="12">
        <v>25</v>
      </c>
      <c r="P59" s="12">
        <v>0</v>
      </c>
      <c r="Q59" s="12">
        <v>20</v>
      </c>
      <c r="R59" s="12" t="s">
        <v>3</v>
      </c>
      <c r="S59" s="12">
        <v>1250</v>
      </c>
      <c r="T59" s="13"/>
      <c r="U59" s="12">
        <v>2026</v>
      </c>
      <c r="V59" s="12">
        <v>8</v>
      </c>
      <c r="W59" s="12">
        <v>3</v>
      </c>
      <c r="X59" s="12">
        <v>1981</v>
      </c>
      <c r="Y59" s="12" t="s">
        <v>3</v>
      </c>
      <c r="Z59" s="12">
        <v>1023</v>
      </c>
      <c r="AE59" s="11"/>
    </row>
    <row r="60" spans="1:31" ht="21.6" x14ac:dyDescent="0.3">
      <c r="A60" s="18" t="s">
        <v>1403</v>
      </c>
      <c r="B60" s="17" t="s">
        <v>1402</v>
      </c>
      <c r="C60" s="7">
        <v>0</v>
      </c>
      <c r="D60" s="7"/>
      <c r="E60" s="7">
        <f t="shared" si="2"/>
        <v>0</v>
      </c>
      <c r="F60" s="7">
        <f t="shared" si="3"/>
        <v>0</v>
      </c>
      <c r="G60" s="7"/>
      <c r="H60" s="7">
        <v>0</v>
      </c>
      <c r="I60" s="7">
        <v>25</v>
      </c>
      <c r="J60" s="7"/>
      <c r="K60" s="7"/>
      <c r="L60" s="7"/>
      <c r="M60" s="16"/>
      <c r="N60" s="7">
        <v>0</v>
      </c>
      <c r="O60" s="7"/>
      <c r="P60" s="7">
        <v>0</v>
      </c>
      <c r="Q60" s="7"/>
      <c r="R60" s="7" t="s">
        <v>3</v>
      </c>
      <c r="S60" s="7"/>
      <c r="T60" s="16"/>
      <c r="U60" s="7">
        <v>2456</v>
      </c>
      <c r="V60" s="7">
        <v>-7</v>
      </c>
      <c r="W60" s="7">
        <v>1</v>
      </c>
      <c r="X60" s="7">
        <v>2852</v>
      </c>
      <c r="Y60" s="7" t="s">
        <v>3</v>
      </c>
      <c r="Z60" s="7">
        <v>861</v>
      </c>
      <c r="AE60" s="11"/>
    </row>
    <row r="61" spans="1:31" ht="21.6" x14ac:dyDescent="0.3">
      <c r="A61" s="15" t="s">
        <v>1401</v>
      </c>
      <c r="B61" s="14" t="s">
        <v>1400</v>
      </c>
      <c r="C61" s="12">
        <v>0</v>
      </c>
      <c r="D61" s="12"/>
      <c r="E61" s="7">
        <f t="shared" si="2"/>
        <v>0</v>
      </c>
      <c r="F61" s="7">
        <f t="shared" si="3"/>
        <v>0</v>
      </c>
      <c r="G61" s="12"/>
      <c r="H61" s="12">
        <v>0</v>
      </c>
      <c r="I61" s="12">
        <v>53</v>
      </c>
      <c r="J61" s="12"/>
      <c r="K61" s="12"/>
      <c r="L61" s="12"/>
      <c r="M61" s="13"/>
      <c r="N61" s="12">
        <v>95</v>
      </c>
      <c r="O61" s="12">
        <v>26</v>
      </c>
      <c r="P61" s="12">
        <v>0</v>
      </c>
      <c r="Q61" s="12">
        <v>28</v>
      </c>
      <c r="R61" s="12" t="s">
        <v>3</v>
      </c>
      <c r="S61" s="12">
        <v>3393</v>
      </c>
      <c r="T61" s="13"/>
      <c r="U61" s="12">
        <v>3749</v>
      </c>
      <c r="V61" s="12">
        <v>-4</v>
      </c>
      <c r="W61" s="12">
        <v>1</v>
      </c>
      <c r="X61" s="12">
        <v>3092</v>
      </c>
      <c r="Y61" s="12" t="s">
        <v>3</v>
      </c>
      <c r="Z61" s="12">
        <v>1212</v>
      </c>
      <c r="AE61" s="11"/>
    </row>
    <row r="62" spans="1:31" ht="21.6" x14ac:dyDescent="0.3">
      <c r="A62" s="18" t="s">
        <v>1399</v>
      </c>
      <c r="B62" s="17" t="s">
        <v>1398</v>
      </c>
      <c r="C62" s="7">
        <v>0</v>
      </c>
      <c r="D62" s="7"/>
      <c r="E62" s="7">
        <f t="shared" si="2"/>
        <v>0</v>
      </c>
      <c r="F62" s="7">
        <f t="shared" si="3"/>
        <v>0</v>
      </c>
      <c r="G62" s="7"/>
      <c r="H62" s="7">
        <v>0</v>
      </c>
      <c r="I62" s="7">
        <v>15</v>
      </c>
      <c r="J62" s="7"/>
      <c r="K62" s="7"/>
      <c r="L62" s="7"/>
      <c r="M62" s="16"/>
      <c r="N62" s="7">
        <v>1</v>
      </c>
      <c r="O62" s="7">
        <v>-48</v>
      </c>
      <c r="P62" s="7">
        <v>0</v>
      </c>
      <c r="Q62" s="7">
        <v>3</v>
      </c>
      <c r="R62" s="7" t="s">
        <v>3</v>
      </c>
      <c r="S62" s="7">
        <v>333</v>
      </c>
      <c r="T62" s="16"/>
      <c r="U62" s="7">
        <v>36452</v>
      </c>
      <c r="V62" s="7">
        <v>-1</v>
      </c>
      <c r="W62" s="7">
        <v>5</v>
      </c>
      <c r="X62" s="7">
        <v>69314</v>
      </c>
      <c r="Y62" s="7" t="s">
        <v>3</v>
      </c>
      <c r="Z62" s="7">
        <v>526</v>
      </c>
      <c r="AE62" s="11"/>
    </row>
    <row r="63" spans="1:31" ht="21.6" x14ac:dyDescent="0.3">
      <c r="A63" s="30" t="s">
        <v>1397</v>
      </c>
      <c r="B63" s="29" t="s">
        <v>1396</v>
      </c>
      <c r="C63" s="26">
        <v>0</v>
      </c>
      <c r="D63" s="28"/>
      <c r="E63" s="7">
        <f t="shared" si="2"/>
        <v>0</v>
      </c>
      <c r="F63" s="7">
        <f t="shared" si="3"/>
        <v>0</v>
      </c>
      <c r="G63" s="26"/>
      <c r="H63" s="26">
        <v>0</v>
      </c>
      <c r="I63" s="26">
        <v>29</v>
      </c>
      <c r="J63" s="26"/>
      <c r="K63" s="26"/>
      <c r="L63" s="26"/>
      <c r="M63" s="27"/>
      <c r="N63" s="26">
        <v>215</v>
      </c>
      <c r="O63" s="26">
        <v>-4</v>
      </c>
      <c r="P63" s="26">
        <v>0</v>
      </c>
      <c r="Q63" s="26">
        <v>106</v>
      </c>
      <c r="R63" s="26" t="s">
        <v>3</v>
      </c>
      <c r="S63" s="26">
        <v>2028</v>
      </c>
      <c r="T63" s="27"/>
      <c r="U63" s="26">
        <v>14568</v>
      </c>
      <c r="V63" s="26">
        <v>-8</v>
      </c>
      <c r="W63" s="26">
        <v>1</v>
      </c>
      <c r="X63" s="26">
        <v>11252</v>
      </c>
      <c r="Y63" s="26" t="s">
        <v>3</v>
      </c>
      <c r="Z63" s="26">
        <v>1295</v>
      </c>
      <c r="AA63" s="4"/>
      <c r="AB63" s="4"/>
      <c r="AC63" s="4"/>
      <c r="AD63" s="4"/>
      <c r="AE63" s="3"/>
    </row>
    <row r="64" spans="1:31" x14ac:dyDescent="0.3">
      <c r="C64">
        <f>SUM(C12:C63)</f>
        <v>5959</v>
      </c>
      <c r="F64" s="2">
        <f>SUM(F12:F63)</f>
        <v>0.41234234123364832</v>
      </c>
    </row>
    <row r="65" spans="5:6" x14ac:dyDescent="0.3">
      <c r="E65" s="75" t="s">
        <v>0</v>
      </c>
      <c r="F65" s="74">
        <f>SQRT(F64)</f>
        <v>0.64213888002024011</v>
      </c>
    </row>
  </sheetData>
  <mergeCells count="8">
    <mergeCell ref="A1:I1"/>
    <mergeCell ref="A2:I2"/>
    <mergeCell ref="A9:A11"/>
    <mergeCell ref="B9:B11"/>
    <mergeCell ref="C9:AE9"/>
    <mergeCell ref="C10:L10"/>
    <mergeCell ref="M10:S10"/>
    <mergeCell ref="T10:Z10"/>
  </mergeCells>
  <hyperlinks>
    <hyperlink ref="A4" r:id="rId1" display="https://stat.nbb.be/Index.aspx" xr:uid="{325944BD-8369-4187-9630-1E67BAD2A3B3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9907F-88DF-4218-AF73-DC77F7E5AC12}">
  <dimension ref="A1:AE29"/>
  <sheetViews>
    <sheetView topLeftCell="A8" workbookViewId="0">
      <selection activeCell="A14" sqref="A14:B15"/>
    </sheetView>
  </sheetViews>
  <sheetFormatPr defaultRowHeight="14.4" x14ac:dyDescent="0.3"/>
  <cols>
    <col min="1" max="2" width="34.88671875" bestFit="1" customWidth="1"/>
    <col min="3" max="3" width="18.6640625" bestFit="1" customWidth="1"/>
    <col min="4" max="6" width="18.6640625" customWidth="1"/>
    <col min="7" max="7" width="33" bestFit="1" customWidth="1"/>
    <col min="8" max="8" width="19.21875" bestFit="1" customWidth="1"/>
    <col min="9" max="9" width="30.77734375" bestFit="1" customWidth="1"/>
    <col min="10" max="10" width="17.33203125" bestFit="1" customWidth="1"/>
    <col min="11" max="11" width="9.109375" bestFit="1" customWidth="1"/>
    <col min="12" max="12" width="14.109375" bestFit="1" customWidth="1"/>
    <col min="14" max="14" width="18.6640625" bestFit="1" customWidth="1"/>
    <col min="15" max="15" width="33" bestFit="1" customWidth="1"/>
    <col min="16" max="16" width="16.6640625" bestFit="1" customWidth="1"/>
    <col min="17" max="17" width="17.33203125" bestFit="1" customWidth="1"/>
    <col min="18" max="18" width="9.109375" bestFit="1" customWidth="1"/>
    <col min="19" max="19" width="14.109375" bestFit="1" customWidth="1"/>
    <col min="21" max="21" width="18.6640625" bestFit="1" customWidth="1"/>
    <col min="22" max="22" width="33" bestFit="1" customWidth="1"/>
    <col min="23" max="23" width="16.88671875" bestFit="1" customWidth="1"/>
    <col min="24" max="24" width="17.33203125" bestFit="1" customWidth="1"/>
    <col min="25" max="25" width="9.109375" bestFit="1" customWidth="1"/>
    <col min="26" max="26" width="14.109375" bestFit="1" customWidth="1"/>
  </cols>
  <sheetData>
    <row r="1" spans="1:31" x14ac:dyDescent="0.3">
      <c r="A1" s="81" t="s">
        <v>455</v>
      </c>
      <c r="B1" s="81"/>
      <c r="C1" s="81"/>
      <c r="D1" s="81"/>
      <c r="E1" s="81"/>
      <c r="F1" s="81"/>
      <c r="G1" s="81"/>
      <c r="H1" s="81"/>
      <c r="I1" s="81"/>
    </row>
    <row r="2" spans="1:31" x14ac:dyDescent="0.3">
      <c r="A2" s="82" t="s">
        <v>1533</v>
      </c>
      <c r="B2" s="82"/>
      <c r="C2" s="82"/>
      <c r="D2" s="82"/>
      <c r="E2" s="82"/>
      <c r="F2" s="82"/>
      <c r="G2" s="82"/>
      <c r="H2" s="82"/>
      <c r="I2" s="82"/>
    </row>
    <row r="3" spans="1:31" x14ac:dyDescent="0.3">
      <c r="A3" s="23"/>
    </row>
    <row r="4" spans="1:31" ht="28.8" x14ac:dyDescent="0.3">
      <c r="A4" s="25" t="s">
        <v>453</v>
      </c>
    </row>
    <row r="5" spans="1:31" ht="27.6" x14ac:dyDescent="0.3">
      <c r="A5" s="24" t="s">
        <v>452</v>
      </c>
    </row>
    <row r="6" spans="1:31" ht="27.6" x14ac:dyDescent="0.3">
      <c r="A6" s="24" t="s">
        <v>451</v>
      </c>
    </row>
    <row r="7" spans="1:31" x14ac:dyDescent="0.3">
      <c r="A7" s="23"/>
    </row>
    <row r="8" spans="1:31" x14ac:dyDescent="0.3">
      <c r="A8" s="23"/>
    </row>
    <row r="9" spans="1:31" x14ac:dyDescent="0.3">
      <c r="A9" s="83" t="s">
        <v>450</v>
      </c>
      <c r="B9" s="86" t="s">
        <v>449</v>
      </c>
      <c r="C9" s="89" t="s">
        <v>448</v>
      </c>
      <c r="D9" s="90"/>
      <c r="E9" s="90"/>
      <c r="F9" s="90"/>
      <c r="G9" s="90"/>
      <c r="H9" s="90"/>
      <c r="I9" s="90"/>
      <c r="J9" s="90"/>
      <c r="K9" s="90"/>
      <c r="L9" s="90"/>
      <c r="M9" s="90"/>
      <c r="N9" s="90"/>
      <c r="O9" s="90"/>
      <c r="P9" s="90"/>
      <c r="Q9" s="90"/>
      <c r="R9" s="90"/>
      <c r="S9" s="90"/>
      <c r="T9" s="90"/>
      <c r="U9" s="90"/>
      <c r="V9" s="90"/>
      <c r="W9" s="90"/>
      <c r="X9" s="90"/>
      <c r="Y9" s="90"/>
      <c r="Z9" s="90"/>
      <c r="AA9" s="90"/>
      <c r="AB9" s="90"/>
      <c r="AC9" s="90"/>
      <c r="AD9" s="90"/>
      <c r="AE9" s="91"/>
    </row>
    <row r="10" spans="1:31" x14ac:dyDescent="0.3">
      <c r="A10" s="84"/>
      <c r="B10" s="87"/>
      <c r="C10" s="92" t="s">
        <v>447</v>
      </c>
      <c r="D10" s="93"/>
      <c r="E10" s="93"/>
      <c r="F10" s="93"/>
      <c r="G10" s="93"/>
      <c r="H10" s="93"/>
      <c r="I10" s="93"/>
      <c r="J10" s="93"/>
      <c r="K10" s="93"/>
      <c r="L10" s="94"/>
      <c r="M10" s="92" t="s">
        <v>446</v>
      </c>
      <c r="N10" s="93"/>
      <c r="O10" s="93"/>
      <c r="P10" s="93"/>
      <c r="Q10" s="93"/>
      <c r="R10" s="93"/>
      <c r="S10" s="94"/>
      <c r="T10" s="92" t="s">
        <v>445</v>
      </c>
      <c r="U10" s="93"/>
      <c r="V10" s="93"/>
      <c r="W10" s="93"/>
      <c r="X10" s="93"/>
      <c r="Y10" s="93"/>
      <c r="Z10" s="94"/>
      <c r="AE10" s="11"/>
    </row>
    <row r="11" spans="1:31" x14ac:dyDescent="0.3">
      <c r="A11" s="85"/>
      <c r="B11" s="88"/>
      <c r="C11" s="22" t="s">
        <v>437</v>
      </c>
      <c r="D11" s="22" t="s">
        <v>792</v>
      </c>
      <c r="E11" s="22" t="s">
        <v>443</v>
      </c>
      <c r="F11" s="22" t="s">
        <v>517</v>
      </c>
      <c r="G11" s="22" t="s">
        <v>436</v>
      </c>
      <c r="H11" s="22" t="s">
        <v>441</v>
      </c>
      <c r="I11" s="22" t="s">
        <v>440</v>
      </c>
      <c r="J11" s="22" t="s">
        <v>434</v>
      </c>
      <c r="K11" s="22" t="s">
        <v>433</v>
      </c>
      <c r="L11" s="22" t="s">
        <v>432</v>
      </c>
      <c r="M11" s="22"/>
      <c r="N11" s="22" t="s">
        <v>437</v>
      </c>
      <c r="O11" s="22" t="s">
        <v>436</v>
      </c>
      <c r="P11" s="22" t="s">
        <v>438</v>
      </c>
      <c r="Q11" s="22" t="s">
        <v>434</v>
      </c>
      <c r="R11" s="22" t="s">
        <v>433</v>
      </c>
      <c r="S11" s="22" t="s">
        <v>432</v>
      </c>
      <c r="T11" s="22"/>
      <c r="U11" s="22" t="s">
        <v>437</v>
      </c>
      <c r="V11" s="22" t="s">
        <v>436</v>
      </c>
      <c r="W11" s="22" t="s">
        <v>435</v>
      </c>
      <c r="X11" s="22" t="s">
        <v>434</v>
      </c>
      <c r="Y11" s="22" t="s">
        <v>433</v>
      </c>
      <c r="Z11" s="22" t="s">
        <v>432</v>
      </c>
      <c r="AE11" s="11"/>
    </row>
    <row r="12" spans="1:31" x14ac:dyDescent="0.3">
      <c r="A12" s="18" t="s">
        <v>1532</v>
      </c>
      <c r="B12" s="19" t="s">
        <v>1531</v>
      </c>
      <c r="C12" s="7">
        <v>4020</v>
      </c>
      <c r="D12" s="7">
        <v>0.41231056256176601</v>
      </c>
      <c r="E12" s="7">
        <f t="shared" ref="E12:E27" si="0">C12/C$28</f>
        <v>0.70034843205574915</v>
      </c>
      <c r="F12" s="7">
        <f t="shared" ref="F12:F27" si="1">E12^2</f>
        <v>0.4904879262829463</v>
      </c>
      <c r="G12" s="7">
        <v>22</v>
      </c>
      <c r="H12" s="7">
        <v>6</v>
      </c>
      <c r="I12" s="7">
        <v>3</v>
      </c>
      <c r="J12" s="7">
        <v>519</v>
      </c>
      <c r="K12" s="7" t="s">
        <v>3</v>
      </c>
      <c r="L12" s="7">
        <v>7746</v>
      </c>
      <c r="M12" s="16"/>
      <c r="N12" s="7">
        <v>377208</v>
      </c>
      <c r="O12" s="7">
        <v>5</v>
      </c>
      <c r="P12" s="7">
        <v>7</v>
      </c>
      <c r="Q12" s="7">
        <v>51735</v>
      </c>
      <c r="R12" s="7" t="s">
        <v>3</v>
      </c>
      <c r="S12" s="7">
        <v>7291</v>
      </c>
      <c r="T12" s="16"/>
      <c r="U12" s="7">
        <v>72607</v>
      </c>
      <c r="V12" s="7">
        <v>7</v>
      </c>
      <c r="W12" s="7">
        <v>1</v>
      </c>
      <c r="X12" s="7">
        <v>6060</v>
      </c>
      <c r="Y12" s="7" t="s">
        <v>3</v>
      </c>
      <c r="Z12" s="7">
        <v>11981</v>
      </c>
      <c r="AE12" s="11"/>
    </row>
    <row r="13" spans="1:31" x14ac:dyDescent="0.3">
      <c r="A13" s="15" t="s">
        <v>1530</v>
      </c>
      <c r="B13" s="19" t="s">
        <v>1529</v>
      </c>
      <c r="C13" s="12">
        <v>758</v>
      </c>
      <c r="D13" s="12"/>
      <c r="E13" s="7">
        <f t="shared" si="0"/>
        <v>0.13205574912891985</v>
      </c>
      <c r="F13" s="7">
        <f t="shared" si="1"/>
        <v>1.7438720878000216E-2</v>
      </c>
      <c r="G13" s="12">
        <v>-26</v>
      </c>
      <c r="H13" s="12">
        <v>0</v>
      </c>
      <c r="I13" s="12">
        <v>3</v>
      </c>
      <c r="J13" s="12">
        <v>183</v>
      </c>
      <c r="K13" s="12" t="s">
        <v>3</v>
      </c>
      <c r="L13" s="12">
        <v>4142</v>
      </c>
      <c r="M13" s="13"/>
      <c r="N13" s="12">
        <v>581033</v>
      </c>
      <c r="O13" s="12">
        <v>21</v>
      </c>
      <c r="P13" s="12">
        <v>1</v>
      </c>
      <c r="Q13" s="12">
        <v>158912</v>
      </c>
      <c r="R13" s="12" t="s">
        <v>3</v>
      </c>
      <c r="S13" s="12">
        <v>3656</v>
      </c>
      <c r="T13" s="13"/>
      <c r="U13" s="12">
        <v>1196895</v>
      </c>
      <c r="V13" s="12">
        <v>14</v>
      </c>
      <c r="W13" s="12">
        <v>2</v>
      </c>
      <c r="X13" s="12">
        <v>234881</v>
      </c>
      <c r="Y13" s="12" t="s">
        <v>3</v>
      </c>
      <c r="Z13" s="12">
        <v>5096</v>
      </c>
      <c r="AE13" s="11"/>
    </row>
    <row r="14" spans="1:31" ht="21.6" x14ac:dyDescent="0.3">
      <c r="A14" s="18" t="s">
        <v>1528</v>
      </c>
      <c r="B14" s="20" t="s">
        <v>1527</v>
      </c>
      <c r="C14" s="7">
        <v>624</v>
      </c>
      <c r="D14" s="7">
        <v>0.38729833462074098</v>
      </c>
      <c r="E14" s="7">
        <f t="shared" si="0"/>
        <v>0.10871080139372823</v>
      </c>
      <c r="F14" s="7">
        <f t="shared" si="1"/>
        <v>1.1818038339666622E-2</v>
      </c>
      <c r="G14" s="7">
        <v>35</v>
      </c>
      <c r="H14" s="7">
        <v>1</v>
      </c>
      <c r="I14" s="7">
        <v>2</v>
      </c>
      <c r="J14" s="7">
        <v>43</v>
      </c>
      <c r="K14" s="7" t="s">
        <v>3</v>
      </c>
      <c r="L14" s="7">
        <v>14512</v>
      </c>
      <c r="M14" s="16"/>
      <c r="N14" s="7">
        <v>1535</v>
      </c>
      <c r="O14" s="7">
        <v>37</v>
      </c>
      <c r="P14" s="7">
        <v>0</v>
      </c>
      <c r="Q14" s="7">
        <v>63</v>
      </c>
      <c r="R14" s="7" t="s">
        <v>3</v>
      </c>
      <c r="S14" s="7">
        <v>24365</v>
      </c>
      <c r="T14" s="16"/>
      <c r="U14" s="7">
        <v>72368</v>
      </c>
      <c r="V14" s="7">
        <v>14</v>
      </c>
      <c r="W14" s="7">
        <v>6</v>
      </c>
      <c r="X14" s="7">
        <v>26377</v>
      </c>
      <c r="Y14" s="7" t="s">
        <v>3</v>
      </c>
      <c r="Z14" s="7">
        <v>2744</v>
      </c>
      <c r="AE14" s="11"/>
    </row>
    <row r="15" spans="1:31" ht="21.6" x14ac:dyDescent="0.3">
      <c r="A15" s="15" t="s">
        <v>1526</v>
      </c>
      <c r="B15" s="20" t="s">
        <v>1525</v>
      </c>
      <c r="C15" s="12">
        <v>236</v>
      </c>
      <c r="D15" s="12">
        <v>0.48989794855663499</v>
      </c>
      <c r="E15" s="7">
        <f t="shared" si="0"/>
        <v>4.1114982578397213E-2</v>
      </c>
      <c r="F15" s="7">
        <f t="shared" si="1"/>
        <v>1.6904417924219063E-3</v>
      </c>
      <c r="G15" s="12">
        <v>29</v>
      </c>
      <c r="H15" s="12">
        <v>2</v>
      </c>
      <c r="I15" s="12">
        <v>0</v>
      </c>
      <c r="J15" s="12">
        <v>31</v>
      </c>
      <c r="K15" s="12" t="s">
        <v>3</v>
      </c>
      <c r="L15" s="12">
        <v>7613</v>
      </c>
      <c r="M15" s="13"/>
      <c r="N15" s="12">
        <v>74667</v>
      </c>
      <c r="O15" s="12">
        <v>8</v>
      </c>
      <c r="P15" s="12">
        <v>5</v>
      </c>
      <c r="Q15" s="12">
        <v>10535</v>
      </c>
      <c r="R15" s="12" t="s">
        <v>3</v>
      </c>
      <c r="S15" s="12">
        <v>7088</v>
      </c>
      <c r="T15" s="13"/>
      <c r="U15" s="12">
        <v>10649</v>
      </c>
      <c r="V15" s="12">
        <v>-1</v>
      </c>
      <c r="W15" s="12">
        <v>1</v>
      </c>
      <c r="X15" s="12">
        <v>1455</v>
      </c>
      <c r="Y15" s="12" t="s">
        <v>3</v>
      </c>
      <c r="Z15" s="12">
        <v>7319</v>
      </c>
      <c r="AE15" s="11"/>
    </row>
    <row r="16" spans="1:31" ht="21.6" x14ac:dyDescent="0.3">
      <c r="A16" s="18" t="s">
        <v>1524</v>
      </c>
      <c r="B16" s="19" t="s">
        <v>1523</v>
      </c>
      <c r="C16" s="7">
        <v>60</v>
      </c>
      <c r="D16" s="7"/>
      <c r="E16" s="7">
        <f t="shared" si="0"/>
        <v>1.0452961672473868E-2</v>
      </c>
      <c r="F16" s="7">
        <f t="shared" si="1"/>
        <v>1.092644077262077E-4</v>
      </c>
      <c r="G16" s="7">
        <v>-7</v>
      </c>
      <c r="H16" s="7">
        <v>1</v>
      </c>
      <c r="I16" s="7">
        <v>7</v>
      </c>
      <c r="J16" s="7">
        <v>58</v>
      </c>
      <c r="K16" s="7" t="s">
        <v>3</v>
      </c>
      <c r="L16" s="7">
        <v>1034</v>
      </c>
      <c r="M16" s="16"/>
      <c r="N16" s="7">
        <v>26567</v>
      </c>
      <c r="O16" s="7">
        <v>17</v>
      </c>
      <c r="P16" s="7">
        <v>16</v>
      </c>
      <c r="Q16" s="7">
        <v>24753</v>
      </c>
      <c r="R16" s="7" t="s">
        <v>3</v>
      </c>
      <c r="S16" s="7">
        <v>1073</v>
      </c>
      <c r="T16" s="16"/>
      <c r="U16" s="7">
        <v>4515</v>
      </c>
      <c r="V16" s="7">
        <v>-3</v>
      </c>
      <c r="W16" s="7">
        <v>3</v>
      </c>
      <c r="X16" s="7">
        <v>1277</v>
      </c>
      <c r="Y16" s="7" t="s">
        <v>3</v>
      </c>
      <c r="Z16" s="7">
        <v>3536</v>
      </c>
      <c r="AE16" s="11"/>
    </row>
    <row r="17" spans="1:31" ht="21.6" x14ac:dyDescent="0.3">
      <c r="A17" s="15" t="s">
        <v>1522</v>
      </c>
      <c r="B17" s="19" t="s">
        <v>1521</v>
      </c>
      <c r="C17" s="12">
        <v>35</v>
      </c>
      <c r="D17" s="12"/>
      <c r="E17" s="7">
        <f t="shared" si="0"/>
        <v>6.0975609756097563E-3</v>
      </c>
      <c r="F17" s="7">
        <f t="shared" si="1"/>
        <v>3.7180249851279002E-5</v>
      </c>
      <c r="G17" s="12">
        <v>-24</v>
      </c>
      <c r="H17" s="12">
        <v>0</v>
      </c>
      <c r="I17" s="12">
        <v>2</v>
      </c>
      <c r="J17" s="12">
        <v>15</v>
      </c>
      <c r="K17" s="12" t="s">
        <v>3</v>
      </c>
      <c r="L17" s="12">
        <v>2333</v>
      </c>
      <c r="M17" s="13"/>
      <c r="N17" s="12">
        <v>84360</v>
      </c>
      <c r="O17" s="12">
        <v>10</v>
      </c>
      <c r="P17" s="12">
        <v>1</v>
      </c>
      <c r="Q17" s="12">
        <v>32354</v>
      </c>
      <c r="R17" s="12" t="s">
        <v>3</v>
      </c>
      <c r="S17" s="12">
        <v>2607</v>
      </c>
      <c r="T17" s="13"/>
      <c r="U17" s="12">
        <v>247965</v>
      </c>
      <c r="V17" s="12">
        <v>7</v>
      </c>
      <c r="W17" s="12">
        <v>2</v>
      </c>
      <c r="X17" s="12">
        <v>79354</v>
      </c>
      <c r="Y17" s="12" t="s">
        <v>3</v>
      </c>
      <c r="Z17" s="12">
        <v>3125</v>
      </c>
      <c r="AE17" s="11"/>
    </row>
    <row r="18" spans="1:31" x14ac:dyDescent="0.3">
      <c r="A18" s="18" t="s">
        <v>1520</v>
      </c>
      <c r="B18" s="17" t="s">
        <v>1519</v>
      </c>
      <c r="C18" s="7">
        <v>5</v>
      </c>
      <c r="D18" s="7"/>
      <c r="E18" s="7">
        <f t="shared" si="0"/>
        <v>8.710801393728223E-4</v>
      </c>
      <c r="F18" s="7">
        <f t="shared" si="1"/>
        <v>7.5878060920977555E-7</v>
      </c>
      <c r="G18" s="7"/>
      <c r="H18" s="7">
        <v>0</v>
      </c>
      <c r="I18" s="7">
        <v>4</v>
      </c>
      <c r="J18" s="7">
        <v>3</v>
      </c>
      <c r="K18" s="7" t="s">
        <v>3</v>
      </c>
      <c r="L18" s="7">
        <v>1667</v>
      </c>
      <c r="M18" s="16"/>
      <c r="N18" s="7">
        <v>1501</v>
      </c>
      <c r="O18" s="7">
        <v>15</v>
      </c>
      <c r="P18" s="7">
        <v>0</v>
      </c>
      <c r="Q18" s="7">
        <v>1348</v>
      </c>
      <c r="R18" s="7" t="s">
        <v>3</v>
      </c>
      <c r="S18" s="7">
        <v>1114</v>
      </c>
      <c r="T18" s="16"/>
      <c r="U18" s="7">
        <v>11283</v>
      </c>
      <c r="V18" s="7">
        <v>-3</v>
      </c>
      <c r="W18" s="7">
        <v>1</v>
      </c>
      <c r="X18" s="7">
        <v>9961</v>
      </c>
      <c r="Y18" s="7" t="s">
        <v>3</v>
      </c>
      <c r="Z18" s="7">
        <v>1133</v>
      </c>
      <c r="AE18" s="11"/>
    </row>
    <row r="19" spans="1:31" x14ac:dyDescent="0.3">
      <c r="A19" s="15" t="s">
        <v>1518</v>
      </c>
      <c r="B19" s="14" t="s">
        <v>1517</v>
      </c>
      <c r="C19" s="12">
        <v>2</v>
      </c>
      <c r="D19" s="12"/>
      <c r="E19" s="7">
        <f t="shared" si="0"/>
        <v>3.4843205574912892E-4</v>
      </c>
      <c r="F19" s="7">
        <f t="shared" si="1"/>
        <v>1.2140489747356409E-7</v>
      </c>
      <c r="G19" s="12">
        <v>50</v>
      </c>
      <c r="H19" s="12">
        <v>0</v>
      </c>
      <c r="I19" s="12">
        <v>6</v>
      </c>
      <c r="J19" s="12">
        <v>1</v>
      </c>
      <c r="K19" s="12" t="s">
        <v>3</v>
      </c>
      <c r="L19" s="12">
        <v>2000</v>
      </c>
      <c r="M19" s="13"/>
      <c r="N19" s="12">
        <v>42239</v>
      </c>
      <c r="O19" s="12">
        <v>10</v>
      </c>
      <c r="P19" s="12">
        <v>1</v>
      </c>
      <c r="Q19" s="12">
        <v>30145</v>
      </c>
      <c r="R19" s="12" t="s">
        <v>3</v>
      </c>
      <c r="S19" s="12">
        <v>1401</v>
      </c>
      <c r="T19" s="13"/>
      <c r="U19" s="12">
        <v>54699</v>
      </c>
      <c r="V19" s="12">
        <v>8</v>
      </c>
      <c r="W19" s="12">
        <v>2</v>
      </c>
      <c r="X19" s="12">
        <v>23000</v>
      </c>
      <c r="Y19" s="12" t="s">
        <v>3</v>
      </c>
      <c r="Z19" s="12">
        <v>2378</v>
      </c>
      <c r="AE19" s="11"/>
    </row>
    <row r="20" spans="1:31" x14ac:dyDescent="0.3">
      <c r="A20" s="18" t="s">
        <v>1516</v>
      </c>
      <c r="B20" s="17" t="s">
        <v>1515</v>
      </c>
      <c r="C20" s="7">
        <v>0</v>
      </c>
      <c r="D20" s="7"/>
      <c r="E20" s="7">
        <f t="shared" si="0"/>
        <v>0</v>
      </c>
      <c r="F20" s="7">
        <f t="shared" si="1"/>
        <v>0</v>
      </c>
      <c r="G20" s="7"/>
      <c r="H20" s="7">
        <v>0</v>
      </c>
      <c r="I20" s="7">
        <v>8</v>
      </c>
      <c r="J20" s="7"/>
      <c r="K20" s="7"/>
      <c r="L20" s="7"/>
      <c r="M20" s="16"/>
      <c r="N20" s="7">
        <v>5637</v>
      </c>
      <c r="O20" s="7">
        <v>21</v>
      </c>
      <c r="P20" s="7">
        <v>0</v>
      </c>
      <c r="Q20" s="7">
        <v>2154</v>
      </c>
      <c r="R20" s="7" t="s">
        <v>3</v>
      </c>
      <c r="S20" s="7">
        <v>2617</v>
      </c>
      <c r="T20" s="16"/>
      <c r="U20" s="7">
        <v>80302</v>
      </c>
      <c r="V20" s="7">
        <v>0</v>
      </c>
      <c r="W20" s="7">
        <v>3</v>
      </c>
      <c r="X20" s="7">
        <v>35726</v>
      </c>
      <c r="Y20" s="7" t="s">
        <v>3</v>
      </c>
      <c r="Z20" s="7">
        <v>2248</v>
      </c>
      <c r="AE20" s="11"/>
    </row>
    <row r="21" spans="1:31" ht="21.6" x14ac:dyDescent="0.3">
      <c r="A21" s="15" t="s">
        <v>1514</v>
      </c>
      <c r="B21" s="14" t="s">
        <v>1513</v>
      </c>
      <c r="C21" s="12">
        <v>0</v>
      </c>
      <c r="D21" s="12"/>
      <c r="E21" s="7">
        <f t="shared" si="0"/>
        <v>0</v>
      </c>
      <c r="F21" s="7">
        <f t="shared" si="1"/>
        <v>0</v>
      </c>
      <c r="G21" s="12"/>
      <c r="H21" s="12">
        <v>0</v>
      </c>
      <c r="I21" s="12">
        <v>10</v>
      </c>
      <c r="J21" s="12"/>
      <c r="K21" s="12"/>
      <c r="L21" s="12"/>
      <c r="M21" s="13"/>
      <c r="N21" s="12">
        <v>203</v>
      </c>
      <c r="O21" s="12">
        <v>-40</v>
      </c>
      <c r="P21" s="12">
        <v>0</v>
      </c>
      <c r="Q21" s="12">
        <v>50</v>
      </c>
      <c r="R21" s="12" t="s">
        <v>3</v>
      </c>
      <c r="S21" s="12">
        <v>4060</v>
      </c>
      <c r="T21" s="13"/>
      <c r="U21" s="12">
        <v>13736</v>
      </c>
      <c r="V21" s="12">
        <v>7</v>
      </c>
      <c r="W21" s="12">
        <v>2</v>
      </c>
      <c r="X21" s="12">
        <v>3711</v>
      </c>
      <c r="Y21" s="12" t="s">
        <v>3</v>
      </c>
      <c r="Z21" s="12">
        <v>3701</v>
      </c>
      <c r="AE21" s="11"/>
    </row>
    <row r="22" spans="1:31" ht="21.6" x14ac:dyDescent="0.3">
      <c r="A22" s="18" t="s">
        <v>1512</v>
      </c>
      <c r="B22" s="17" t="s">
        <v>1511</v>
      </c>
      <c r="C22" s="7">
        <v>0</v>
      </c>
      <c r="D22" s="7"/>
      <c r="E22" s="7">
        <f t="shared" si="0"/>
        <v>0</v>
      </c>
      <c r="F22" s="7">
        <f t="shared" si="1"/>
        <v>0</v>
      </c>
      <c r="G22" s="7"/>
      <c r="H22" s="7">
        <v>0</v>
      </c>
      <c r="I22" s="7">
        <v>14</v>
      </c>
      <c r="J22" s="7"/>
      <c r="K22" s="7"/>
      <c r="L22" s="7"/>
      <c r="M22" s="16"/>
      <c r="N22" s="7">
        <v>9547</v>
      </c>
      <c r="O22" s="7">
        <v>9</v>
      </c>
      <c r="P22" s="7">
        <v>0</v>
      </c>
      <c r="Q22" s="7">
        <v>2693</v>
      </c>
      <c r="R22" s="7" t="s">
        <v>3</v>
      </c>
      <c r="S22" s="7">
        <v>3545</v>
      </c>
      <c r="T22" s="16"/>
      <c r="U22" s="7">
        <v>244376</v>
      </c>
      <c r="V22" s="7">
        <v>11</v>
      </c>
      <c r="W22" s="7">
        <v>5</v>
      </c>
      <c r="X22" s="7">
        <v>84629</v>
      </c>
      <c r="Y22" s="7" t="s">
        <v>3</v>
      </c>
      <c r="Z22" s="7">
        <v>2888</v>
      </c>
      <c r="AE22" s="11"/>
    </row>
    <row r="23" spans="1:31" x14ac:dyDescent="0.3">
      <c r="A23" s="15" t="s">
        <v>1510</v>
      </c>
      <c r="B23" s="14" t="s">
        <v>1509</v>
      </c>
      <c r="C23" s="12">
        <v>0</v>
      </c>
      <c r="D23" s="12"/>
      <c r="E23" s="7">
        <f t="shared" si="0"/>
        <v>0</v>
      </c>
      <c r="F23" s="7">
        <f t="shared" si="1"/>
        <v>0</v>
      </c>
      <c r="G23" s="12"/>
      <c r="H23" s="12">
        <v>0</v>
      </c>
      <c r="I23" s="12">
        <v>7</v>
      </c>
      <c r="J23" s="12"/>
      <c r="K23" s="12"/>
      <c r="L23" s="12"/>
      <c r="M23" s="13"/>
      <c r="N23" s="12">
        <v>7624</v>
      </c>
      <c r="O23" s="12">
        <v>17</v>
      </c>
      <c r="P23" s="12">
        <v>0</v>
      </c>
      <c r="Q23" s="12">
        <v>4800</v>
      </c>
      <c r="R23" s="12" t="s">
        <v>3</v>
      </c>
      <c r="S23" s="12">
        <v>1588</v>
      </c>
      <c r="T23" s="13"/>
      <c r="U23" s="12">
        <v>43884</v>
      </c>
      <c r="V23" s="12">
        <v>4</v>
      </c>
      <c r="W23" s="12">
        <v>2</v>
      </c>
      <c r="X23" s="12">
        <v>29302</v>
      </c>
      <c r="Y23" s="12" t="s">
        <v>3</v>
      </c>
      <c r="Z23" s="12">
        <v>1498</v>
      </c>
      <c r="AE23" s="11"/>
    </row>
    <row r="24" spans="1:31" ht="21.6" x14ac:dyDescent="0.3">
      <c r="A24" s="18" t="s">
        <v>1508</v>
      </c>
      <c r="B24" s="17" t="s">
        <v>1507</v>
      </c>
      <c r="C24" s="7">
        <v>0</v>
      </c>
      <c r="D24" s="7"/>
      <c r="E24" s="7">
        <f t="shared" si="0"/>
        <v>0</v>
      </c>
      <c r="F24" s="7">
        <f t="shared" si="1"/>
        <v>0</v>
      </c>
      <c r="G24" s="7"/>
      <c r="H24" s="7">
        <v>0</v>
      </c>
      <c r="I24" s="7">
        <v>4</v>
      </c>
      <c r="J24" s="7"/>
      <c r="K24" s="7"/>
      <c r="L24" s="7"/>
      <c r="M24" s="16"/>
      <c r="N24" s="7">
        <v>502</v>
      </c>
      <c r="O24" s="7">
        <v>38</v>
      </c>
      <c r="P24" s="7">
        <v>0</v>
      </c>
      <c r="Q24" s="7">
        <v>212</v>
      </c>
      <c r="R24" s="7" t="s">
        <v>3</v>
      </c>
      <c r="S24" s="7">
        <v>2368</v>
      </c>
      <c r="T24" s="16"/>
      <c r="U24" s="7">
        <v>14955</v>
      </c>
      <c r="V24" s="7">
        <v>13</v>
      </c>
      <c r="W24" s="7">
        <v>3</v>
      </c>
      <c r="X24" s="7">
        <v>8994</v>
      </c>
      <c r="Y24" s="7" t="s">
        <v>3</v>
      </c>
      <c r="Z24" s="7">
        <v>1663</v>
      </c>
      <c r="AE24" s="11"/>
    </row>
    <row r="25" spans="1:31" x14ac:dyDescent="0.3">
      <c r="A25" s="15" t="s">
        <v>1506</v>
      </c>
      <c r="B25" s="14" t="s">
        <v>1505</v>
      </c>
      <c r="C25" s="12">
        <v>0</v>
      </c>
      <c r="D25" s="12"/>
      <c r="E25" s="7">
        <f t="shared" si="0"/>
        <v>0</v>
      </c>
      <c r="F25" s="7">
        <f t="shared" si="1"/>
        <v>0</v>
      </c>
      <c r="G25" s="12"/>
      <c r="H25" s="12">
        <v>0</v>
      </c>
      <c r="I25" s="12">
        <v>2</v>
      </c>
      <c r="J25" s="12"/>
      <c r="K25" s="12"/>
      <c r="L25" s="12"/>
      <c r="M25" s="13"/>
      <c r="N25" s="12">
        <v>1359</v>
      </c>
      <c r="O25" s="12">
        <v>0</v>
      </c>
      <c r="P25" s="12">
        <v>1</v>
      </c>
      <c r="Q25" s="12">
        <v>935</v>
      </c>
      <c r="R25" s="12" t="s">
        <v>3</v>
      </c>
      <c r="S25" s="12">
        <v>1453</v>
      </c>
      <c r="T25" s="13"/>
      <c r="U25" s="12">
        <v>1700</v>
      </c>
      <c r="V25" s="12">
        <v>3</v>
      </c>
      <c r="W25" s="12">
        <v>1</v>
      </c>
      <c r="X25" s="12">
        <v>569</v>
      </c>
      <c r="Y25" s="12" t="s">
        <v>3</v>
      </c>
      <c r="Z25" s="12">
        <v>2988</v>
      </c>
      <c r="AE25" s="11"/>
    </row>
    <row r="26" spans="1:31" x14ac:dyDescent="0.3">
      <c r="A26" s="18" t="s">
        <v>1504</v>
      </c>
      <c r="B26" s="17" t="s">
        <v>1503</v>
      </c>
      <c r="C26" s="7">
        <v>0</v>
      </c>
      <c r="D26" s="7"/>
      <c r="E26" s="7">
        <f t="shared" si="0"/>
        <v>0</v>
      </c>
      <c r="F26" s="7">
        <f t="shared" si="1"/>
        <v>0</v>
      </c>
      <c r="G26" s="7"/>
      <c r="H26" s="7">
        <v>0</v>
      </c>
      <c r="I26" s="7">
        <v>9</v>
      </c>
      <c r="J26" s="7"/>
      <c r="K26" s="7"/>
      <c r="L26" s="7"/>
      <c r="M26" s="16"/>
      <c r="N26" s="7">
        <v>2476</v>
      </c>
      <c r="O26" s="7">
        <v>52</v>
      </c>
      <c r="P26" s="7">
        <v>0</v>
      </c>
      <c r="Q26" s="7">
        <v>330</v>
      </c>
      <c r="R26" s="7" t="s">
        <v>3</v>
      </c>
      <c r="S26" s="7">
        <v>7503</v>
      </c>
      <c r="T26" s="16"/>
      <c r="U26" s="7">
        <v>52514</v>
      </c>
      <c r="V26" s="7">
        <v>9</v>
      </c>
      <c r="W26" s="7">
        <v>3</v>
      </c>
      <c r="X26" s="7">
        <v>19214</v>
      </c>
      <c r="Y26" s="7" t="s">
        <v>3</v>
      </c>
      <c r="Z26" s="7">
        <v>2733</v>
      </c>
      <c r="AE26" s="11"/>
    </row>
    <row r="27" spans="1:31" ht="21.6" x14ac:dyDescent="0.3">
      <c r="A27" s="30" t="s">
        <v>1502</v>
      </c>
      <c r="B27" s="29" t="s">
        <v>1501</v>
      </c>
      <c r="C27" s="26">
        <v>0</v>
      </c>
      <c r="D27" s="28"/>
      <c r="E27" s="7">
        <f t="shared" si="0"/>
        <v>0</v>
      </c>
      <c r="F27" s="7">
        <f t="shared" si="1"/>
        <v>0</v>
      </c>
      <c r="G27" s="26"/>
      <c r="H27" s="26">
        <v>0</v>
      </c>
      <c r="I27" s="26">
        <v>3</v>
      </c>
      <c r="J27" s="26"/>
      <c r="K27" s="26"/>
      <c r="L27" s="26"/>
      <c r="M27" s="27"/>
      <c r="N27" s="26">
        <v>15811</v>
      </c>
      <c r="O27" s="26">
        <v>45</v>
      </c>
      <c r="P27" s="26">
        <v>1</v>
      </c>
      <c r="Q27" s="26">
        <v>2761</v>
      </c>
      <c r="R27" s="26" t="s">
        <v>3</v>
      </c>
      <c r="S27" s="26">
        <v>5727</v>
      </c>
      <c r="T27" s="27"/>
      <c r="U27" s="26">
        <v>19418</v>
      </c>
      <c r="V27" s="26">
        <v>-5</v>
      </c>
      <c r="W27" s="26">
        <v>1</v>
      </c>
      <c r="X27" s="26">
        <v>3954</v>
      </c>
      <c r="Y27" s="26" t="s">
        <v>3</v>
      </c>
      <c r="Z27" s="26">
        <v>4911</v>
      </c>
      <c r="AA27" s="4"/>
      <c r="AB27" s="4"/>
      <c r="AC27" s="4"/>
      <c r="AD27" s="4"/>
      <c r="AE27" s="3"/>
    </row>
    <row r="28" spans="1:31" x14ac:dyDescent="0.3">
      <c r="C28">
        <f>SUM(C12:C27)</f>
        <v>5740</v>
      </c>
      <c r="F28" s="2">
        <f>SUM(F12:F27)</f>
        <v>0.52158245213611931</v>
      </c>
    </row>
    <row r="29" spans="1:31" x14ac:dyDescent="0.3">
      <c r="E29" s="75" t="s">
        <v>0</v>
      </c>
      <c r="F29" s="74">
        <f>SQRT(F28)</f>
        <v>0.72220665472987666</v>
      </c>
    </row>
  </sheetData>
  <mergeCells count="8">
    <mergeCell ref="A1:I1"/>
    <mergeCell ref="A2:I2"/>
    <mergeCell ref="A9:A11"/>
    <mergeCell ref="B9:B11"/>
    <mergeCell ref="C9:AE9"/>
    <mergeCell ref="C10:L10"/>
    <mergeCell ref="M10:S10"/>
    <mergeCell ref="T10:Z10"/>
  </mergeCells>
  <hyperlinks>
    <hyperlink ref="A4" r:id="rId1" display="https://stat.nbb.be/Index.aspx" xr:uid="{AA58392C-2FE7-442B-82FE-E2B6778A9F2A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A6649-45EA-40FF-8BCF-009C648F0067}">
  <dimension ref="A1:AE37"/>
  <sheetViews>
    <sheetView topLeftCell="A4" workbookViewId="0">
      <selection activeCell="B12" sqref="B12"/>
    </sheetView>
  </sheetViews>
  <sheetFormatPr defaultRowHeight="14.4" x14ac:dyDescent="0.3"/>
  <cols>
    <col min="1" max="2" width="34.88671875" bestFit="1" customWidth="1"/>
    <col min="3" max="3" width="18.6640625" bestFit="1" customWidth="1"/>
    <col min="4" max="6" width="18.6640625" customWidth="1"/>
    <col min="7" max="7" width="33" bestFit="1" customWidth="1"/>
    <col min="8" max="8" width="19.21875" bestFit="1" customWidth="1"/>
    <col min="9" max="9" width="30.77734375" bestFit="1" customWidth="1"/>
    <col min="10" max="10" width="17.33203125" bestFit="1" customWidth="1"/>
    <col min="11" max="11" width="9.109375" bestFit="1" customWidth="1"/>
    <col min="12" max="12" width="14.109375" bestFit="1" customWidth="1"/>
    <col min="14" max="14" width="18.6640625" bestFit="1" customWidth="1"/>
    <col min="15" max="15" width="33" bestFit="1" customWidth="1"/>
    <col min="16" max="16" width="16.6640625" bestFit="1" customWidth="1"/>
    <col min="17" max="17" width="17.33203125" bestFit="1" customWidth="1"/>
    <col min="18" max="18" width="9.109375" bestFit="1" customWidth="1"/>
    <col min="19" max="19" width="14.109375" bestFit="1" customWidth="1"/>
    <col min="21" max="21" width="18.6640625" bestFit="1" customWidth="1"/>
    <col min="22" max="22" width="33" bestFit="1" customWidth="1"/>
    <col min="23" max="23" width="16.88671875" bestFit="1" customWidth="1"/>
    <col min="24" max="24" width="17.33203125" bestFit="1" customWidth="1"/>
    <col min="25" max="25" width="9.109375" bestFit="1" customWidth="1"/>
    <col min="26" max="26" width="14.109375" bestFit="1" customWidth="1"/>
  </cols>
  <sheetData>
    <row r="1" spans="1:31" x14ac:dyDescent="0.3">
      <c r="A1" s="81" t="s">
        <v>455</v>
      </c>
      <c r="B1" s="81"/>
      <c r="C1" s="81"/>
      <c r="D1" s="81"/>
      <c r="E1" s="81"/>
      <c r="F1" s="81"/>
      <c r="G1" s="81"/>
      <c r="H1" s="81"/>
      <c r="I1" s="81"/>
    </row>
    <row r="2" spans="1:31" x14ac:dyDescent="0.3">
      <c r="A2" s="82" t="s">
        <v>1579</v>
      </c>
      <c r="B2" s="82"/>
      <c r="C2" s="82"/>
      <c r="D2" s="82"/>
      <c r="E2" s="82"/>
      <c r="F2" s="82"/>
      <c r="G2" s="82"/>
      <c r="H2" s="82"/>
      <c r="I2" s="82"/>
    </row>
    <row r="3" spans="1:31" x14ac:dyDescent="0.3">
      <c r="A3" s="23"/>
    </row>
    <row r="4" spans="1:31" ht="28.8" x14ac:dyDescent="0.3">
      <c r="A4" s="25" t="s">
        <v>453</v>
      </c>
    </row>
    <row r="5" spans="1:31" ht="27.6" x14ac:dyDescent="0.3">
      <c r="A5" s="24" t="s">
        <v>452</v>
      </c>
    </row>
    <row r="6" spans="1:31" ht="27.6" x14ac:dyDescent="0.3">
      <c r="A6" s="24" t="s">
        <v>451</v>
      </c>
    </row>
    <row r="7" spans="1:31" x14ac:dyDescent="0.3">
      <c r="A7" s="23"/>
    </row>
    <row r="8" spans="1:31" x14ac:dyDescent="0.3">
      <c r="A8" s="23"/>
    </row>
    <row r="9" spans="1:31" x14ac:dyDescent="0.3">
      <c r="A9" s="83" t="s">
        <v>450</v>
      </c>
      <c r="B9" s="86" t="s">
        <v>449</v>
      </c>
      <c r="C9" s="89" t="s">
        <v>448</v>
      </c>
      <c r="D9" s="90"/>
      <c r="E9" s="90"/>
      <c r="F9" s="90"/>
      <c r="G9" s="90"/>
      <c r="H9" s="90"/>
      <c r="I9" s="90"/>
      <c r="J9" s="90"/>
      <c r="K9" s="90"/>
      <c r="L9" s="90"/>
      <c r="M9" s="90"/>
      <c r="N9" s="90"/>
      <c r="O9" s="90"/>
      <c r="P9" s="90"/>
      <c r="Q9" s="90"/>
      <c r="R9" s="90"/>
      <c r="S9" s="90"/>
      <c r="T9" s="90"/>
      <c r="U9" s="90"/>
      <c r="V9" s="90"/>
      <c r="W9" s="90"/>
      <c r="X9" s="90"/>
      <c r="Y9" s="90"/>
      <c r="Z9" s="90"/>
      <c r="AA9" s="90"/>
      <c r="AB9" s="90"/>
      <c r="AC9" s="90"/>
      <c r="AD9" s="90"/>
      <c r="AE9" s="91"/>
    </row>
    <row r="10" spans="1:31" x14ac:dyDescent="0.3">
      <c r="A10" s="84"/>
      <c r="B10" s="87"/>
      <c r="C10" s="92" t="s">
        <v>447</v>
      </c>
      <c r="D10" s="93"/>
      <c r="E10" s="93"/>
      <c r="F10" s="93"/>
      <c r="G10" s="93"/>
      <c r="H10" s="93"/>
      <c r="I10" s="93"/>
      <c r="J10" s="93"/>
      <c r="K10" s="93"/>
      <c r="L10" s="94"/>
      <c r="M10" s="92" t="s">
        <v>446</v>
      </c>
      <c r="N10" s="93"/>
      <c r="O10" s="93"/>
      <c r="P10" s="93"/>
      <c r="Q10" s="93"/>
      <c r="R10" s="93"/>
      <c r="S10" s="94"/>
      <c r="T10" s="92" t="s">
        <v>445</v>
      </c>
      <c r="U10" s="93"/>
      <c r="V10" s="93"/>
      <c r="W10" s="93"/>
      <c r="X10" s="93"/>
      <c r="Y10" s="93"/>
      <c r="Z10" s="94"/>
      <c r="AE10" s="11"/>
    </row>
    <row r="11" spans="1:31" x14ac:dyDescent="0.3">
      <c r="A11" s="85"/>
      <c r="B11" s="88"/>
      <c r="C11" s="22" t="s">
        <v>437</v>
      </c>
      <c r="D11" s="22" t="s">
        <v>792</v>
      </c>
      <c r="E11" s="22" t="s">
        <v>443</v>
      </c>
      <c r="F11" s="22" t="s">
        <v>517</v>
      </c>
      <c r="G11" s="22" t="s">
        <v>436</v>
      </c>
      <c r="H11" s="22" t="s">
        <v>441</v>
      </c>
      <c r="I11" s="22" t="s">
        <v>440</v>
      </c>
      <c r="J11" s="22" t="s">
        <v>434</v>
      </c>
      <c r="K11" s="22" t="s">
        <v>433</v>
      </c>
      <c r="L11" s="22" t="s">
        <v>432</v>
      </c>
      <c r="M11" s="22"/>
      <c r="N11" s="22" t="s">
        <v>437</v>
      </c>
      <c r="O11" s="22" t="s">
        <v>436</v>
      </c>
      <c r="P11" s="22" t="s">
        <v>438</v>
      </c>
      <c r="Q11" s="22" t="s">
        <v>434</v>
      </c>
      <c r="R11" s="22" t="s">
        <v>433</v>
      </c>
      <c r="S11" s="22" t="s">
        <v>432</v>
      </c>
      <c r="T11" s="22"/>
      <c r="U11" s="22" t="s">
        <v>437</v>
      </c>
      <c r="V11" s="22" t="s">
        <v>436</v>
      </c>
      <c r="W11" s="22" t="s">
        <v>435</v>
      </c>
      <c r="X11" s="22" t="s">
        <v>434</v>
      </c>
      <c r="Y11" s="22" t="s">
        <v>433</v>
      </c>
      <c r="Z11" s="22" t="s">
        <v>432</v>
      </c>
      <c r="AE11" s="11"/>
    </row>
    <row r="12" spans="1:31" ht="21.6" x14ac:dyDescent="0.3">
      <c r="A12" s="18" t="s">
        <v>1578</v>
      </c>
      <c r="B12" s="19" t="s">
        <v>1555</v>
      </c>
      <c r="C12" s="7">
        <v>41</v>
      </c>
      <c r="D12" s="7">
        <v>0.54772255750516596</v>
      </c>
      <c r="E12" s="7">
        <f t="shared" ref="E12:E35" si="0">C12/C$36</f>
        <v>0.62121212121212122</v>
      </c>
      <c r="F12" s="7">
        <f t="shared" ref="F12:F35" si="1">E12^2</f>
        <v>0.3859044995408632</v>
      </c>
      <c r="G12" s="7">
        <v>12</v>
      </c>
      <c r="H12" s="7">
        <v>0</v>
      </c>
      <c r="I12" s="7">
        <v>3</v>
      </c>
      <c r="J12" s="7">
        <v>8</v>
      </c>
      <c r="K12" s="7" t="s">
        <v>3</v>
      </c>
      <c r="L12" s="7">
        <v>5125</v>
      </c>
      <c r="M12" s="16"/>
      <c r="N12" s="7">
        <v>595</v>
      </c>
      <c r="O12" s="7">
        <v>-16</v>
      </c>
      <c r="P12" s="7">
        <v>0</v>
      </c>
      <c r="Q12" s="7">
        <v>99</v>
      </c>
      <c r="R12" s="7" t="s">
        <v>3</v>
      </c>
      <c r="S12" s="7">
        <v>6010</v>
      </c>
      <c r="T12" s="16"/>
      <c r="U12" s="7">
        <v>869851</v>
      </c>
      <c r="V12" s="7">
        <v>6</v>
      </c>
      <c r="W12" s="7">
        <v>3</v>
      </c>
      <c r="X12" s="7">
        <v>213267</v>
      </c>
      <c r="Y12" s="7" t="s">
        <v>3</v>
      </c>
      <c r="Z12" s="7">
        <v>4079</v>
      </c>
      <c r="AE12" s="11"/>
    </row>
    <row r="13" spans="1:31" x14ac:dyDescent="0.3">
      <c r="A13" s="15" t="s">
        <v>1577</v>
      </c>
      <c r="B13" s="14" t="s">
        <v>1576</v>
      </c>
      <c r="C13" s="12">
        <v>15</v>
      </c>
      <c r="D13" s="12"/>
      <c r="E13" s="7">
        <f t="shared" si="0"/>
        <v>0.22727272727272727</v>
      </c>
      <c r="F13" s="7">
        <f t="shared" si="1"/>
        <v>5.1652892561983466E-2</v>
      </c>
      <c r="G13" s="12">
        <v>155</v>
      </c>
      <c r="H13" s="12">
        <v>0</v>
      </c>
      <c r="I13" s="12">
        <v>0</v>
      </c>
      <c r="J13" s="12">
        <v>1</v>
      </c>
      <c r="K13" s="12" t="s">
        <v>3</v>
      </c>
      <c r="L13" s="12">
        <v>15000</v>
      </c>
      <c r="M13" s="13"/>
      <c r="N13" s="12">
        <v>121400</v>
      </c>
      <c r="O13" s="12">
        <v>2</v>
      </c>
      <c r="P13" s="12">
        <v>1</v>
      </c>
      <c r="Q13" s="12">
        <v>57363</v>
      </c>
      <c r="R13" s="12" t="s">
        <v>3</v>
      </c>
      <c r="S13" s="12">
        <v>2116</v>
      </c>
      <c r="T13" s="13"/>
      <c r="U13" s="12">
        <v>129522</v>
      </c>
      <c r="V13" s="12">
        <v>-2</v>
      </c>
      <c r="W13" s="12">
        <v>1</v>
      </c>
      <c r="X13" s="12">
        <v>18997</v>
      </c>
      <c r="Y13" s="12" t="s">
        <v>3</v>
      </c>
      <c r="Z13" s="12">
        <v>6818</v>
      </c>
      <c r="AE13" s="11"/>
    </row>
    <row r="14" spans="1:31" ht="21.6" x14ac:dyDescent="0.3">
      <c r="A14" s="18" t="s">
        <v>1575</v>
      </c>
      <c r="B14" s="19" t="s">
        <v>1574</v>
      </c>
      <c r="C14" s="7">
        <v>5</v>
      </c>
      <c r="D14" s="7"/>
      <c r="E14" s="7">
        <f t="shared" si="0"/>
        <v>7.575757575757576E-2</v>
      </c>
      <c r="F14" s="7">
        <f t="shared" si="1"/>
        <v>5.7392102846648306E-3</v>
      </c>
      <c r="G14" s="7">
        <v>-8</v>
      </c>
      <c r="H14" s="7">
        <v>0</v>
      </c>
      <c r="I14" s="7">
        <v>6</v>
      </c>
      <c r="J14" s="7">
        <v>4</v>
      </c>
      <c r="K14" s="7" t="s">
        <v>3</v>
      </c>
      <c r="L14" s="7">
        <v>1250</v>
      </c>
      <c r="M14" s="16"/>
      <c r="N14" s="7">
        <v>21205</v>
      </c>
      <c r="O14" s="7">
        <v>48</v>
      </c>
      <c r="P14" s="7">
        <v>0</v>
      </c>
      <c r="Q14" s="7">
        <v>10487</v>
      </c>
      <c r="R14" s="7" t="s">
        <v>3</v>
      </c>
      <c r="S14" s="7">
        <v>2022</v>
      </c>
      <c r="T14" s="16"/>
      <c r="U14" s="7">
        <v>683794</v>
      </c>
      <c r="V14" s="7">
        <v>-3</v>
      </c>
      <c r="W14" s="7">
        <v>5</v>
      </c>
      <c r="X14" s="7">
        <v>814175</v>
      </c>
      <c r="Y14" s="7" t="s">
        <v>3</v>
      </c>
      <c r="Z14" s="7">
        <v>840</v>
      </c>
      <c r="AE14" s="11"/>
    </row>
    <row r="15" spans="1:31" ht="21.6" x14ac:dyDescent="0.3">
      <c r="A15" s="15" t="s">
        <v>1573</v>
      </c>
      <c r="B15" s="19" t="s">
        <v>1572</v>
      </c>
      <c r="C15" s="12">
        <v>2</v>
      </c>
      <c r="D15" s="12"/>
      <c r="E15" s="7">
        <f t="shared" si="0"/>
        <v>3.0303030303030304E-2</v>
      </c>
      <c r="F15" s="7">
        <f t="shared" si="1"/>
        <v>9.1827364554637292E-4</v>
      </c>
      <c r="G15" s="12">
        <v>-69</v>
      </c>
      <c r="H15" s="12">
        <v>0</v>
      </c>
      <c r="I15" s="12">
        <v>11</v>
      </c>
      <c r="J15" s="12">
        <v>0</v>
      </c>
      <c r="K15" s="12" t="s">
        <v>3</v>
      </c>
      <c r="L15" s="12"/>
      <c r="M15" s="13"/>
      <c r="N15" s="12">
        <v>22484</v>
      </c>
      <c r="O15" s="12">
        <v>12</v>
      </c>
      <c r="P15" s="12">
        <v>0</v>
      </c>
      <c r="Q15" s="12">
        <v>13596</v>
      </c>
      <c r="R15" s="12" t="s">
        <v>3</v>
      </c>
      <c r="S15" s="12">
        <v>1654</v>
      </c>
      <c r="T15" s="13"/>
      <c r="U15" s="12">
        <v>179248</v>
      </c>
      <c r="V15" s="12">
        <v>6</v>
      </c>
      <c r="W15" s="12">
        <v>2</v>
      </c>
      <c r="X15" s="12">
        <v>191042</v>
      </c>
      <c r="Y15" s="12" t="s">
        <v>3</v>
      </c>
      <c r="Z15" s="12">
        <v>938</v>
      </c>
      <c r="AE15" s="11"/>
    </row>
    <row r="16" spans="1:31" x14ac:dyDescent="0.3">
      <c r="A16" s="18" t="s">
        <v>1571</v>
      </c>
      <c r="B16" s="17" t="s">
        <v>1570</v>
      </c>
      <c r="C16" s="7">
        <v>2</v>
      </c>
      <c r="D16" s="7"/>
      <c r="E16" s="7">
        <f t="shared" si="0"/>
        <v>3.0303030303030304E-2</v>
      </c>
      <c r="F16" s="7">
        <f t="shared" si="1"/>
        <v>9.1827364554637292E-4</v>
      </c>
      <c r="G16" s="7"/>
      <c r="H16" s="7">
        <v>0</v>
      </c>
      <c r="I16" s="7">
        <v>0</v>
      </c>
      <c r="J16" s="7">
        <v>0</v>
      </c>
      <c r="K16" s="7" t="s">
        <v>3</v>
      </c>
      <c r="L16" s="7"/>
      <c r="M16" s="16"/>
      <c r="N16" s="7">
        <v>4515</v>
      </c>
      <c r="O16" s="7">
        <v>-21</v>
      </c>
      <c r="P16" s="7">
        <v>0</v>
      </c>
      <c r="Q16" s="7">
        <v>1783</v>
      </c>
      <c r="R16" s="7" t="s">
        <v>3</v>
      </c>
      <c r="S16" s="7">
        <v>2532</v>
      </c>
      <c r="T16" s="16"/>
      <c r="U16" s="7">
        <v>52251</v>
      </c>
      <c r="V16" s="7">
        <v>2</v>
      </c>
      <c r="W16" s="7">
        <v>3</v>
      </c>
      <c r="X16" s="7">
        <v>8163</v>
      </c>
      <c r="Y16" s="7" t="s">
        <v>3</v>
      </c>
      <c r="Z16" s="7">
        <v>6401</v>
      </c>
      <c r="AE16" s="11"/>
    </row>
    <row r="17" spans="1:31" ht="21.6" x14ac:dyDescent="0.3">
      <c r="A17" s="15" t="s">
        <v>1569</v>
      </c>
      <c r="B17" s="14" t="s">
        <v>1568</v>
      </c>
      <c r="C17" s="12">
        <v>1</v>
      </c>
      <c r="D17" s="12"/>
      <c r="E17" s="7">
        <f t="shared" si="0"/>
        <v>1.5151515151515152E-2</v>
      </c>
      <c r="F17" s="7">
        <f t="shared" si="1"/>
        <v>2.2956841138659323E-4</v>
      </c>
      <c r="G17" s="12">
        <v>102</v>
      </c>
      <c r="H17" s="12">
        <v>0</v>
      </c>
      <c r="I17" s="12">
        <v>7</v>
      </c>
      <c r="J17" s="12">
        <v>0</v>
      </c>
      <c r="K17" s="12" t="s">
        <v>3</v>
      </c>
      <c r="L17" s="12"/>
      <c r="M17" s="13"/>
      <c r="N17" s="12">
        <v>18712</v>
      </c>
      <c r="O17" s="12">
        <v>19</v>
      </c>
      <c r="P17" s="12">
        <v>1</v>
      </c>
      <c r="Q17" s="12">
        <v>11294</v>
      </c>
      <c r="R17" s="12" t="s">
        <v>3</v>
      </c>
      <c r="S17" s="12">
        <v>1657</v>
      </c>
      <c r="T17" s="13"/>
      <c r="U17" s="12">
        <v>77997</v>
      </c>
      <c r="V17" s="12">
        <v>6</v>
      </c>
      <c r="W17" s="12">
        <v>4</v>
      </c>
      <c r="X17" s="12">
        <v>13920</v>
      </c>
      <c r="Y17" s="12" t="s">
        <v>3</v>
      </c>
      <c r="Z17" s="12">
        <v>5603</v>
      </c>
      <c r="AE17" s="11"/>
    </row>
    <row r="18" spans="1:31" x14ac:dyDescent="0.3">
      <c r="A18" s="18" t="s">
        <v>1567</v>
      </c>
      <c r="B18" s="17" t="s">
        <v>1566</v>
      </c>
      <c r="C18" s="7">
        <v>0</v>
      </c>
      <c r="D18" s="7"/>
      <c r="E18" s="7">
        <f t="shared" si="0"/>
        <v>0</v>
      </c>
      <c r="F18" s="7">
        <f t="shared" si="1"/>
        <v>0</v>
      </c>
      <c r="G18" s="7"/>
      <c r="H18" s="7">
        <v>0</v>
      </c>
      <c r="I18" s="7">
        <v>0</v>
      </c>
      <c r="J18" s="7"/>
      <c r="K18" s="7"/>
      <c r="L18" s="7"/>
      <c r="M18" s="16"/>
      <c r="N18" s="7">
        <v>44744</v>
      </c>
      <c r="O18" s="7">
        <v>1</v>
      </c>
      <c r="P18" s="7">
        <v>0</v>
      </c>
      <c r="Q18" s="7">
        <v>39967</v>
      </c>
      <c r="R18" s="7" t="s">
        <v>3</v>
      </c>
      <c r="S18" s="7">
        <v>1120</v>
      </c>
      <c r="T18" s="16"/>
      <c r="U18" s="7">
        <v>121356</v>
      </c>
      <c r="V18" s="7">
        <v>-11</v>
      </c>
      <c r="W18" s="7">
        <v>1</v>
      </c>
      <c r="X18" s="7">
        <v>117570</v>
      </c>
      <c r="Y18" s="7" t="s">
        <v>3</v>
      </c>
      <c r="Z18" s="7">
        <v>1032</v>
      </c>
      <c r="AE18" s="11"/>
    </row>
    <row r="19" spans="1:31" x14ac:dyDescent="0.3">
      <c r="A19" s="15" t="s">
        <v>1565</v>
      </c>
      <c r="B19" s="14" t="s">
        <v>1564</v>
      </c>
      <c r="C19" s="12">
        <v>0</v>
      </c>
      <c r="D19" s="12"/>
      <c r="E19" s="7">
        <f t="shared" si="0"/>
        <v>0</v>
      </c>
      <c r="F19" s="7">
        <f t="shared" si="1"/>
        <v>0</v>
      </c>
      <c r="G19" s="12"/>
      <c r="H19" s="12">
        <v>0</v>
      </c>
      <c r="I19" s="12">
        <v>5</v>
      </c>
      <c r="J19" s="12"/>
      <c r="K19" s="12"/>
      <c r="L19" s="12"/>
      <c r="M19" s="13"/>
      <c r="N19" s="12">
        <v>3874</v>
      </c>
      <c r="O19" s="12">
        <v>-18</v>
      </c>
      <c r="P19" s="12">
        <v>0</v>
      </c>
      <c r="Q19" s="12">
        <v>323</v>
      </c>
      <c r="R19" s="12" t="s">
        <v>3</v>
      </c>
      <c r="S19" s="12">
        <v>11994</v>
      </c>
      <c r="T19" s="13"/>
      <c r="U19" s="12">
        <v>389686</v>
      </c>
      <c r="V19" s="12">
        <v>9</v>
      </c>
      <c r="W19" s="12">
        <v>4</v>
      </c>
      <c r="X19" s="12">
        <v>64403</v>
      </c>
      <c r="Y19" s="12" t="s">
        <v>3</v>
      </c>
      <c r="Z19" s="12">
        <v>6051</v>
      </c>
      <c r="AE19" s="11"/>
    </row>
    <row r="20" spans="1:31" x14ac:dyDescent="0.3">
      <c r="A20" s="18" t="s">
        <v>1563</v>
      </c>
      <c r="B20" s="17" t="s">
        <v>1562</v>
      </c>
      <c r="C20" s="7">
        <v>0</v>
      </c>
      <c r="D20" s="7"/>
      <c r="E20" s="7">
        <f t="shared" si="0"/>
        <v>0</v>
      </c>
      <c r="F20" s="7">
        <f t="shared" si="1"/>
        <v>0</v>
      </c>
      <c r="G20" s="7"/>
      <c r="H20" s="7">
        <v>0</v>
      </c>
      <c r="I20" s="7">
        <v>6</v>
      </c>
      <c r="J20" s="7"/>
      <c r="K20" s="7"/>
      <c r="L20" s="7"/>
      <c r="M20" s="16"/>
      <c r="N20" s="7">
        <v>358</v>
      </c>
      <c r="O20" s="7">
        <v>73</v>
      </c>
      <c r="P20" s="7">
        <v>0</v>
      </c>
      <c r="Q20" s="7">
        <v>231</v>
      </c>
      <c r="R20" s="7" t="s">
        <v>3</v>
      </c>
      <c r="S20" s="7">
        <v>1550</v>
      </c>
      <c r="T20" s="16"/>
      <c r="U20" s="7">
        <v>8442</v>
      </c>
      <c r="V20" s="7">
        <v>14</v>
      </c>
      <c r="W20" s="7">
        <v>2</v>
      </c>
      <c r="X20" s="7">
        <v>8352</v>
      </c>
      <c r="Y20" s="7" t="s">
        <v>3</v>
      </c>
      <c r="Z20" s="7">
        <v>1011</v>
      </c>
      <c r="AE20" s="11"/>
    </row>
    <row r="21" spans="1:31" ht="21.6" x14ac:dyDescent="0.3">
      <c r="A21" s="15" t="s">
        <v>1561</v>
      </c>
      <c r="B21" s="14" t="s">
        <v>1560</v>
      </c>
      <c r="C21" s="12">
        <v>0</v>
      </c>
      <c r="D21" s="12"/>
      <c r="E21" s="7">
        <f t="shared" si="0"/>
        <v>0</v>
      </c>
      <c r="F21" s="7">
        <f t="shared" si="1"/>
        <v>0</v>
      </c>
      <c r="G21" s="12"/>
      <c r="H21" s="12">
        <v>0</v>
      </c>
      <c r="I21" s="12">
        <v>0</v>
      </c>
      <c r="J21" s="12"/>
      <c r="K21" s="12"/>
      <c r="L21" s="12"/>
      <c r="M21" s="13"/>
      <c r="N21" s="12">
        <v>217</v>
      </c>
      <c r="O21" s="12">
        <v>-5</v>
      </c>
      <c r="P21" s="12">
        <v>0</v>
      </c>
      <c r="Q21" s="12">
        <v>226</v>
      </c>
      <c r="R21" s="12" t="s">
        <v>3</v>
      </c>
      <c r="S21" s="12">
        <v>960</v>
      </c>
      <c r="T21" s="13"/>
      <c r="U21" s="12">
        <v>220913</v>
      </c>
      <c r="V21" s="12">
        <v>-5</v>
      </c>
      <c r="W21" s="12">
        <v>7</v>
      </c>
      <c r="X21" s="12">
        <v>1083205</v>
      </c>
      <c r="Y21" s="12" t="s">
        <v>3</v>
      </c>
      <c r="Z21" s="12">
        <v>204</v>
      </c>
      <c r="AE21" s="11"/>
    </row>
    <row r="22" spans="1:31" ht="21.6" x14ac:dyDescent="0.3">
      <c r="A22" s="18" t="s">
        <v>1559</v>
      </c>
      <c r="B22" s="17" t="s">
        <v>1558</v>
      </c>
      <c r="C22" s="7">
        <v>0</v>
      </c>
      <c r="D22" s="7"/>
      <c r="E22" s="7">
        <f t="shared" si="0"/>
        <v>0</v>
      </c>
      <c r="F22" s="7">
        <f t="shared" si="1"/>
        <v>0</v>
      </c>
      <c r="G22" s="7"/>
      <c r="H22" s="7">
        <v>0</v>
      </c>
      <c r="I22" s="7">
        <v>0</v>
      </c>
      <c r="J22" s="7"/>
      <c r="K22" s="7"/>
      <c r="L22" s="7"/>
      <c r="M22" s="16"/>
      <c r="N22" s="7">
        <v>262</v>
      </c>
      <c r="O22" s="7">
        <v>16</v>
      </c>
      <c r="P22" s="7">
        <v>0</v>
      </c>
      <c r="Q22" s="7">
        <v>308</v>
      </c>
      <c r="R22" s="7" t="s">
        <v>3</v>
      </c>
      <c r="S22" s="7">
        <v>851</v>
      </c>
      <c r="T22" s="16"/>
      <c r="U22" s="7">
        <v>52437</v>
      </c>
      <c r="V22" s="7">
        <v>1</v>
      </c>
      <c r="W22" s="7">
        <v>4</v>
      </c>
      <c r="X22" s="7">
        <v>675369</v>
      </c>
      <c r="Y22" s="7" t="s">
        <v>3</v>
      </c>
      <c r="Z22" s="7">
        <v>78</v>
      </c>
      <c r="AE22" s="11"/>
    </row>
    <row r="23" spans="1:31" ht="21.6" x14ac:dyDescent="0.3">
      <c r="A23" s="15" t="s">
        <v>1557</v>
      </c>
      <c r="B23" s="14" t="s">
        <v>1555</v>
      </c>
      <c r="C23" s="12">
        <v>0</v>
      </c>
      <c r="D23" s="12"/>
      <c r="E23" s="7">
        <f t="shared" si="0"/>
        <v>0</v>
      </c>
      <c r="F23" s="7">
        <f t="shared" si="1"/>
        <v>0</v>
      </c>
      <c r="G23" s="12"/>
      <c r="H23" s="12">
        <v>0</v>
      </c>
      <c r="I23" s="12">
        <v>13</v>
      </c>
      <c r="J23" s="12"/>
      <c r="K23" s="12"/>
      <c r="L23" s="12"/>
      <c r="M23" s="13"/>
      <c r="N23" s="12">
        <v>71</v>
      </c>
      <c r="O23" s="12"/>
      <c r="P23" s="12">
        <v>0</v>
      </c>
      <c r="Q23" s="12">
        <v>10</v>
      </c>
      <c r="R23" s="12" t="s">
        <v>3</v>
      </c>
      <c r="S23" s="12">
        <v>7100</v>
      </c>
      <c r="T23" s="13"/>
      <c r="U23" s="12">
        <v>36895</v>
      </c>
      <c r="V23" s="12">
        <v>14</v>
      </c>
      <c r="W23" s="12">
        <v>6</v>
      </c>
      <c r="X23" s="12">
        <v>22897</v>
      </c>
      <c r="Y23" s="12" t="s">
        <v>3</v>
      </c>
      <c r="Z23" s="12">
        <v>1611</v>
      </c>
      <c r="AE23" s="11"/>
    </row>
    <row r="24" spans="1:31" ht="21.6" x14ac:dyDescent="0.3">
      <c r="A24" s="18" t="s">
        <v>1556</v>
      </c>
      <c r="B24" s="17" t="s">
        <v>1555</v>
      </c>
      <c r="C24" s="7">
        <v>0</v>
      </c>
      <c r="D24" s="7"/>
      <c r="E24" s="7">
        <f t="shared" si="0"/>
        <v>0</v>
      </c>
      <c r="F24" s="7">
        <f t="shared" si="1"/>
        <v>0</v>
      </c>
      <c r="G24" s="7"/>
      <c r="H24" s="7">
        <v>0</v>
      </c>
      <c r="I24" s="7">
        <v>11</v>
      </c>
      <c r="J24" s="7"/>
      <c r="K24" s="7"/>
      <c r="L24" s="7"/>
      <c r="M24" s="16"/>
      <c r="N24" s="7">
        <v>607</v>
      </c>
      <c r="O24" s="7">
        <v>-10</v>
      </c>
      <c r="P24" s="7">
        <v>0</v>
      </c>
      <c r="Q24" s="7">
        <v>70</v>
      </c>
      <c r="R24" s="7" t="s">
        <v>3</v>
      </c>
      <c r="S24" s="7">
        <v>8671</v>
      </c>
      <c r="T24" s="16"/>
      <c r="U24" s="7">
        <v>60818</v>
      </c>
      <c r="V24" s="7">
        <v>-7</v>
      </c>
      <c r="W24" s="7">
        <v>2</v>
      </c>
      <c r="X24" s="7">
        <v>51562</v>
      </c>
      <c r="Y24" s="7" t="s">
        <v>3</v>
      </c>
      <c r="Z24" s="7">
        <v>1180</v>
      </c>
      <c r="AE24" s="11"/>
    </row>
    <row r="25" spans="1:31" ht="21.6" x14ac:dyDescent="0.3">
      <c r="A25" s="15" t="s">
        <v>1554</v>
      </c>
      <c r="B25" s="14" t="s">
        <v>1553</v>
      </c>
      <c r="C25" s="12">
        <v>0</v>
      </c>
      <c r="D25" s="12"/>
      <c r="E25" s="7">
        <f t="shared" si="0"/>
        <v>0</v>
      </c>
      <c r="F25" s="7">
        <f t="shared" si="1"/>
        <v>0</v>
      </c>
      <c r="G25" s="12"/>
      <c r="H25" s="12">
        <v>0</v>
      </c>
      <c r="I25" s="12">
        <v>42</v>
      </c>
      <c r="J25" s="12"/>
      <c r="K25" s="12"/>
      <c r="L25" s="12"/>
      <c r="M25" s="13"/>
      <c r="N25" s="12">
        <v>2</v>
      </c>
      <c r="O25" s="12"/>
      <c r="P25" s="12">
        <v>0</v>
      </c>
      <c r="Q25" s="12">
        <v>0</v>
      </c>
      <c r="R25" s="12" t="s">
        <v>3</v>
      </c>
      <c r="S25" s="12"/>
      <c r="T25" s="13"/>
      <c r="U25" s="12">
        <v>1701</v>
      </c>
      <c r="V25" s="12">
        <v>69</v>
      </c>
      <c r="W25" s="12">
        <v>2</v>
      </c>
      <c r="X25" s="12">
        <v>760</v>
      </c>
      <c r="Y25" s="12" t="s">
        <v>3</v>
      </c>
      <c r="Z25" s="12">
        <v>2238</v>
      </c>
      <c r="AE25" s="11"/>
    </row>
    <row r="26" spans="1:31" ht="21.6" x14ac:dyDescent="0.3">
      <c r="A26" s="18" t="s">
        <v>1552</v>
      </c>
      <c r="B26" s="17" t="s">
        <v>1550</v>
      </c>
      <c r="C26" s="7">
        <v>0</v>
      </c>
      <c r="D26" s="7"/>
      <c r="E26" s="7">
        <f t="shared" si="0"/>
        <v>0</v>
      </c>
      <c r="F26" s="7">
        <f t="shared" si="1"/>
        <v>0</v>
      </c>
      <c r="G26" s="7"/>
      <c r="H26" s="7">
        <v>0</v>
      </c>
      <c r="I26" s="7">
        <v>1</v>
      </c>
      <c r="J26" s="7"/>
      <c r="K26" s="7"/>
      <c r="L26" s="7"/>
      <c r="M26" s="16"/>
      <c r="N26" s="7">
        <v>5</v>
      </c>
      <c r="O26" s="7"/>
      <c r="P26" s="7">
        <v>0</v>
      </c>
      <c r="Q26" s="7">
        <v>1</v>
      </c>
      <c r="R26" s="7" t="s">
        <v>3</v>
      </c>
      <c r="S26" s="7">
        <v>5000</v>
      </c>
      <c r="T26" s="16"/>
      <c r="U26" s="7">
        <v>27295</v>
      </c>
      <c r="V26" s="7">
        <v>0</v>
      </c>
      <c r="W26" s="7">
        <v>4</v>
      </c>
      <c r="X26" s="7">
        <v>16690</v>
      </c>
      <c r="Y26" s="7" t="s">
        <v>3</v>
      </c>
      <c r="Z26" s="7">
        <v>1635</v>
      </c>
      <c r="AE26" s="11"/>
    </row>
    <row r="27" spans="1:31" ht="21.6" x14ac:dyDescent="0.3">
      <c r="A27" s="15" t="s">
        <v>1551</v>
      </c>
      <c r="B27" s="14" t="s">
        <v>1550</v>
      </c>
      <c r="C27" s="12">
        <v>0</v>
      </c>
      <c r="D27" s="12"/>
      <c r="E27" s="7">
        <f t="shared" si="0"/>
        <v>0</v>
      </c>
      <c r="F27" s="7">
        <f t="shared" si="1"/>
        <v>0</v>
      </c>
      <c r="G27" s="12"/>
      <c r="H27" s="12">
        <v>0</v>
      </c>
      <c r="I27" s="12">
        <v>5</v>
      </c>
      <c r="J27" s="12"/>
      <c r="K27" s="12"/>
      <c r="L27" s="12"/>
      <c r="M27" s="13"/>
      <c r="N27" s="12">
        <v>1</v>
      </c>
      <c r="O27" s="12"/>
      <c r="P27" s="12">
        <v>0</v>
      </c>
      <c r="Q27" s="12">
        <v>0</v>
      </c>
      <c r="R27" s="12" t="s">
        <v>3</v>
      </c>
      <c r="S27" s="12"/>
      <c r="T27" s="13"/>
      <c r="U27" s="12">
        <v>2390</v>
      </c>
      <c r="V27" s="12">
        <v>21</v>
      </c>
      <c r="W27" s="12">
        <v>5</v>
      </c>
      <c r="X27" s="12">
        <v>1476</v>
      </c>
      <c r="Y27" s="12" t="s">
        <v>3</v>
      </c>
      <c r="Z27" s="12">
        <v>1619</v>
      </c>
      <c r="AE27" s="11"/>
    </row>
    <row r="28" spans="1:31" ht="21.6" x14ac:dyDescent="0.3">
      <c r="A28" s="18" t="s">
        <v>1549</v>
      </c>
      <c r="B28" s="17" t="s">
        <v>1548</v>
      </c>
      <c r="C28" s="7">
        <v>0</v>
      </c>
      <c r="D28" s="7"/>
      <c r="E28" s="7">
        <f t="shared" si="0"/>
        <v>0</v>
      </c>
      <c r="F28" s="7">
        <f t="shared" si="1"/>
        <v>0</v>
      </c>
      <c r="G28" s="7"/>
      <c r="H28" s="7">
        <v>0</v>
      </c>
      <c r="I28" s="7">
        <v>3</v>
      </c>
      <c r="J28" s="7"/>
      <c r="K28" s="7"/>
      <c r="L28" s="7"/>
      <c r="M28" s="16"/>
      <c r="N28" s="7">
        <v>14</v>
      </c>
      <c r="O28" s="7">
        <v>-5</v>
      </c>
      <c r="P28" s="7">
        <v>0</v>
      </c>
      <c r="Q28" s="7">
        <v>0</v>
      </c>
      <c r="R28" s="7" t="s">
        <v>3</v>
      </c>
      <c r="S28" s="7"/>
      <c r="T28" s="16"/>
      <c r="U28" s="7">
        <v>15226</v>
      </c>
      <c r="V28" s="7">
        <v>3</v>
      </c>
      <c r="W28" s="7">
        <v>1</v>
      </c>
      <c r="X28" s="7">
        <v>8740</v>
      </c>
      <c r="Y28" s="7" t="s">
        <v>3</v>
      </c>
      <c r="Z28" s="7">
        <v>1742</v>
      </c>
      <c r="AE28" s="11"/>
    </row>
    <row r="29" spans="1:31" ht="21.6" x14ac:dyDescent="0.3">
      <c r="A29" s="15" t="s">
        <v>1547</v>
      </c>
      <c r="B29" s="14" t="s">
        <v>1546</v>
      </c>
      <c r="C29" s="12">
        <v>0</v>
      </c>
      <c r="D29" s="12"/>
      <c r="E29" s="7">
        <f t="shared" si="0"/>
        <v>0</v>
      </c>
      <c r="F29" s="7">
        <f t="shared" si="1"/>
        <v>0</v>
      </c>
      <c r="G29" s="12"/>
      <c r="H29" s="12">
        <v>0</v>
      </c>
      <c r="I29" s="12">
        <v>27</v>
      </c>
      <c r="J29" s="12"/>
      <c r="K29" s="12"/>
      <c r="L29" s="12"/>
      <c r="M29" s="13"/>
      <c r="N29" s="12">
        <v>98554</v>
      </c>
      <c r="O29" s="12">
        <v>8</v>
      </c>
      <c r="P29" s="12">
        <v>1</v>
      </c>
      <c r="Q29" s="12">
        <v>109160</v>
      </c>
      <c r="R29" s="12" t="s">
        <v>3</v>
      </c>
      <c r="S29" s="12">
        <v>903</v>
      </c>
      <c r="T29" s="13"/>
      <c r="U29" s="12">
        <v>196312</v>
      </c>
      <c r="V29" s="12">
        <v>14</v>
      </c>
      <c r="W29" s="12">
        <v>2</v>
      </c>
      <c r="X29" s="12">
        <v>165105</v>
      </c>
      <c r="Y29" s="12" t="s">
        <v>3</v>
      </c>
      <c r="Z29" s="12">
        <v>1189</v>
      </c>
      <c r="AE29" s="11"/>
    </row>
    <row r="30" spans="1:31" ht="21.6" x14ac:dyDescent="0.3">
      <c r="A30" s="18" t="s">
        <v>1545</v>
      </c>
      <c r="B30" s="17" t="s">
        <v>1544</v>
      </c>
      <c r="C30" s="7">
        <v>0</v>
      </c>
      <c r="D30" s="7"/>
      <c r="E30" s="7">
        <f t="shared" si="0"/>
        <v>0</v>
      </c>
      <c r="F30" s="7">
        <f t="shared" si="1"/>
        <v>0</v>
      </c>
      <c r="G30" s="7"/>
      <c r="H30" s="7">
        <v>0</v>
      </c>
      <c r="I30" s="7">
        <v>9</v>
      </c>
      <c r="J30" s="7"/>
      <c r="K30" s="7"/>
      <c r="L30" s="7"/>
      <c r="M30" s="16"/>
      <c r="N30" s="7">
        <v>106</v>
      </c>
      <c r="O30" s="7">
        <v>-54</v>
      </c>
      <c r="P30" s="7">
        <v>0</v>
      </c>
      <c r="Q30" s="7">
        <v>63</v>
      </c>
      <c r="R30" s="7" t="s">
        <v>3</v>
      </c>
      <c r="S30" s="7">
        <v>1683</v>
      </c>
      <c r="T30" s="16"/>
      <c r="U30" s="7">
        <v>79006</v>
      </c>
      <c r="V30" s="7">
        <v>23</v>
      </c>
      <c r="W30" s="7">
        <v>2</v>
      </c>
      <c r="X30" s="7">
        <v>62250</v>
      </c>
      <c r="Y30" s="7" t="s">
        <v>3</v>
      </c>
      <c r="Z30" s="7">
        <v>1269</v>
      </c>
      <c r="AE30" s="11"/>
    </row>
    <row r="31" spans="1:31" x14ac:dyDescent="0.3">
      <c r="A31" s="15" t="s">
        <v>1543</v>
      </c>
      <c r="B31" s="14" t="s">
        <v>1542</v>
      </c>
      <c r="C31" s="12">
        <v>0</v>
      </c>
      <c r="D31" s="12"/>
      <c r="E31" s="7">
        <f t="shared" si="0"/>
        <v>0</v>
      </c>
      <c r="F31" s="7">
        <f t="shared" si="1"/>
        <v>0</v>
      </c>
      <c r="G31" s="12"/>
      <c r="H31" s="12">
        <v>0</v>
      </c>
      <c r="I31" s="12">
        <v>0</v>
      </c>
      <c r="J31" s="12"/>
      <c r="K31" s="12"/>
      <c r="L31" s="12"/>
      <c r="M31" s="13"/>
      <c r="N31" s="12">
        <v>21439</v>
      </c>
      <c r="O31" s="12">
        <v>-9</v>
      </c>
      <c r="P31" s="12">
        <v>0</v>
      </c>
      <c r="Q31" s="12">
        <v>2578</v>
      </c>
      <c r="R31" s="12" t="s">
        <v>3</v>
      </c>
      <c r="S31" s="12">
        <v>8316</v>
      </c>
      <c r="T31" s="13"/>
      <c r="U31" s="12">
        <v>35887</v>
      </c>
      <c r="V31" s="12">
        <v>-6</v>
      </c>
      <c r="W31" s="12">
        <v>0</v>
      </c>
      <c r="X31" s="12">
        <v>11914</v>
      </c>
      <c r="Y31" s="12" t="s">
        <v>3</v>
      </c>
      <c r="Z31" s="12">
        <v>3012</v>
      </c>
      <c r="AE31" s="11"/>
    </row>
    <row r="32" spans="1:31" x14ac:dyDescent="0.3">
      <c r="A32" s="18" t="s">
        <v>1541</v>
      </c>
      <c r="B32" s="17" t="s">
        <v>1540</v>
      </c>
      <c r="C32" s="7">
        <v>0</v>
      </c>
      <c r="D32" s="7"/>
      <c r="E32" s="7">
        <f t="shared" si="0"/>
        <v>0</v>
      </c>
      <c r="F32" s="7">
        <f t="shared" si="1"/>
        <v>0</v>
      </c>
      <c r="G32" s="7"/>
      <c r="H32" s="7">
        <v>0</v>
      </c>
      <c r="I32" s="7">
        <v>0</v>
      </c>
      <c r="J32" s="7"/>
      <c r="K32" s="7"/>
      <c r="L32" s="7"/>
      <c r="M32" s="16"/>
      <c r="N32" s="7">
        <v>8936</v>
      </c>
      <c r="O32" s="7">
        <v>99</v>
      </c>
      <c r="P32" s="7">
        <v>0</v>
      </c>
      <c r="Q32" s="7">
        <v>0</v>
      </c>
      <c r="R32" s="7" t="s">
        <v>3</v>
      </c>
      <c r="S32" s="7"/>
      <c r="T32" s="16"/>
      <c r="U32" s="7">
        <v>38033</v>
      </c>
      <c r="V32" s="7">
        <v>12</v>
      </c>
      <c r="W32" s="7">
        <v>1</v>
      </c>
      <c r="X32" s="7">
        <v>12861</v>
      </c>
      <c r="Y32" s="7" t="s">
        <v>3</v>
      </c>
      <c r="Z32" s="7">
        <v>2957</v>
      </c>
      <c r="AE32" s="11"/>
    </row>
    <row r="33" spans="1:31" x14ac:dyDescent="0.3">
      <c r="A33" s="15" t="s">
        <v>1539</v>
      </c>
      <c r="B33" s="14" t="s">
        <v>1538</v>
      </c>
      <c r="C33" s="12">
        <v>0</v>
      </c>
      <c r="D33" s="12"/>
      <c r="E33" s="7">
        <f t="shared" si="0"/>
        <v>0</v>
      </c>
      <c r="F33" s="7">
        <f t="shared" si="1"/>
        <v>0</v>
      </c>
      <c r="G33" s="12"/>
      <c r="H33" s="12">
        <v>0</v>
      </c>
      <c r="I33" s="12">
        <v>0</v>
      </c>
      <c r="J33" s="12"/>
      <c r="K33" s="12"/>
      <c r="L33" s="12"/>
      <c r="M33" s="13"/>
      <c r="N33" s="12">
        <v>1876</v>
      </c>
      <c r="O33" s="12">
        <v>14</v>
      </c>
      <c r="P33" s="12">
        <v>0</v>
      </c>
      <c r="Q33" s="12">
        <v>577</v>
      </c>
      <c r="R33" s="12" t="s">
        <v>3</v>
      </c>
      <c r="S33" s="12">
        <v>3251</v>
      </c>
      <c r="T33" s="13"/>
      <c r="U33" s="12">
        <v>79023</v>
      </c>
      <c r="V33" s="12">
        <v>5</v>
      </c>
      <c r="W33" s="12">
        <v>2</v>
      </c>
      <c r="X33" s="12">
        <v>15695</v>
      </c>
      <c r="Y33" s="12" t="s">
        <v>3</v>
      </c>
      <c r="Z33" s="12">
        <v>5035</v>
      </c>
      <c r="AE33" s="11"/>
    </row>
    <row r="34" spans="1:31" ht="21.6" x14ac:dyDescent="0.3">
      <c r="A34" s="18" t="s">
        <v>1537</v>
      </c>
      <c r="B34" s="17" t="s">
        <v>1536</v>
      </c>
      <c r="C34" s="7">
        <v>0</v>
      </c>
      <c r="D34" s="7"/>
      <c r="E34" s="7">
        <f t="shared" si="0"/>
        <v>0</v>
      </c>
      <c r="F34" s="7">
        <f t="shared" si="1"/>
        <v>0</v>
      </c>
      <c r="G34" s="7"/>
      <c r="H34" s="7">
        <v>0</v>
      </c>
      <c r="I34" s="7">
        <v>2</v>
      </c>
      <c r="J34" s="7"/>
      <c r="K34" s="7"/>
      <c r="L34" s="7"/>
      <c r="M34" s="16"/>
      <c r="N34" s="7">
        <v>3910</v>
      </c>
      <c r="O34" s="7">
        <v>16</v>
      </c>
      <c r="P34" s="7">
        <v>0</v>
      </c>
      <c r="Q34" s="7">
        <v>1401</v>
      </c>
      <c r="R34" s="7" t="s">
        <v>3</v>
      </c>
      <c r="S34" s="7">
        <v>2791</v>
      </c>
      <c r="T34" s="16"/>
      <c r="U34" s="7">
        <v>74538</v>
      </c>
      <c r="V34" s="7">
        <v>8</v>
      </c>
      <c r="W34" s="7">
        <v>1</v>
      </c>
      <c r="X34" s="7">
        <v>18841</v>
      </c>
      <c r="Y34" s="7" t="s">
        <v>3</v>
      </c>
      <c r="Z34" s="7">
        <v>3956</v>
      </c>
      <c r="AE34" s="11"/>
    </row>
    <row r="35" spans="1:31" ht="21.6" x14ac:dyDescent="0.3">
      <c r="A35" s="30" t="s">
        <v>1535</v>
      </c>
      <c r="B35" s="29" t="s">
        <v>1534</v>
      </c>
      <c r="C35" s="26">
        <v>0</v>
      </c>
      <c r="D35" s="28"/>
      <c r="E35" s="7">
        <f t="shared" si="0"/>
        <v>0</v>
      </c>
      <c r="F35" s="7">
        <f t="shared" si="1"/>
        <v>0</v>
      </c>
      <c r="G35" s="26"/>
      <c r="H35" s="26">
        <v>0</v>
      </c>
      <c r="I35" s="26">
        <v>2</v>
      </c>
      <c r="J35" s="26"/>
      <c r="K35" s="26"/>
      <c r="L35" s="26"/>
      <c r="M35" s="27"/>
      <c r="N35" s="26">
        <v>465</v>
      </c>
      <c r="O35" s="26">
        <v>9</v>
      </c>
      <c r="P35" s="26">
        <v>0</v>
      </c>
      <c r="Q35" s="26">
        <v>512</v>
      </c>
      <c r="R35" s="26" t="s">
        <v>3</v>
      </c>
      <c r="S35" s="26">
        <v>908</v>
      </c>
      <c r="T35" s="27"/>
      <c r="U35" s="26">
        <v>13467</v>
      </c>
      <c r="V35" s="26">
        <v>3</v>
      </c>
      <c r="W35" s="26">
        <v>2</v>
      </c>
      <c r="X35" s="26">
        <v>20479</v>
      </c>
      <c r="Y35" s="26" t="s">
        <v>3</v>
      </c>
      <c r="Z35" s="26">
        <v>658</v>
      </c>
      <c r="AA35" s="4"/>
      <c r="AB35" s="4"/>
      <c r="AC35" s="4"/>
      <c r="AD35" s="4"/>
      <c r="AE35" s="3"/>
    </row>
    <row r="36" spans="1:31" x14ac:dyDescent="0.3">
      <c r="C36">
        <f>SUM(C12:C35)</f>
        <v>66</v>
      </c>
      <c r="F36" s="2">
        <f>SUM(F12:F35)</f>
        <v>0.44536271808999084</v>
      </c>
    </row>
    <row r="37" spans="1:31" x14ac:dyDescent="0.3">
      <c r="E37" s="75" t="s">
        <v>0</v>
      </c>
      <c r="F37" s="74">
        <f>SQRT(F36)</f>
        <v>0.66735501653167395</v>
      </c>
    </row>
  </sheetData>
  <mergeCells count="8">
    <mergeCell ref="A1:I1"/>
    <mergeCell ref="A2:I2"/>
    <mergeCell ref="A9:A11"/>
    <mergeCell ref="B9:B11"/>
    <mergeCell ref="C9:AE9"/>
    <mergeCell ref="C10:L10"/>
    <mergeCell ref="M10:S10"/>
    <mergeCell ref="T10:Z10"/>
  </mergeCells>
  <hyperlinks>
    <hyperlink ref="A4" r:id="rId1" display="https://stat.nbb.be/Index.aspx" xr:uid="{3D74AFE1-A9AC-4583-BF53-79AB84987A95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A0035-4AD8-4B1F-852D-3DD834B4E4C1}">
  <dimension ref="A1:AE27"/>
  <sheetViews>
    <sheetView workbookViewId="0">
      <selection activeCell="B8" sqref="B8"/>
    </sheetView>
  </sheetViews>
  <sheetFormatPr defaultRowHeight="14.4" x14ac:dyDescent="0.3"/>
  <cols>
    <col min="1" max="2" width="35.5546875" bestFit="1" customWidth="1"/>
    <col min="3" max="3" width="18.44140625" bestFit="1" customWidth="1"/>
    <col min="4" max="6" width="18.44140625" customWidth="1"/>
    <col min="7" max="7" width="32.6640625" bestFit="1" customWidth="1"/>
    <col min="8" max="8" width="18.77734375" bestFit="1" customWidth="1"/>
    <col min="9" max="9" width="29.88671875" bestFit="1" customWidth="1"/>
    <col min="10" max="10" width="17.33203125" bestFit="1" customWidth="1"/>
    <col min="12" max="12" width="13.77734375" bestFit="1" customWidth="1"/>
    <col min="13" max="13" width="34.77734375" bestFit="1" customWidth="1"/>
    <col min="15" max="15" width="18.44140625" bestFit="1" customWidth="1"/>
    <col min="16" max="16" width="32.6640625" bestFit="1" customWidth="1"/>
    <col min="17" max="17" width="16.33203125" bestFit="1" customWidth="1"/>
    <col min="18" max="18" width="17.33203125" bestFit="1" customWidth="1"/>
    <col min="20" max="20" width="13.77734375" bestFit="1" customWidth="1"/>
    <col min="22" max="22" width="18.44140625" bestFit="1" customWidth="1"/>
    <col min="23" max="23" width="32.6640625" bestFit="1" customWidth="1"/>
    <col min="24" max="24" width="16.44140625" bestFit="1" customWidth="1"/>
    <col min="25" max="25" width="17.33203125" bestFit="1" customWidth="1"/>
    <col min="27" max="27" width="13.77734375" bestFit="1" customWidth="1"/>
  </cols>
  <sheetData>
    <row r="1" spans="1:31" x14ac:dyDescent="0.3">
      <c r="A1" s="81" t="s">
        <v>455</v>
      </c>
      <c r="B1" s="81"/>
      <c r="C1" s="81"/>
      <c r="D1" s="81"/>
      <c r="E1" s="81"/>
      <c r="F1" s="81"/>
      <c r="G1" s="81"/>
      <c r="H1" s="81"/>
      <c r="I1" s="81"/>
    </row>
    <row r="2" spans="1:31" x14ac:dyDescent="0.3">
      <c r="A2" s="82" t="s">
        <v>485</v>
      </c>
      <c r="B2" s="82"/>
      <c r="C2" s="82"/>
      <c r="D2" s="82"/>
      <c r="E2" s="82"/>
      <c r="F2" s="82"/>
      <c r="G2" s="82"/>
      <c r="H2" s="82"/>
      <c r="I2" s="82"/>
    </row>
    <row r="3" spans="1:31" x14ac:dyDescent="0.3">
      <c r="A3" s="23"/>
    </row>
    <row r="4" spans="1:31" ht="28.8" x14ac:dyDescent="0.3">
      <c r="A4" s="25" t="s">
        <v>453</v>
      </c>
    </row>
    <row r="5" spans="1:31" ht="27.6" x14ac:dyDescent="0.3">
      <c r="A5" s="24" t="s">
        <v>452</v>
      </c>
    </row>
    <row r="6" spans="1:31" x14ac:dyDescent="0.3">
      <c r="A6" s="24" t="s">
        <v>451</v>
      </c>
    </row>
    <row r="7" spans="1:31" x14ac:dyDescent="0.3">
      <c r="A7" s="23"/>
    </row>
    <row r="8" spans="1:31" x14ac:dyDescent="0.3">
      <c r="A8" s="23"/>
    </row>
    <row r="9" spans="1:31" x14ac:dyDescent="0.3">
      <c r="A9" s="83" t="s">
        <v>450</v>
      </c>
      <c r="B9" s="86" t="s">
        <v>449</v>
      </c>
      <c r="C9" s="89" t="s">
        <v>448</v>
      </c>
      <c r="D9" s="90"/>
      <c r="E9" s="90"/>
      <c r="F9" s="90"/>
      <c r="G9" s="90"/>
      <c r="H9" s="90"/>
      <c r="I9" s="90"/>
      <c r="J9" s="90"/>
      <c r="K9" s="90"/>
      <c r="L9" s="90"/>
      <c r="M9" s="90"/>
      <c r="N9" s="90"/>
      <c r="O9" s="90"/>
      <c r="P9" s="90"/>
      <c r="Q9" s="90"/>
      <c r="R9" s="90"/>
      <c r="S9" s="90"/>
      <c r="T9" s="90"/>
      <c r="U9" s="90"/>
      <c r="V9" s="90"/>
      <c r="W9" s="90"/>
      <c r="X9" s="90"/>
      <c r="Y9" s="90"/>
      <c r="Z9" s="90"/>
      <c r="AA9" s="90"/>
      <c r="AB9" s="90"/>
      <c r="AC9" s="90"/>
      <c r="AD9" s="90"/>
      <c r="AE9" s="91"/>
    </row>
    <row r="10" spans="1:31" x14ac:dyDescent="0.3">
      <c r="A10" s="84"/>
      <c r="B10" s="87"/>
      <c r="C10" s="92" t="s">
        <v>447</v>
      </c>
      <c r="D10" s="93"/>
      <c r="E10" s="93"/>
      <c r="F10" s="93"/>
      <c r="G10" s="93"/>
      <c r="H10" s="93"/>
      <c r="I10" s="93"/>
      <c r="J10" s="93"/>
      <c r="K10" s="93"/>
      <c r="L10" s="93"/>
      <c r="M10" s="94"/>
      <c r="N10" s="92" t="s">
        <v>446</v>
      </c>
      <c r="O10" s="93"/>
      <c r="P10" s="93"/>
      <c r="Q10" s="93"/>
      <c r="R10" s="93"/>
      <c r="S10" s="93"/>
      <c r="T10" s="94"/>
      <c r="U10" s="92" t="s">
        <v>445</v>
      </c>
      <c r="V10" s="93"/>
      <c r="W10" s="93"/>
      <c r="X10" s="93"/>
      <c r="Y10" s="93"/>
      <c r="Z10" s="93"/>
      <c r="AA10" s="94"/>
      <c r="AE10" s="11"/>
    </row>
    <row r="11" spans="1:31" x14ac:dyDescent="0.3">
      <c r="A11" s="85"/>
      <c r="B11" s="88"/>
      <c r="C11" s="22" t="s">
        <v>437</v>
      </c>
      <c r="D11" s="22" t="s">
        <v>444</v>
      </c>
      <c r="E11" s="22" t="s">
        <v>443</v>
      </c>
      <c r="F11" s="22" t="s">
        <v>484</v>
      </c>
      <c r="G11" s="22" t="s">
        <v>436</v>
      </c>
      <c r="H11" s="22" t="s">
        <v>441</v>
      </c>
      <c r="I11" s="22" t="s">
        <v>440</v>
      </c>
      <c r="J11" s="22" t="s">
        <v>434</v>
      </c>
      <c r="K11" s="22" t="s">
        <v>433</v>
      </c>
      <c r="L11" s="22" t="s">
        <v>432</v>
      </c>
      <c r="M11" s="22" t="s">
        <v>439</v>
      </c>
      <c r="N11" s="22"/>
      <c r="O11" s="22" t="s">
        <v>437</v>
      </c>
      <c r="P11" s="22" t="s">
        <v>436</v>
      </c>
      <c r="Q11" s="22" t="s">
        <v>438</v>
      </c>
      <c r="R11" s="22" t="s">
        <v>434</v>
      </c>
      <c r="S11" s="22" t="s">
        <v>433</v>
      </c>
      <c r="T11" s="22" t="s">
        <v>432</v>
      </c>
      <c r="U11" s="22"/>
      <c r="V11" s="22" t="s">
        <v>437</v>
      </c>
      <c r="W11" s="22" t="s">
        <v>436</v>
      </c>
      <c r="X11" s="22" t="s">
        <v>435</v>
      </c>
      <c r="Y11" s="22" t="s">
        <v>434</v>
      </c>
      <c r="Z11" s="22" t="s">
        <v>433</v>
      </c>
      <c r="AA11" s="22" t="s">
        <v>432</v>
      </c>
      <c r="AE11" s="11"/>
    </row>
    <row r="12" spans="1:31" ht="21.6" x14ac:dyDescent="0.3">
      <c r="A12" s="18" t="s">
        <v>483</v>
      </c>
      <c r="B12" s="19" t="s">
        <v>482</v>
      </c>
      <c r="C12" s="7">
        <v>1184</v>
      </c>
      <c r="D12" s="7"/>
      <c r="E12" s="7">
        <f t="shared" ref="E12:E25" si="0">$C12/$C$26</f>
        <v>0.9308176100628931</v>
      </c>
      <c r="F12" s="7">
        <f t="shared" ref="F12:F25" si="1">E12^2</f>
        <v>0.86642142320319615</v>
      </c>
      <c r="G12" s="7">
        <v>-23</v>
      </c>
      <c r="H12" s="7">
        <v>2</v>
      </c>
      <c r="I12" s="7">
        <v>0</v>
      </c>
      <c r="J12" s="7">
        <v>1010</v>
      </c>
      <c r="K12" s="7" t="s">
        <v>3</v>
      </c>
      <c r="L12" s="7">
        <v>1172</v>
      </c>
      <c r="M12" s="7">
        <v>9</v>
      </c>
      <c r="N12" s="16"/>
      <c r="O12" s="7">
        <v>1801</v>
      </c>
      <c r="P12" s="7">
        <v>-21</v>
      </c>
      <c r="Q12" s="7">
        <v>1</v>
      </c>
      <c r="R12" s="7">
        <v>1957</v>
      </c>
      <c r="S12" s="7" t="s">
        <v>3</v>
      </c>
      <c r="T12" s="7">
        <v>920</v>
      </c>
      <c r="U12" s="16"/>
      <c r="V12" s="7">
        <v>70155</v>
      </c>
      <c r="W12" s="7">
        <v>28</v>
      </c>
      <c r="X12" s="7">
        <v>23</v>
      </c>
      <c r="Y12" s="7">
        <v>178975</v>
      </c>
      <c r="Z12" s="7" t="s">
        <v>3</v>
      </c>
      <c r="AA12" s="7">
        <v>392</v>
      </c>
      <c r="AE12" s="11"/>
    </row>
    <row r="13" spans="1:31" ht="21.6" x14ac:dyDescent="0.3">
      <c r="A13" s="15" t="s">
        <v>481</v>
      </c>
      <c r="B13" s="20" t="s">
        <v>480</v>
      </c>
      <c r="C13" s="12">
        <v>86</v>
      </c>
      <c r="D13" s="12">
        <v>0.42399999999999999</v>
      </c>
      <c r="E13" s="7">
        <f t="shared" si="0"/>
        <v>6.761006289308176E-2</v>
      </c>
      <c r="F13" s="7">
        <f t="shared" si="1"/>
        <v>4.5711206044064707E-3</v>
      </c>
      <c r="G13" s="12">
        <v>41</v>
      </c>
      <c r="H13" s="12">
        <v>3</v>
      </c>
      <c r="I13" s="12">
        <v>0</v>
      </c>
      <c r="J13" s="12">
        <v>15</v>
      </c>
      <c r="K13" s="12" t="s">
        <v>3</v>
      </c>
      <c r="L13" s="12">
        <v>5733</v>
      </c>
      <c r="M13" s="12">
        <v>8</v>
      </c>
      <c r="N13" s="13"/>
      <c r="O13" s="12">
        <v>4990</v>
      </c>
      <c r="P13" s="12">
        <v>16</v>
      </c>
      <c r="Q13" s="12">
        <v>3</v>
      </c>
      <c r="R13" s="12">
        <v>2597</v>
      </c>
      <c r="S13" s="12" t="s">
        <v>3</v>
      </c>
      <c r="T13" s="12">
        <v>1921</v>
      </c>
      <c r="U13" s="13"/>
      <c r="V13" s="12">
        <v>2702</v>
      </c>
      <c r="W13" s="12">
        <v>13</v>
      </c>
      <c r="X13" s="12">
        <v>2</v>
      </c>
      <c r="Y13" s="12">
        <v>3875</v>
      </c>
      <c r="Z13" s="12" t="s">
        <v>3</v>
      </c>
      <c r="AA13" s="12">
        <v>697</v>
      </c>
      <c r="AE13" s="11"/>
    </row>
    <row r="14" spans="1:31" ht="21.6" x14ac:dyDescent="0.3">
      <c r="A14" s="18" t="s">
        <v>479</v>
      </c>
      <c r="B14" s="19" t="s">
        <v>478</v>
      </c>
      <c r="C14" s="7">
        <v>2</v>
      </c>
      <c r="D14" s="7"/>
      <c r="E14" s="7">
        <f t="shared" si="0"/>
        <v>1.5723270440251573E-3</v>
      </c>
      <c r="F14" s="7">
        <f t="shared" si="1"/>
        <v>2.4722123333728889E-6</v>
      </c>
      <c r="G14" s="7">
        <v>-65</v>
      </c>
      <c r="H14" s="7">
        <v>10</v>
      </c>
      <c r="I14" s="7">
        <v>0</v>
      </c>
      <c r="J14" s="7">
        <v>0</v>
      </c>
      <c r="K14" s="7" t="s">
        <v>3</v>
      </c>
      <c r="L14" s="7"/>
      <c r="M14" s="7" t="s">
        <v>16</v>
      </c>
      <c r="N14" s="16"/>
      <c r="O14" s="7">
        <v>138769</v>
      </c>
      <c r="P14" s="7">
        <v>66</v>
      </c>
      <c r="Q14" s="7">
        <v>88</v>
      </c>
      <c r="R14" s="7">
        <v>2383</v>
      </c>
      <c r="S14" s="7" t="s">
        <v>3</v>
      </c>
      <c r="T14" s="7">
        <v>58233</v>
      </c>
      <c r="U14" s="16"/>
      <c r="V14" s="7">
        <v>20</v>
      </c>
      <c r="W14" s="7">
        <v>-12</v>
      </c>
      <c r="X14" s="7">
        <v>0</v>
      </c>
      <c r="Y14" s="7">
        <v>0</v>
      </c>
      <c r="Z14" s="7" t="s">
        <v>3</v>
      </c>
      <c r="AA14" s="7"/>
      <c r="AE14" s="11"/>
    </row>
    <row r="15" spans="1:31" x14ac:dyDescent="0.3">
      <c r="A15" s="15" t="s">
        <v>477</v>
      </c>
      <c r="B15" s="14" t="s">
        <v>476</v>
      </c>
      <c r="C15" s="12">
        <v>0</v>
      </c>
      <c r="D15" s="12"/>
      <c r="E15" s="7">
        <f t="shared" si="0"/>
        <v>0</v>
      </c>
      <c r="F15" s="7">
        <f t="shared" si="1"/>
        <v>0</v>
      </c>
      <c r="G15" s="12"/>
      <c r="H15" s="12">
        <v>0</v>
      </c>
      <c r="I15" s="12">
        <v>0</v>
      </c>
      <c r="J15" s="12"/>
      <c r="K15" s="12"/>
      <c r="L15" s="12"/>
      <c r="M15" s="12">
        <v>8</v>
      </c>
      <c r="N15" s="13"/>
      <c r="O15" s="12">
        <v>385</v>
      </c>
      <c r="P15" s="12">
        <v>15</v>
      </c>
      <c r="Q15" s="12">
        <v>1</v>
      </c>
      <c r="R15" s="12">
        <v>6</v>
      </c>
      <c r="S15" s="12" t="s">
        <v>3</v>
      </c>
      <c r="T15" s="12">
        <v>64167</v>
      </c>
      <c r="U15" s="13"/>
      <c r="V15" s="12">
        <v>179</v>
      </c>
      <c r="W15" s="12">
        <v>-19</v>
      </c>
      <c r="X15" s="12">
        <v>0</v>
      </c>
      <c r="Y15" s="12">
        <v>18</v>
      </c>
      <c r="Z15" s="12" t="s">
        <v>3</v>
      </c>
      <c r="AA15" s="12">
        <v>9944</v>
      </c>
      <c r="AE15" s="11"/>
    </row>
    <row r="16" spans="1:31" x14ac:dyDescent="0.3">
      <c r="A16" s="18" t="s">
        <v>475</v>
      </c>
      <c r="B16" s="17" t="s">
        <v>474</v>
      </c>
      <c r="C16" s="7">
        <v>0</v>
      </c>
      <c r="D16" s="7"/>
      <c r="E16" s="7">
        <f t="shared" si="0"/>
        <v>0</v>
      </c>
      <c r="F16" s="7">
        <f t="shared" si="1"/>
        <v>0</v>
      </c>
      <c r="G16" s="7"/>
      <c r="H16" s="7">
        <v>0</v>
      </c>
      <c r="I16" s="7">
        <v>0</v>
      </c>
      <c r="J16" s="7"/>
      <c r="K16" s="7"/>
      <c r="L16" s="7"/>
      <c r="M16" s="7">
        <v>8</v>
      </c>
      <c r="N16" s="16"/>
      <c r="O16" s="7">
        <v>21</v>
      </c>
      <c r="P16" s="7">
        <v>-31</v>
      </c>
      <c r="Q16" s="7">
        <v>0</v>
      </c>
      <c r="R16" s="7">
        <v>1</v>
      </c>
      <c r="S16" s="7" t="s">
        <v>3</v>
      </c>
      <c r="T16" s="7">
        <v>21000</v>
      </c>
      <c r="U16" s="16"/>
      <c r="V16" s="7">
        <v>1135</v>
      </c>
      <c r="W16" s="7">
        <v>6</v>
      </c>
      <c r="X16" s="7">
        <v>5</v>
      </c>
      <c r="Y16" s="7">
        <v>1737</v>
      </c>
      <c r="Z16" s="7" t="s">
        <v>3</v>
      </c>
      <c r="AA16" s="7">
        <v>653</v>
      </c>
      <c r="AE16" s="11"/>
    </row>
    <row r="17" spans="1:31" ht="21.6" x14ac:dyDescent="0.3">
      <c r="A17" s="15" t="s">
        <v>473</v>
      </c>
      <c r="B17" s="14" t="s">
        <v>472</v>
      </c>
      <c r="C17" s="12">
        <v>0</v>
      </c>
      <c r="D17" s="12"/>
      <c r="E17" s="7">
        <f t="shared" si="0"/>
        <v>0</v>
      </c>
      <c r="F17" s="7">
        <f t="shared" si="1"/>
        <v>0</v>
      </c>
      <c r="G17" s="12"/>
      <c r="H17" s="12">
        <v>0</v>
      </c>
      <c r="I17" s="12">
        <v>0</v>
      </c>
      <c r="J17" s="12"/>
      <c r="K17" s="12"/>
      <c r="L17" s="12"/>
      <c r="M17" s="12">
        <v>10</v>
      </c>
      <c r="N17" s="13"/>
      <c r="O17" s="12">
        <v>44371</v>
      </c>
      <c r="P17" s="12">
        <v>-7</v>
      </c>
      <c r="Q17" s="12">
        <v>1</v>
      </c>
      <c r="R17" s="12">
        <v>12010</v>
      </c>
      <c r="S17" s="12" t="s">
        <v>3</v>
      </c>
      <c r="T17" s="12">
        <v>3695</v>
      </c>
      <c r="U17" s="13"/>
      <c r="V17" s="12">
        <v>29916</v>
      </c>
      <c r="W17" s="12">
        <v>2</v>
      </c>
      <c r="X17" s="12">
        <v>1</v>
      </c>
      <c r="Y17" s="12">
        <v>5939</v>
      </c>
      <c r="Z17" s="12" t="s">
        <v>3</v>
      </c>
      <c r="AA17" s="12">
        <v>5037</v>
      </c>
      <c r="AE17" s="11"/>
    </row>
    <row r="18" spans="1:31" ht="21.6" x14ac:dyDescent="0.3">
      <c r="A18" s="18" t="s">
        <v>471</v>
      </c>
      <c r="B18" s="17" t="s">
        <v>470</v>
      </c>
      <c r="C18" s="7">
        <v>0</v>
      </c>
      <c r="D18" s="7"/>
      <c r="E18" s="7">
        <f t="shared" si="0"/>
        <v>0</v>
      </c>
      <c r="F18" s="7">
        <f t="shared" si="1"/>
        <v>0</v>
      </c>
      <c r="G18" s="7"/>
      <c r="H18" s="7">
        <v>0</v>
      </c>
      <c r="I18" s="7">
        <v>0</v>
      </c>
      <c r="J18" s="7"/>
      <c r="K18" s="7"/>
      <c r="L18" s="7"/>
      <c r="M18" s="7">
        <v>16</v>
      </c>
      <c r="N18" s="16"/>
      <c r="O18" s="7">
        <v>2</v>
      </c>
      <c r="P18" s="7">
        <v>-64</v>
      </c>
      <c r="Q18" s="7">
        <v>0</v>
      </c>
      <c r="R18" s="7">
        <v>0</v>
      </c>
      <c r="S18" s="7" t="s">
        <v>3</v>
      </c>
      <c r="T18" s="7"/>
      <c r="U18" s="16"/>
      <c r="V18" s="7">
        <v>50</v>
      </c>
      <c r="W18" s="7">
        <v>62</v>
      </c>
      <c r="X18" s="7">
        <v>0</v>
      </c>
      <c r="Y18" s="7">
        <v>11</v>
      </c>
      <c r="Z18" s="7" t="s">
        <v>3</v>
      </c>
      <c r="AA18" s="7">
        <v>4545</v>
      </c>
      <c r="AE18" s="11"/>
    </row>
    <row r="19" spans="1:31" ht="21.6" x14ac:dyDescent="0.3">
      <c r="A19" s="15" t="s">
        <v>469</v>
      </c>
      <c r="B19" s="14" t="s">
        <v>468</v>
      </c>
      <c r="C19" s="12">
        <v>0</v>
      </c>
      <c r="D19" s="12"/>
      <c r="E19" s="7">
        <f t="shared" si="0"/>
        <v>0</v>
      </c>
      <c r="F19" s="7">
        <f t="shared" si="1"/>
        <v>0</v>
      </c>
      <c r="G19" s="12"/>
      <c r="H19" s="12">
        <v>0</v>
      </c>
      <c r="I19" s="12">
        <v>0</v>
      </c>
      <c r="J19" s="12"/>
      <c r="K19" s="12"/>
      <c r="L19" s="12"/>
      <c r="M19" s="12">
        <v>8</v>
      </c>
      <c r="N19" s="13"/>
      <c r="O19" s="12">
        <v>21</v>
      </c>
      <c r="P19" s="12">
        <v>-11</v>
      </c>
      <c r="Q19" s="12">
        <v>0</v>
      </c>
      <c r="R19" s="12">
        <v>0</v>
      </c>
      <c r="S19" s="12"/>
      <c r="T19" s="12"/>
      <c r="U19" s="13"/>
      <c r="V19" s="12">
        <v>4324</v>
      </c>
      <c r="W19" s="12">
        <v>31</v>
      </c>
      <c r="X19" s="12">
        <v>3</v>
      </c>
      <c r="Y19" s="12">
        <v>8700</v>
      </c>
      <c r="Z19" s="12"/>
      <c r="AA19" s="12">
        <v>497</v>
      </c>
      <c r="AE19" s="11"/>
    </row>
    <row r="20" spans="1:31" x14ac:dyDescent="0.3">
      <c r="A20" s="18" t="s">
        <v>467</v>
      </c>
      <c r="B20" s="17" t="s">
        <v>466</v>
      </c>
      <c r="C20" s="7">
        <v>0</v>
      </c>
      <c r="D20" s="7"/>
      <c r="E20" s="7">
        <f t="shared" si="0"/>
        <v>0</v>
      </c>
      <c r="F20" s="7">
        <f t="shared" si="1"/>
        <v>0</v>
      </c>
      <c r="G20" s="7"/>
      <c r="H20" s="7">
        <v>0</v>
      </c>
      <c r="I20" s="7">
        <v>0</v>
      </c>
      <c r="J20" s="7"/>
      <c r="K20" s="7"/>
      <c r="L20" s="7"/>
      <c r="M20" s="7">
        <v>9</v>
      </c>
      <c r="N20" s="16"/>
      <c r="O20" s="7">
        <v>17077</v>
      </c>
      <c r="P20" s="7">
        <v>13</v>
      </c>
      <c r="Q20" s="7">
        <v>31</v>
      </c>
      <c r="R20" s="7">
        <v>4873</v>
      </c>
      <c r="S20" s="7" t="s">
        <v>3</v>
      </c>
      <c r="T20" s="7">
        <v>3504</v>
      </c>
      <c r="U20" s="16"/>
      <c r="V20" s="7">
        <v>0</v>
      </c>
      <c r="W20" s="7"/>
      <c r="X20" s="7">
        <v>0</v>
      </c>
      <c r="Y20" s="7"/>
      <c r="Z20" s="7" t="s">
        <v>3</v>
      </c>
      <c r="AA20" s="7"/>
      <c r="AE20" s="11"/>
    </row>
    <row r="21" spans="1:31" ht="21.6" x14ac:dyDescent="0.3">
      <c r="A21" s="15" t="s">
        <v>465</v>
      </c>
      <c r="B21" s="14" t="s">
        <v>464</v>
      </c>
      <c r="C21" s="12">
        <v>0</v>
      </c>
      <c r="D21" s="12"/>
      <c r="E21" s="7">
        <f t="shared" si="0"/>
        <v>0</v>
      </c>
      <c r="F21" s="7">
        <f t="shared" si="1"/>
        <v>0</v>
      </c>
      <c r="G21" s="12"/>
      <c r="H21" s="12">
        <v>0</v>
      </c>
      <c r="I21" s="12">
        <v>0</v>
      </c>
      <c r="J21" s="12"/>
      <c r="K21" s="12"/>
      <c r="L21" s="12"/>
      <c r="M21" s="12">
        <v>9</v>
      </c>
      <c r="N21" s="13"/>
      <c r="O21" s="12">
        <v>1215</v>
      </c>
      <c r="P21" s="12">
        <v>-32</v>
      </c>
      <c r="Q21" s="12">
        <v>0</v>
      </c>
      <c r="R21" s="12">
        <v>65</v>
      </c>
      <c r="S21" s="12" t="s">
        <v>3</v>
      </c>
      <c r="T21" s="12">
        <v>18692</v>
      </c>
      <c r="U21" s="13"/>
      <c r="V21" s="12">
        <v>78</v>
      </c>
      <c r="W21" s="12">
        <v>-6</v>
      </c>
      <c r="X21" s="12">
        <v>0</v>
      </c>
      <c r="Y21" s="12">
        <v>0</v>
      </c>
      <c r="Z21" s="12" t="s">
        <v>3</v>
      </c>
      <c r="AA21" s="12"/>
      <c r="AE21" s="11"/>
    </row>
    <row r="22" spans="1:31" x14ac:dyDescent="0.3">
      <c r="A22" s="18" t="s">
        <v>463</v>
      </c>
      <c r="B22" s="17" t="s">
        <v>462</v>
      </c>
      <c r="C22" s="7">
        <v>0</v>
      </c>
      <c r="D22" s="7"/>
      <c r="E22" s="7">
        <f t="shared" si="0"/>
        <v>0</v>
      </c>
      <c r="F22" s="7">
        <f t="shared" si="1"/>
        <v>0</v>
      </c>
      <c r="G22" s="7"/>
      <c r="H22" s="7">
        <v>0</v>
      </c>
      <c r="I22" s="7">
        <v>0</v>
      </c>
      <c r="J22" s="7"/>
      <c r="K22" s="7"/>
      <c r="L22" s="7"/>
      <c r="M22" s="7">
        <v>3</v>
      </c>
      <c r="N22" s="16"/>
      <c r="O22" s="7">
        <v>0</v>
      </c>
      <c r="P22" s="7"/>
      <c r="Q22" s="7">
        <v>0</v>
      </c>
      <c r="R22" s="7"/>
      <c r="S22" s="7" t="s">
        <v>3</v>
      </c>
      <c r="T22" s="7"/>
      <c r="U22" s="16"/>
      <c r="V22" s="7">
        <v>5122</v>
      </c>
      <c r="W22" s="7">
        <v>43</v>
      </c>
      <c r="X22" s="7">
        <v>1</v>
      </c>
      <c r="Y22" s="7">
        <v>23</v>
      </c>
      <c r="Z22" s="7" t="s">
        <v>3</v>
      </c>
      <c r="AA22" s="7">
        <v>222696</v>
      </c>
      <c r="AE22" s="11"/>
    </row>
    <row r="23" spans="1:31" ht="21.6" x14ac:dyDescent="0.3">
      <c r="A23" s="15" t="s">
        <v>461</v>
      </c>
      <c r="B23" s="14" t="s">
        <v>460</v>
      </c>
      <c r="C23" s="12">
        <v>0</v>
      </c>
      <c r="D23" s="12"/>
      <c r="E23" s="7">
        <f t="shared" si="0"/>
        <v>0</v>
      </c>
      <c r="F23" s="7">
        <f t="shared" si="1"/>
        <v>0</v>
      </c>
      <c r="G23" s="12"/>
      <c r="H23" s="12">
        <v>0</v>
      </c>
      <c r="I23" s="12">
        <v>0</v>
      </c>
      <c r="J23" s="12"/>
      <c r="K23" s="12"/>
      <c r="L23" s="12"/>
      <c r="M23" s="12">
        <v>10</v>
      </c>
      <c r="N23" s="13"/>
      <c r="O23" s="12">
        <v>1692</v>
      </c>
      <c r="P23" s="12">
        <v>-1</v>
      </c>
      <c r="Q23" s="12">
        <v>0</v>
      </c>
      <c r="R23" s="12">
        <v>1265</v>
      </c>
      <c r="S23" s="12" t="s">
        <v>3</v>
      </c>
      <c r="T23" s="12">
        <v>1338</v>
      </c>
      <c r="U23" s="13"/>
      <c r="V23" s="12">
        <v>14007</v>
      </c>
      <c r="W23" s="12">
        <v>-7</v>
      </c>
      <c r="X23" s="12">
        <v>2</v>
      </c>
      <c r="Y23" s="12">
        <v>971</v>
      </c>
      <c r="Z23" s="12" t="s">
        <v>3</v>
      </c>
      <c r="AA23" s="12">
        <v>14425</v>
      </c>
      <c r="AE23" s="11"/>
    </row>
    <row r="24" spans="1:31" ht="21.6" x14ac:dyDescent="0.3">
      <c r="A24" s="18" t="s">
        <v>459</v>
      </c>
      <c r="B24" s="17" t="s">
        <v>458</v>
      </c>
      <c r="C24" s="7">
        <v>0</v>
      </c>
      <c r="D24" s="7"/>
      <c r="E24" s="7">
        <f t="shared" si="0"/>
        <v>0</v>
      </c>
      <c r="F24" s="7">
        <f t="shared" si="1"/>
        <v>0</v>
      </c>
      <c r="G24" s="7"/>
      <c r="H24" s="7">
        <v>0</v>
      </c>
      <c r="I24" s="7">
        <v>0</v>
      </c>
      <c r="J24" s="7"/>
      <c r="K24" s="7"/>
      <c r="L24" s="7"/>
      <c r="M24" s="7">
        <v>34</v>
      </c>
      <c r="N24" s="16"/>
      <c r="O24" s="7">
        <v>650</v>
      </c>
      <c r="P24" s="7">
        <v>31</v>
      </c>
      <c r="Q24" s="7">
        <v>0</v>
      </c>
      <c r="R24" s="7">
        <v>144</v>
      </c>
      <c r="S24" s="7" t="s">
        <v>3</v>
      </c>
      <c r="T24" s="7">
        <v>4514</v>
      </c>
      <c r="U24" s="16"/>
      <c r="V24" s="7">
        <v>105462</v>
      </c>
      <c r="W24" s="7">
        <v>0</v>
      </c>
      <c r="X24" s="7">
        <v>4</v>
      </c>
      <c r="Y24" s="7">
        <v>152129</v>
      </c>
      <c r="Z24" s="7" t="s">
        <v>3</v>
      </c>
      <c r="AA24" s="7">
        <v>693</v>
      </c>
      <c r="AE24" s="11"/>
    </row>
    <row r="25" spans="1:31" ht="21.6" x14ac:dyDescent="0.3">
      <c r="A25" s="30" t="s">
        <v>457</v>
      </c>
      <c r="B25" s="29" t="s">
        <v>456</v>
      </c>
      <c r="C25" s="26">
        <v>0</v>
      </c>
      <c r="D25" s="28"/>
      <c r="E25" s="7">
        <f t="shared" si="0"/>
        <v>0</v>
      </c>
      <c r="F25" s="7">
        <f t="shared" si="1"/>
        <v>0</v>
      </c>
      <c r="G25" s="26"/>
      <c r="H25" s="26">
        <v>0</v>
      </c>
      <c r="I25" s="26">
        <v>0</v>
      </c>
      <c r="J25" s="26"/>
      <c r="K25" s="26"/>
      <c r="L25" s="26"/>
      <c r="M25" s="26">
        <v>9</v>
      </c>
      <c r="N25" s="27"/>
      <c r="O25" s="26">
        <v>8092</v>
      </c>
      <c r="P25" s="26">
        <v>13</v>
      </c>
      <c r="Q25" s="26">
        <v>4</v>
      </c>
      <c r="R25" s="26">
        <v>7979</v>
      </c>
      <c r="S25" s="26" t="s">
        <v>3</v>
      </c>
      <c r="T25" s="26">
        <v>1014</v>
      </c>
      <c r="U25" s="27"/>
      <c r="V25" s="26">
        <v>1345</v>
      </c>
      <c r="W25" s="26">
        <v>15</v>
      </c>
      <c r="X25" s="26">
        <v>1</v>
      </c>
      <c r="Y25" s="26">
        <v>1564</v>
      </c>
      <c r="Z25" s="26" t="s">
        <v>3</v>
      </c>
      <c r="AA25" s="26">
        <v>860</v>
      </c>
      <c r="AB25" s="4"/>
      <c r="AC25" s="4"/>
      <c r="AD25" s="4"/>
      <c r="AE25" s="3"/>
    </row>
    <row r="26" spans="1:31" x14ac:dyDescent="0.3">
      <c r="C26">
        <f>SUM(C12:C25)</f>
        <v>1272</v>
      </c>
      <c r="F26" s="2">
        <f>SUM(F12:F25)</f>
        <v>0.87099501601993601</v>
      </c>
    </row>
    <row r="27" spans="1:31" x14ac:dyDescent="0.3">
      <c r="E27" t="s">
        <v>0</v>
      </c>
      <c r="F27" s="1">
        <f>SQRT(F26)</f>
        <v>0.93327113746217183</v>
      </c>
    </row>
  </sheetData>
  <mergeCells count="8">
    <mergeCell ref="A1:I1"/>
    <mergeCell ref="A2:I2"/>
    <mergeCell ref="A9:A11"/>
    <mergeCell ref="B9:B11"/>
    <mergeCell ref="C9:AE9"/>
    <mergeCell ref="C10:M10"/>
    <mergeCell ref="N10:T10"/>
    <mergeCell ref="U10:AA10"/>
  </mergeCells>
  <hyperlinks>
    <hyperlink ref="A4" r:id="rId1" display="https://stat.nbb.be/Index.aspx" xr:uid="{84BA418C-E4CE-47F3-A2F6-462F1FF08A44}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B3719-9DD6-4E6F-9554-7FCC45E79015}">
  <dimension ref="A1:AE36"/>
  <sheetViews>
    <sheetView topLeftCell="A4" workbookViewId="0">
      <selection activeCell="A13" sqref="A13:B13"/>
    </sheetView>
  </sheetViews>
  <sheetFormatPr defaultRowHeight="14.4" x14ac:dyDescent="0.3"/>
  <cols>
    <col min="1" max="2" width="34.88671875" bestFit="1" customWidth="1"/>
    <col min="3" max="3" width="18.6640625" bestFit="1" customWidth="1"/>
    <col min="4" max="6" width="18.6640625" customWidth="1"/>
    <col min="7" max="7" width="33" bestFit="1" customWidth="1"/>
    <col min="8" max="8" width="19.21875" bestFit="1" customWidth="1"/>
    <col min="9" max="9" width="30.77734375" bestFit="1" customWidth="1"/>
    <col min="10" max="10" width="17.33203125" bestFit="1" customWidth="1"/>
    <col min="11" max="11" width="9.109375" bestFit="1" customWidth="1"/>
    <col min="12" max="12" width="14.109375" bestFit="1" customWidth="1"/>
    <col min="14" max="14" width="18.6640625" bestFit="1" customWidth="1"/>
    <col min="15" max="15" width="33" bestFit="1" customWidth="1"/>
    <col min="16" max="16" width="16.6640625" bestFit="1" customWidth="1"/>
    <col min="17" max="17" width="17.33203125" bestFit="1" customWidth="1"/>
    <col min="18" max="18" width="9.109375" bestFit="1" customWidth="1"/>
    <col min="19" max="19" width="14.109375" bestFit="1" customWidth="1"/>
    <col min="21" max="21" width="18.6640625" bestFit="1" customWidth="1"/>
    <col min="22" max="22" width="33" bestFit="1" customWidth="1"/>
    <col min="23" max="23" width="16.88671875" bestFit="1" customWidth="1"/>
    <col min="24" max="24" width="17.33203125" bestFit="1" customWidth="1"/>
    <col min="25" max="25" width="9.109375" bestFit="1" customWidth="1"/>
    <col min="26" max="26" width="14.109375" bestFit="1" customWidth="1"/>
  </cols>
  <sheetData>
    <row r="1" spans="1:31" x14ac:dyDescent="0.3">
      <c r="A1" s="81" t="s">
        <v>455</v>
      </c>
      <c r="B1" s="81"/>
      <c r="C1" s="81"/>
      <c r="D1" s="81"/>
      <c r="E1" s="81"/>
      <c r="F1" s="81"/>
      <c r="G1" s="81"/>
      <c r="H1" s="81"/>
      <c r="I1" s="81"/>
    </row>
    <row r="2" spans="1:31" x14ac:dyDescent="0.3">
      <c r="A2" s="82" t="s">
        <v>1617</v>
      </c>
      <c r="B2" s="82"/>
      <c r="C2" s="82"/>
      <c r="D2" s="82"/>
      <c r="E2" s="82"/>
      <c r="F2" s="82"/>
      <c r="G2" s="82"/>
      <c r="H2" s="82"/>
      <c r="I2" s="82"/>
    </row>
    <row r="3" spans="1:31" x14ac:dyDescent="0.3">
      <c r="A3" s="23"/>
    </row>
    <row r="4" spans="1:31" ht="28.8" x14ac:dyDescent="0.3">
      <c r="A4" s="25" t="s">
        <v>453</v>
      </c>
    </row>
    <row r="5" spans="1:31" ht="27.6" x14ac:dyDescent="0.3">
      <c r="A5" s="24" t="s">
        <v>452</v>
      </c>
    </row>
    <row r="6" spans="1:31" ht="27.6" x14ac:dyDescent="0.3">
      <c r="A6" s="24" t="s">
        <v>451</v>
      </c>
    </row>
    <row r="7" spans="1:31" x14ac:dyDescent="0.3">
      <c r="A7" s="23"/>
    </row>
    <row r="8" spans="1:31" x14ac:dyDescent="0.3">
      <c r="A8" s="23"/>
    </row>
    <row r="9" spans="1:31" x14ac:dyDescent="0.3">
      <c r="A9" s="83" t="s">
        <v>450</v>
      </c>
      <c r="B9" s="86" t="s">
        <v>449</v>
      </c>
      <c r="C9" s="89" t="s">
        <v>448</v>
      </c>
      <c r="D9" s="90"/>
      <c r="E9" s="90"/>
      <c r="F9" s="90"/>
      <c r="G9" s="90"/>
      <c r="H9" s="90"/>
      <c r="I9" s="90"/>
      <c r="J9" s="90"/>
      <c r="K9" s="90"/>
      <c r="L9" s="90"/>
      <c r="M9" s="90"/>
      <c r="N9" s="90"/>
      <c r="O9" s="90"/>
      <c r="P9" s="90"/>
      <c r="Q9" s="90"/>
      <c r="R9" s="90"/>
      <c r="S9" s="90"/>
      <c r="T9" s="90"/>
      <c r="U9" s="90"/>
      <c r="V9" s="90"/>
      <c r="W9" s="90"/>
      <c r="X9" s="90"/>
      <c r="Y9" s="90"/>
      <c r="Z9" s="90"/>
      <c r="AA9" s="90"/>
      <c r="AB9" s="90"/>
      <c r="AC9" s="90"/>
      <c r="AD9" s="90"/>
      <c r="AE9" s="91"/>
    </row>
    <row r="10" spans="1:31" x14ac:dyDescent="0.3">
      <c r="A10" s="84"/>
      <c r="B10" s="87"/>
      <c r="C10" s="92" t="s">
        <v>447</v>
      </c>
      <c r="D10" s="93"/>
      <c r="E10" s="93"/>
      <c r="F10" s="93"/>
      <c r="G10" s="93"/>
      <c r="H10" s="93"/>
      <c r="I10" s="93"/>
      <c r="J10" s="93"/>
      <c r="K10" s="93"/>
      <c r="L10" s="94"/>
      <c r="M10" s="92" t="s">
        <v>446</v>
      </c>
      <c r="N10" s="93"/>
      <c r="O10" s="93"/>
      <c r="P10" s="93"/>
      <c r="Q10" s="93"/>
      <c r="R10" s="93"/>
      <c r="S10" s="94"/>
      <c r="T10" s="92" t="s">
        <v>445</v>
      </c>
      <c r="U10" s="93"/>
      <c r="V10" s="93"/>
      <c r="W10" s="93"/>
      <c r="X10" s="93"/>
      <c r="Y10" s="93"/>
      <c r="Z10" s="94"/>
      <c r="AE10" s="11"/>
    </row>
    <row r="11" spans="1:31" x14ac:dyDescent="0.3">
      <c r="A11" s="85"/>
      <c r="B11" s="88"/>
      <c r="C11" s="22" t="s">
        <v>437</v>
      </c>
      <c r="D11" s="22" t="s">
        <v>792</v>
      </c>
      <c r="E11" s="22" t="s">
        <v>443</v>
      </c>
      <c r="F11" s="22" t="s">
        <v>517</v>
      </c>
      <c r="G11" s="22" t="s">
        <v>436</v>
      </c>
      <c r="H11" s="22" t="s">
        <v>441</v>
      </c>
      <c r="I11" s="22" t="s">
        <v>440</v>
      </c>
      <c r="J11" s="22" t="s">
        <v>434</v>
      </c>
      <c r="K11" s="22" t="s">
        <v>433</v>
      </c>
      <c r="L11" s="22" t="s">
        <v>432</v>
      </c>
      <c r="M11" s="22"/>
      <c r="N11" s="22" t="s">
        <v>437</v>
      </c>
      <c r="O11" s="22" t="s">
        <v>436</v>
      </c>
      <c r="P11" s="22" t="s">
        <v>438</v>
      </c>
      <c r="Q11" s="22" t="s">
        <v>434</v>
      </c>
      <c r="R11" s="22" t="s">
        <v>433</v>
      </c>
      <c r="S11" s="22" t="s">
        <v>432</v>
      </c>
      <c r="T11" s="22"/>
      <c r="U11" s="22" t="s">
        <v>437</v>
      </c>
      <c r="V11" s="22" t="s">
        <v>436</v>
      </c>
      <c r="W11" s="22" t="s">
        <v>435</v>
      </c>
      <c r="X11" s="22" t="s">
        <v>434</v>
      </c>
      <c r="Y11" s="22" t="s">
        <v>433</v>
      </c>
      <c r="Z11" s="22" t="s">
        <v>432</v>
      </c>
      <c r="AE11" s="11"/>
    </row>
    <row r="12" spans="1:31" ht="21.6" x14ac:dyDescent="0.3">
      <c r="A12" s="18" t="s">
        <v>1616</v>
      </c>
      <c r="B12" s="19" t="s">
        <v>1580</v>
      </c>
      <c r="C12" s="7">
        <v>14923</v>
      </c>
      <c r="D12" s="7">
        <v>0.81240384046359604</v>
      </c>
      <c r="E12" s="7">
        <f t="shared" ref="E12:E34" si="0">C12/C$35</f>
        <v>0.98521159305473027</v>
      </c>
      <c r="F12" s="7">
        <f t="shared" ref="F12:F34" si="1">E12^2</f>
        <v>0.97064188308943944</v>
      </c>
      <c r="G12" s="7">
        <v>9</v>
      </c>
      <c r="H12" s="7">
        <v>3</v>
      </c>
      <c r="I12" s="7">
        <v>0</v>
      </c>
      <c r="J12" s="7">
        <v>22666</v>
      </c>
      <c r="K12" s="7" t="s">
        <v>3</v>
      </c>
      <c r="L12" s="7">
        <v>658</v>
      </c>
      <c r="M12" s="16"/>
      <c r="N12" s="7">
        <v>574288</v>
      </c>
      <c r="O12" s="7">
        <v>-7</v>
      </c>
      <c r="P12" s="7">
        <v>2</v>
      </c>
      <c r="Q12" s="7">
        <v>778359</v>
      </c>
      <c r="R12" s="7" t="s">
        <v>3</v>
      </c>
      <c r="S12" s="7">
        <v>738</v>
      </c>
      <c r="T12" s="16"/>
      <c r="U12" s="7">
        <v>526012</v>
      </c>
      <c r="V12" s="7">
        <v>4</v>
      </c>
      <c r="W12" s="7">
        <v>1</v>
      </c>
      <c r="X12" s="7">
        <v>1118714</v>
      </c>
      <c r="Y12" s="7" t="s">
        <v>3</v>
      </c>
      <c r="Z12" s="7">
        <v>470</v>
      </c>
      <c r="AE12" s="11"/>
    </row>
    <row r="13" spans="1:31" ht="21.6" x14ac:dyDescent="0.3">
      <c r="A13" s="15" t="s">
        <v>1615</v>
      </c>
      <c r="B13" s="20" t="s">
        <v>1580</v>
      </c>
      <c r="C13" s="12">
        <v>107</v>
      </c>
      <c r="D13" s="12">
        <v>0.54772255750516596</v>
      </c>
      <c r="E13" s="7">
        <f t="shared" si="0"/>
        <v>7.0641051033207896E-3</v>
      </c>
      <c r="F13" s="7">
        <f t="shared" si="1"/>
        <v>4.9901580910762827E-5</v>
      </c>
      <c r="G13" s="12">
        <v>41</v>
      </c>
      <c r="H13" s="12">
        <v>2</v>
      </c>
      <c r="I13" s="12">
        <v>2</v>
      </c>
      <c r="J13" s="12">
        <v>160</v>
      </c>
      <c r="K13" s="12" t="s">
        <v>3</v>
      </c>
      <c r="L13" s="12">
        <v>669</v>
      </c>
      <c r="M13" s="13"/>
      <c r="N13" s="12">
        <v>211064</v>
      </c>
      <c r="O13" s="12">
        <v>12</v>
      </c>
      <c r="P13" s="12">
        <v>14</v>
      </c>
      <c r="Q13" s="12">
        <v>1091991</v>
      </c>
      <c r="R13" s="12" t="s">
        <v>3</v>
      </c>
      <c r="S13" s="12">
        <v>193</v>
      </c>
      <c r="T13" s="13"/>
      <c r="U13" s="12">
        <v>6943</v>
      </c>
      <c r="V13" s="12">
        <v>26</v>
      </c>
      <c r="W13" s="12">
        <v>1</v>
      </c>
      <c r="X13" s="12">
        <v>19072</v>
      </c>
      <c r="Y13" s="12" t="s">
        <v>3</v>
      </c>
      <c r="Z13" s="12">
        <v>364</v>
      </c>
      <c r="AE13" s="11"/>
    </row>
    <row r="14" spans="1:31" ht="21.6" x14ac:dyDescent="0.3">
      <c r="A14" s="18" t="s">
        <v>1614</v>
      </c>
      <c r="B14" s="19" t="s">
        <v>1613</v>
      </c>
      <c r="C14" s="7">
        <v>101</v>
      </c>
      <c r="D14" s="7"/>
      <c r="E14" s="7">
        <f t="shared" si="0"/>
        <v>6.667987060143923E-3</v>
      </c>
      <c r="F14" s="7">
        <f t="shared" si="1"/>
        <v>4.4462051434246797E-5</v>
      </c>
      <c r="G14" s="7">
        <v>-45</v>
      </c>
      <c r="H14" s="7">
        <v>0</v>
      </c>
      <c r="I14" s="7">
        <v>15</v>
      </c>
      <c r="J14" s="7">
        <v>30</v>
      </c>
      <c r="K14" s="7" t="s">
        <v>3</v>
      </c>
      <c r="L14" s="7">
        <v>3367</v>
      </c>
      <c r="M14" s="16"/>
      <c r="N14" s="7">
        <v>279040</v>
      </c>
      <c r="O14" s="7">
        <v>3</v>
      </c>
      <c r="P14" s="7">
        <v>1</v>
      </c>
      <c r="Q14" s="7">
        <v>154457</v>
      </c>
      <c r="R14" s="7" t="s">
        <v>3</v>
      </c>
      <c r="S14" s="7">
        <v>1807</v>
      </c>
      <c r="T14" s="16"/>
      <c r="U14" s="7">
        <v>985678</v>
      </c>
      <c r="V14" s="7">
        <v>8</v>
      </c>
      <c r="W14" s="7">
        <v>4</v>
      </c>
      <c r="X14" s="7">
        <v>1434841</v>
      </c>
      <c r="Y14" s="7" t="s">
        <v>3</v>
      </c>
      <c r="Z14" s="7">
        <v>687</v>
      </c>
      <c r="AE14" s="11"/>
    </row>
    <row r="15" spans="1:31" x14ac:dyDescent="0.3">
      <c r="A15" s="15" t="s">
        <v>1612</v>
      </c>
      <c r="B15" s="19" t="s">
        <v>1611</v>
      </c>
      <c r="C15" s="12">
        <v>11</v>
      </c>
      <c r="D15" s="12"/>
      <c r="E15" s="7">
        <f t="shared" si="0"/>
        <v>7.2621641249092229E-4</v>
      </c>
      <c r="F15" s="7">
        <f t="shared" si="1"/>
        <v>5.2739027777118539E-7</v>
      </c>
      <c r="G15" s="12">
        <v>-52</v>
      </c>
      <c r="H15" s="12">
        <v>0</v>
      </c>
      <c r="I15" s="12">
        <v>12</v>
      </c>
      <c r="J15" s="12">
        <v>1</v>
      </c>
      <c r="K15" s="12" t="s">
        <v>3</v>
      </c>
      <c r="L15" s="12">
        <v>11000</v>
      </c>
      <c r="M15" s="13"/>
      <c r="N15" s="12">
        <v>62699</v>
      </c>
      <c r="O15" s="12">
        <v>16</v>
      </c>
      <c r="P15" s="12">
        <v>0</v>
      </c>
      <c r="Q15" s="12">
        <v>13720</v>
      </c>
      <c r="R15" s="12" t="s">
        <v>3</v>
      </c>
      <c r="S15" s="12">
        <v>4570</v>
      </c>
      <c r="T15" s="13"/>
      <c r="U15" s="12">
        <v>774760</v>
      </c>
      <c r="V15" s="12">
        <v>14</v>
      </c>
      <c r="W15" s="12">
        <v>3</v>
      </c>
      <c r="X15" s="12">
        <v>397234</v>
      </c>
      <c r="Y15" s="12" t="s">
        <v>3</v>
      </c>
      <c r="Z15" s="12">
        <v>1950</v>
      </c>
      <c r="AE15" s="11"/>
    </row>
    <row r="16" spans="1:31" ht="21.6" x14ac:dyDescent="0.3">
      <c r="A16" s="18" t="s">
        <v>1610</v>
      </c>
      <c r="B16" s="19" t="s">
        <v>1609</v>
      </c>
      <c r="C16" s="7">
        <v>4</v>
      </c>
      <c r="D16" s="7"/>
      <c r="E16" s="7">
        <f t="shared" si="0"/>
        <v>2.6407869545124445E-4</v>
      </c>
      <c r="F16" s="7">
        <f t="shared" si="1"/>
        <v>6.9737557391231118E-8</v>
      </c>
      <c r="G16" s="7">
        <v>-63</v>
      </c>
      <c r="H16" s="7">
        <v>0</v>
      </c>
      <c r="I16" s="7">
        <v>0</v>
      </c>
      <c r="J16" s="7">
        <v>3</v>
      </c>
      <c r="K16" s="7" t="s">
        <v>3</v>
      </c>
      <c r="L16" s="7">
        <v>1333</v>
      </c>
      <c r="M16" s="16"/>
      <c r="N16" s="7">
        <v>1607</v>
      </c>
      <c r="O16" s="7">
        <v>86</v>
      </c>
      <c r="P16" s="7">
        <v>0</v>
      </c>
      <c r="Q16" s="7">
        <v>2106</v>
      </c>
      <c r="R16" s="7" t="s">
        <v>3</v>
      </c>
      <c r="S16" s="7">
        <v>763</v>
      </c>
      <c r="T16" s="16"/>
      <c r="U16" s="7">
        <v>15848</v>
      </c>
      <c r="V16" s="7">
        <v>-9</v>
      </c>
      <c r="W16" s="7">
        <v>1</v>
      </c>
      <c r="X16" s="7">
        <v>70526</v>
      </c>
      <c r="Y16" s="7" t="s">
        <v>3</v>
      </c>
      <c r="Z16" s="7">
        <v>225</v>
      </c>
      <c r="AE16" s="11"/>
    </row>
    <row r="17" spans="1:31" ht="21.6" x14ac:dyDescent="0.3">
      <c r="A17" s="15" t="s">
        <v>1608</v>
      </c>
      <c r="B17" s="14" t="s">
        <v>1607</v>
      </c>
      <c r="C17" s="12">
        <v>1</v>
      </c>
      <c r="D17" s="12"/>
      <c r="E17" s="7">
        <f t="shared" si="0"/>
        <v>6.6019673862811111E-5</v>
      </c>
      <c r="F17" s="7">
        <f t="shared" si="1"/>
        <v>4.3585973369519449E-9</v>
      </c>
      <c r="G17" s="12"/>
      <c r="H17" s="12">
        <v>0</v>
      </c>
      <c r="I17" s="12">
        <v>27</v>
      </c>
      <c r="J17" s="12">
        <v>5</v>
      </c>
      <c r="K17" s="12" t="s">
        <v>3</v>
      </c>
      <c r="L17" s="12">
        <v>200</v>
      </c>
      <c r="M17" s="13"/>
      <c r="N17" s="12">
        <v>9757</v>
      </c>
      <c r="O17" s="12">
        <v>94</v>
      </c>
      <c r="P17" s="12">
        <v>2</v>
      </c>
      <c r="Q17" s="12">
        <v>49858</v>
      </c>
      <c r="R17" s="12" t="s">
        <v>3</v>
      </c>
      <c r="S17" s="12">
        <v>196</v>
      </c>
      <c r="T17" s="13"/>
      <c r="U17" s="12">
        <v>9717</v>
      </c>
      <c r="V17" s="12">
        <v>-7</v>
      </c>
      <c r="W17" s="12">
        <v>2</v>
      </c>
      <c r="X17" s="12">
        <v>37203</v>
      </c>
      <c r="Y17" s="12" t="s">
        <v>3</v>
      </c>
      <c r="Z17" s="12">
        <v>261</v>
      </c>
      <c r="AE17" s="11"/>
    </row>
    <row r="18" spans="1:31" ht="21.6" x14ac:dyDescent="0.3">
      <c r="A18" s="18" t="s">
        <v>1606</v>
      </c>
      <c r="B18" s="17" t="s">
        <v>1605</v>
      </c>
      <c r="C18" s="7">
        <v>0</v>
      </c>
      <c r="D18" s="7"/>
      <c r="E18" s="7">
        <f t="shared" si="0"/>
        <v>0</v>
      </c>
      <c r="F18" s="7">
        <f t="shared" si="1"/>
        <v>0</v>
      </c>
      <c r="G18" s="7"/>
      <c r="H18" s="7">
        <v>0</v>
      </c>
      <c r="I18" s="7">
        <v>44</v>
      </c>
      <c r="J18" s="7"/>
      <c r="K18" s="7"/>
      <c r="L18" s="7"/>
      <c r="M18" s="16"/>
      <c r="N18" s="7">
        <v>146941</v>
      </c>
      <c r="O18" s="7">
        <v>247</v>
      </c>
      <c r="P18" s="7">
        <v>8</v>
      </c>
      <c r="Q18" s="7">
        <v>470270</v>
      </c>
      <c r="R18" s="7" t="s">
        <v>3</v>
      </c>
      <c r="S18" s="7">
        <v>312</v>
      </c>
      <c r="T18" s="16"/>
      <c r="U18" s="7">
        <v>57102</v>
      </c>
      <c r="V18" s="7">
        <v>20</v>
      </c>
      <c r="W18" s="7">
        <v>3</v>
      </c>
      <c r="X18" s="7">
        <v>251785</v>
      </c>
      <c r="Y18" s="7" t="s">
        <v>3</v>
      </c>
      <c r="Z18" s="7">
        <v>227</v>
      </c>
      <c r="AE18" s="11"/>
    </row>
    <row r="19" spans="1:31" ht="21.6" x14ac:dyDescent="0.3">
      <c r="A19" s="15" t="s">
        <v>1604</v>
      </c>
      <c r="B19" s="14" t="s">
        <v>1603</v>
      </c>
      <c r="C19" s="12">
        <v>0</v>
      </c>
      <c r="D19" s="12"/>
      <c r="E19" s="7">
        <f t="shared" si="0"/>
        <v>0</v>
      </c>
      <c r="F19" s="7">
        <f t="shared" si="1"/>
        <v>0</v>
      </c>
      <c r="G19" s="12"/>
      <c r="H19" s="12">
        <v>0</v>
      </c>
      <c r="I19" s="12">
        <v>4</v>
      </c>
      <c r="J19" s="12"/>
      <c r="K19" s="12"/>
      <c r="L19" s="12"/>
      <c r="M19" s="13"/>
      <c r="N19" s="12">
        <v>1089</v>
      </c>
      <c r="O19" s="12">
        <v>52</v>
      </c>
      <c r="P19" s="12">
        <v>0</v>
      </c>
      <c r="Q19" s="12">
        <v>7784</v>
      </c>
      <c r="R19" s="12" t="s">
        <v>3</v>
      </c>
      <c r="S19" s="12">
        <v>140</v>
      </c>
      <c r="T19" s="13"/>
      <c r="U19" s="12">
        <v>18845</v>
      </c>
      <c r="V19" s="12">
        <v>6</v>
      </c>
      <c r="W19" s="12">
        <v>4</v>
      </c>
      <c r="X19" s="12">
        <v>42061</v>
      </c>
      <c r="Y19" s="12" t="s">
        <v>3</v>
      </c>
      <c r="Z19" s="12">
        <v>448</v>
      </c>
      <c r="AE19" s="11"/>
    </row>
    <row r="20" spans="1:31" ht="21.6" x14ac:dyDescent="0.3">
      <c r="A20" s="18" t="s">
        <v>1602</v>
      </c>
      <c r="B20" s="17" t="s">
        <v>1601</v>
      </c>
      <c r="C20" s="7">
        <v>0</v>
      </c>
      <c r="D20" s="7"/>
      <c r="E20" s="7">
        <f t="shared" si="0"/>
        <v>0</v>
      </c>
      <c r="F20" s="7">
        <f t="shared" si="1"/>
        <v>0</v>
      </c>
      <c r="G20" s="7"/>
      <c r="H20" s="7">
        <v>0</v>
      </c>
      <c r="I20" s="7">
        <v>2</v>
      </c>
      <c r="J20" s="7"/>
      <c r="K20" s="7"/>
      <c r="L20" s="7"/>
      <c r="M20" s="16"/>
      <c r="N20" s="7">
        <v>5083</v>
      </c>
      <c r="O20" s="7">
        <v>136</v>
      </c>
      <c r="P20" s="7">
        <v>1</v>
      </c>
      <c r="Q20" s="7">
        <v>14096</v>
      </c>
      <c r="R20" s="7" t="s">
        <v>3</v>
      </c>
      <c r="S20" s="7">
        <v>361</v>
      </c>
      <c r="T20" s="16"/>
      <c r="U20" s="7">
        <v>3818</v>
      </c>
      <c r="V20" s="7">
        <v>1</v>
      </c>
      <c r="W20" s="7">
        <v>1</v>
      </c>
      <c r="X20" s="7">
        <v>6252</v>
      </c>
      <c r="Y20" s="7" t="s">
        <v>3</v>
      </c>
      <c r="Z20" s="7">
        <v>611</v>
      </c>
      <c r="AE20" s="11"/>
    </row>
    <row r="21" spans="1:31" x14ac:dyDescent="0.3">
      <c r="A21" s="15" t="s">
        <v>1600</v>
      </c>
      <c r="B21" s="14" t="s">
        <v>1599</v>
      </c>
      <c r="C21" s="12">
        <v>0</v>
      </c>
      <c r="D21" s="12"/>
      <c r="E21" s="7">
        <f t="shared" si="0"/>
        <v>0</v>
      </c>
      <c r="F21" s="7">
        <f t="shared" si="1"/>
        <v>0</v>
      </c>
      <c r="G21" s="12"/>
      <c r="H21" s="12">
        <v>0</v>
      </c>
      <c r="I21" s="12">
        <v>21</v>
      </c>
      <c r="J21" s="12"/>
      <c r="K21" s="12"/>
      <c r="L21" s="12"/>
      <c r="M21" s="13"/>
      <c r="N21" s="12">
        <v>6068</v>
      </c>
      <c r="O21" s="12">
        <v>22</v>
      </c>
      <c r="P21" s="12">
        <v>0</v>
      </c>
      <c r="Q21" s="12">
        <v>26978</v>
      </c>
      <c r="R21" s="12" t="s">
        <v>3</v>
      </c>
      <c r="S21" s="12">
        <v>225</v>
      </c>
      <c r="T21" s="13"/>
      <c r="U21" s="12">
        <v>62877</v>
      </c>
      <c r="V21" s="12">
        <v>6</v>
      </c>
      <c r="W21" s="12">
        <v>3</v>
      </c>
      <c r="X21" s="12">
        <v>261218</v>
      </c>
      <c r="Y21" s="12" t="s">
        <v>3</v>
      </c>
      <c r="Z21" s="12">
        <v>241</v>
      </c>
      <c r="AE21" s="11"/>
    </row>
    <row r="22" spans="1:31" ht="21.6" x14ac:dyDescent="0.3">
      <c r="A22" s="18" t="s">
        <v>1598</v>
      </c>
      <c r="B22" s="17" t="s">
        <v>1597</v>
      </c>
      <c r="C22" s="7">
        <v>0</v>
      </c>
      <c r="D22" s="7"/>
      <c r="E22" s="7">
        <f t="shared" si="0"/>
        <v>0</v>
      </c>
      <c r="F22" s="7">
        <f t="shared" si="1"/>
        <v>0</v>
      </c>
      <c r="G22" s="7"/>
      <c r="H22" s="7">
        <v>0</v>
      </c>
      <c r="I22" s="7">
        <v>0</v>
      </c>
      <c r="J22" s="7"/>
      <c r="K22" s="7"/>
      <c r="L22" s="7"/>
      <c r="M22" s="16"/>
      <c r="N22" s="7">
        <v>896</v>
      </c>
      <c r="O22" s="7">
        <v>36</v>
      </c>
      <c r="P22" s="7">
        <v>0</v>
      </c>
      <c r="Q22" s="7">
        <v>16864</v>
      </c>
      <c r="R22" s="7" t="s">
        <v>1147</v>
      </c>
      <c r="S22" s="7">
        <v>53</v>
      </c>
      <c r="T22" s="16"/>
      <c r="U22" s="7">
        <v>75801</v>
      </c>
      <c r="V22" s="7">
        <v>-4</v>
      </c>
      <c r="W22" s="7">
        <v>7</v>
      </c>
      <c r="X22" s="7">
        <v>628319</v>
      </c>
      <c r="Y22" s="7" t="s">
        <v>1147</v>
      </c>
      <c r="Z22" s="7">
        <v>121</v>
      </c>
      <c r="AE22" s="11"/>
    </row>
    <row r="23" spans="1:31" x14ac:dyDescent="0.3">
      <c r="A23" s="15" t="s">
        <v>1596</v>
      </c>
      <c r="B23" s="14" t="s">
        <v>1595</v>
      </c>
      <c r="C23" s="12">
        <v>0</v>
      </c>
      <c r="D23" s="12"/>
      <c r="E23" s="7">
        <f t="shared" si="0"/>
        <v>0</v>
      </c>
      <c r="F23" s="7">
        <f t="shared" si="1"/>
        <v>0</v>
      </c>
      <c r="G23" s="12"/>
      <c r="H23" s="12">
        <v>0</v>
      </c>
      <c r="I23" s="12">
        <v>0</v>
      </c>
      <c r="J23" s="12"/>
      <c r="K23" s="12"/>
      <c r="L23" s="12"/>
      <c r="M23" s="13"/>
      <c r="N23" s="12">
        <v>4856</v>
      </c>
      <c r="O23" s="12">
        <v>39</v>
      </c>
      <c r="P23" s="12">
        <v>0</v>
      </c>
      <c r="Q23" s="12">
        <v>15230</v>
      </c>
      <c r="R23" s="12" t="s">
        <v>3</v>
      </c>
      <c r="S23" s="12">
        <v>319</v>
      </c>
      <c r="T23" s="13"/>
      <c r="U23" s="12">
        <v>19044</v>
      </c>
      <c r="V23" s="12">
        <v>50</v>
      </c>
      <c r="W23" s="12">
        <v>0</v>
      </c>
      <c r="X23" s="12">
        <v>124249</v>
      </c>
      <c r="Y23" s="12" t="s">
        <v>3</v>
      </c>
      <c r="Z23" s="12">
        <v>153</v>
      </c>
      <c r="AE23" s="11"/>
    </row>
    <row r="24" spans="1:31" x14ac:dyDescent="0.3">
      <c r="A24" s="18" t="s">
        <v>1594</v>
      </c>
      <c r="B24" s="17" t="s">
        <v>1593</v>
      </c>
      <c r="C24" s="7">
        <v>0</v>
      </c>
      <c r="D24" s="7"/>
      <c r="E24" s="7">
        <f t="shared" si="0"/>
        <v>0</v>
      </c>
      <c r="F24" s="7">
        <f t="shared" si="1"/>
        <v>0</v>
      </c>
      <c r="G24" s="7"/>
      <c r="H24" s="7">
        <v>0</v>
      </c>
      <c r="I24" s="7"/>
      <c r="J24" s="7"/>
      <c r="K24" s="7"/>
      <c r="L24" s="7"/>
      <c r="M24" s="16"/>
      <c r="N24" s="7">
        <v>1</v>
      </c>
      <c r="O24" s="7">
        <v>-65</v>
      </c>
      <c r="P24" s="7">
        <v>0</v>
      </c>
      <c r="Q24" s="7">
        <v>1</v>
      </c>
      <c r="R24" s="7"/>
      <c r="S24" s="7">
        <v>1000</v>
      </c>
      <c r="T24" s="16"/>
      <c r="U24" s="7">
        <v>0</v>
      </c>
      <c r="V24" s="7"/>
      <c r="W24" s="7">
        <v>0</v>
      </c>
      <c r="X24" s="7"/>
      <c r="Y24" s="7"/>
      <c r="Z24" s="7"/>
      <c r="AE24" s="11"/>
    </row>
    <row r="25" spans="1:31" ht="21.6" x14ac:dyDescent="0.3">
      <c r="A25" s="15" t="s">
        <v>1592</v>
      </c>
      <c r="B25" s="14" t="s">
        <v>1591</v>
      </c>
      <c r="C25" s="12">
        <v>0</v>
      </c>
      <c r="D25" s="12"/>
      <c r="E25" s="7">
        <f t="shared" si="0"/>
        <v>0</v>
      </c>
      <c r="F25" s="7">
        <f t="shared" si="1"/>
        <v>0</v>
      </c>
      <c r="G25" s="12"/>
      <c r="H25" s="12">
        <v>0</v>
      </c>
      <c r="I25" s="12">
        <v>0</v>
      </c>
      <c r="J25" s="12"/>
      <c r="K25" s="12"/>
      <c r="L25" s="12"/>
      <c r="M25" s="13"/>
      <c r="N25" s="12">
        <v>872</v>
      </c>
      <c r="O25" s="12">
        <v>513</v>
      </c>
      <c r="P25" s="12">
        <v>0</v>
      </c>
      <c r="Q25" s="12">
        <v>700</v>
      </c>
      <c r="R25" s="12"/>
      <c r="S25" s="12">
        <v>1246</v>
      </c>
      <c r="T25" s="13"/>
      <c r="U25" s="12">
        <v>39373</v>
      </c>
      <c r="V25" s="12">
        <v>20</v>
      </c>
      <c r="W25" s="12">
        <v>1</v>
      </c>
      <c r="X25" s="12">
        <v>46627</v>
      </c>
      <c r="Y25" s="12"/>
      <c r="Z25" s="12">
        <v>844</v>
      </c>
      <c r="AE25" s="11"/>
    </row>
    <row r="26" spans="1:31" ht="21.6" x14ac:dyDescent="0.3">
      <c r="A26" s="18" t="s">
        <v>1590</v>
      </c>
      <c r="B26" s="17" t="s">
        <v>1589</v>
      </c>
      <c r="C26" s="7">
        <v>0</v>
      </c>
      <c r="D26" s="7"/>
      <c r="E26" s="7">
        <f t="shared" si="0"/>
        <v>0</v>
      </c>
      <c r="F26" s="7">
        <f t="shared" si="1"/>
        <v>0</v>
      </c>
      <c r="G26" s="7"/>
      <c r="H26" s="7">
        <v>0</v>
      </c>
      <c r="I26" s="7">
        <v>0</v>
      </c>
      <c r="J26" s="7"/>
      <c r="K26" s="7"/>
      <c r="L26" s="7"/>
      <c r="M26" s="16"/>
      <c r="N26" s="7">
        <v>255224</v>
      </c>
      <c r="O26" s="7">
        <v>20</v>
      </c>
      <c r="P26" s="7">
        <v>5</v>
      </c>
      <c r="Q26" s="7">
        <v>183602</v>
      </c>
      <c r="R26" s="7" t="s">
        <v>3</v>
      </c>
      <c r="S26" s="7">
        <v>1390</v>
      </c>
      <c r="T26" s="16"/>
      <c r="U26" s="7">
        <v>10804</v>
      </c>
      <c r="V26" s="7">
        <v>14</v>
      </c>
      <c r="W26" s="7">
        <v>0</v>
      </c>
      <c r="X26" s="7">
        <v>5498</v>
      </c>
      <c r="Y26" s="7" t="s">
        <v>3</v>
      </c>
      <c r="Z26" s="7">
        <v>1965</v>
      </c>
      <c r="AE26" s="11"/>
    </row>
    <row r="27" spans="1:31" ht="21.6" x14ac:dyDescent="0.3">
      <c r="A27" s="15" t="s">
        <v>1588</v>
      </c>
      <c r="B27" s="14" t="s">
        <v>1580</v>
      </c>
      <c r="C27" s="12">
        <v>0</v>
      </c>
      <c r="D27" s="12"/>
      <c r="E27" s="7">
        <f t="shared" si="0"/>
        <v>0</v>
      </c>
      <c r="F27" s="7">
        <f t="shared" si="1"/>
        <v>0</v>
      </c>
      <c r="G27" s="12"/>
      <c r="H27" s="12">
        <v>0</v>
      </c>
      <c r="I27" s="12">
        <v>0</v>
      </c>
      <c r="J27" s="12"/>
      <c r="K27" s="12"/>
      <c r="L27" s="12"/>
      <c r="M27" s="13"/>
      <c r="N27" s="12">
        <v>8961</v>
      </c>
      <c r="O27" s="12">
        <v>35</v>
      </c>
      <c r="P27" s="12">
        <v>8</v>
      </c>
      <c r="Q27" s="12">
        <v>21644</v>
      </c>
      <c r="R27" s="12"/>
      <c r="S27" s="12">
        <v>414</v>
      </c>
      <c r="T27" s="13"/>
      <c r="U27" s="12">
        <v>213</v>
      </c>
      <c r="V27" s="12">
        <v>10</v>
      </c>
      <c r="W27" s="12">
        <v>0</v>
      </c>
      <c r="X27" s="12">
        <v>635</v>
      </c>
      <c r="Y27" s="12"/>
      <c r="Z27" s="12">
        <v>335</v>
      </c>
      <c r="AE27" s="11"/>
    </row>
    <row r="28" spans="1:31" ht="21.6" x14ac:dyDescent="0.3">
      <c r="A28" s="18" t="s">
        <v>1587</v>
      </c>
      <c r="B28" s="17" t="s">
        <v>1580</v>
      </c>
      <c r="C28" s="7">
        <v>0</v>
      </c>
      <c r="D28" s="7"/>
      <c r="E28" s="7">
        <f t="shared" si="0"/>
        <v>0</v>
      </c>
      <c r="F28" s="7">
        <f t="shared" si="1"/>
        <v>0</v>
      </c>
      <c r="G28" s="7"/>
      <c r="H28" s="7">
        <v>0</v>
      </c>
      <c r="I28" s="7">
        <v>0</v>
      </c>
      <c r="J28" s="7"/>
      <c r="K28" s="7"/>
      <c r="L28" s="7"/>
      <c r="M28" s="16"/>
      <c r="N28" s="7">
        <v>8053</v>
      </c>
      <c r="O28" s="7">
        <v>-1</v>
      </c>
      <c r="P28" s="7">
        <v>6</v>
      </c>
      <c r="Q28" s="7">
        <v>27699</v>
      </c>
      <c r="R28" s="7" t="s">
        <v>3</v>
      </c>
      <c r="S28" s="7">
        <v>291</v>
      </c>
      <c r="T28" s="16"/>
      <c r="U28" s="7">
        <v>7</v>
      </c>
      <c r="V28" s="7">
        <v>-38</v>
      </c>
      <c r="W28" s="7">
        <v>0</v>
      </c>
      <c r="X28" s="7">
        <v>31</v>
      </c>
      <c r="Y28" s="7" t="s">
        <v>3</v>
      </c>
      <c r="Z28" s="7">
        <v>226</v>
      </c>
      <c r="AE28" s="11"/>
    </row>
    <row r="29" spans="1:31" ht="21.6" x14ac:dyDescent="0.3">
      <c r="A29" s="15" t="s">
        <v>1586</v>
      </c>
      <c r="B29" s="14" t="s">
        <v>1580</v>
      </c>
      <c r="C29" s="12">
        <v>0</v>
      </c>
      <c r="D29" s="12"/>
      <c r="E29" s="7">
        <f t="shared" si="0"/>
        <v>0</v>
      </c>
      <c r="F29" s="7">
        <f t="shared" si="1"/>
        <v>0</v>
      </c>
      <c r="G29" s="12"/>
      <c r="H29" s="12">
        <v>0</v>
      </c>
      <c r="I29" s="12">
        <v>0</v>
      </c>
      <c r="J29" s="12"/>
      <c r="K29" s="12"/>
      <c r="L29" s="12"/>
      <c r="M29" s="13"/>
      <c r="N29" s="12">
        <v>1180</v>
      </c>
      <c r="O29" s="12">
        <v>30</v>
      </c>
      <c r="P29" s="12">
        <v>1</v>
      </c>
      <c r="Q29" s="12">
        <v>2637</v>
      </c>
      <c r="R29" s="12"/>
      <c r="S29" s="12">
        <v>447</v>
      </c>
      <c r="T29" s="13"/>
      <c r="U29" s="12">
        <v>8900</v>
      </c>
      <c r="V29" s="12">
        <v>31</v>
      </c>
      <c r="W29" s="12">
        <v>11</v>
      </c>
      <c r="X29" s="12">
        <v>20604</v>
      </c>
      <c r="Y29" s="12"/>
      <c r="Z29" s="12">
        <v>432</v>
      </c>
      <c r="AE29" s="11"/>
    </row>
    <row r="30" spans="1:31" ht="21.6" x14ac:dyDescent="0.3">
      <c r="A30" s="18" t="s">
        <v>1585</v>
      </c>
      <c r="B30" s="17" t="s">
        <v>1580</v>
      </c>
      <c r="C30" s="7">
        <v>0</v>
      </c>
      <c r="D30" s="7"/>
      <c r="E30" s="7">
        <f t="shared" si="0"/>
        <v>0</v>
      </c>
      <c r="F30" s="7">
        <f t="shared" si="1"/>
        <v>0</v>
      </c>
      <c r="G30" s="7"/>
      <c r="H30" s="7">
        <v>0</v>
      </c>
      <c r="I30" s="7">
        <v>0</v>
      </c>
      <c r="J30" s="7"/>
      <c r="K30" s="7"/>
      <c r="L30" s="7"/>
      <c r="M30" s="16"/>
      <c r="N30" s="7">
        <v>33</v>
      </c>
      <c r="O30" s="7">
        <v>-40</v>
      </c>
      <c r="P30" s="7">
        <v>0</v>
      </c>
      <c r="Q30" s="7">
        <v>133</v>
      </c>
      <c r="R30" s="7" t="s">
        <v>3</v>
      </c>
      <c r="S30" s="7">
        <v>248</v>
      </c>
      <c r="T30" s="16"/>
      <c r="U30" s="7">
        <v>67584</v>
      </c>
      <c r="V30" s="7">
        <v>5</v>
      </c>
      <c r="W30" s="7">
        <v>2</v>
      </c>
      <c r="X30" s="7">
        <v>202064</v>
      </c>
      <c r="Y30" s="7" t="s">
        <v>3</v>
      </c>
      <c r="Z30" s="7">
        <v>334</v>
      </c>
      <c r="AE30" s="11"/>
    </row>
    <row r="31" spans="1:31" ht="21.6" x14ac:dyDescent="0.3">
      <c r="A31" s="15" t="s">
        <v>1584</v>
      </c>
      <c r="B31" s="14" t="s">
        <v>1580</v>
      </c>
      <c r="C31" s="12">
        <v>0</v>
      </c>
      <c r="D31" s="12"/>
      <c r="E31" s="7">
        <f t="shared" si="0"/>
        <v>0</v>
      </c>
      <c r="F31" s="7">
        <f t="shared" si="1"/>
        <v>0</v>
      </c>
      <c r="G31" s="12"/>
      <c r="H31" s="12">
        <v>0</v>
      </c>
      <c r="I31" s="12">
        <v>0</v>
      </c>
      <c r="J31" s="12"/>
      <c r="K31" s="12"/>
      <c r="L31" s="12"/>
      <c r="M31" s="13"/>
      <c r="N31" s="12">
        <v>1198</v>
      </c>
      <c r="O31" s="12">
        <v>261</v>
      </c>
      <c r="P31" s="12">
        <v>0</v>
      </c>
      <c r="Q31" s="12">
        <v>2244</v>
      </c>
      <c r="R31" s="12" t="s">
        <v>3</v>
      </c>
      <c r="S31" s="12">
        <v>534</v>
      </c>
      <c r="T31" s="13"/>
      <c r="U31" s="12">
        <v>37185</v>
      </c>
      <c r="V31" s="12">
        <v>25</v>
      </c>
      <c r="W31" s="12">
        <v>1</v>
      </c>
      <c r="X31" s="12">
        <v>83431</v>
      </c>
      <c r="Y31" s="12" t="s">
        <v>3</v>
      </c>
      <c r="Z31" s="12">
        <v>446</v>
      </c>
      <c r="AE31" s="11"/>
    </row>
    <row r="32" spans="1:31" ht="21.6" x14ac:dyDescent="0.3">
      <c r="A32" s="18" t="s">
        <v>1583</v>
      </c>
      <c r="B32" s="17" t="s">
        <v>1580</v>
      </c>
      <c r="C32" s="7">
        <v>0</v>
      </c>
      <c r="D32" s="7"/>
      <c r="E32" s="7">
        <f t="shared" si="0"/>
        <v>0</v>
      </c>
      <c r="F32" s="7">
        <f t="shared" si="1"/>
        <v>0</v>
      </c>
      <c r="G32" s="7"/>
      <c r="H32" s="7">
        <v>0</v>
      </c>
      <c r="I32" s="7">
        <v>0</v>
      </c>
      <c r="J32" s="7"/>
      <c r="K32" s="7"/>
      <c r="L32" s="7"/>
      <c r="M32" s="16"/>
      <c r="N32" s="7">
        <v>435954</v>
      </c>
      <c r="O32" s="7">
        <v>18</v>
      </c>
      <c r="P32" s="7">
        <v>80</v>
      </c>
      <c r="Q32" s="7">
        <v>1429582</v>
      </c>
      <c r="R32" s="7" t="s">
        <v>3</v>
      </c>
      <c r="S32" s="7">
        <v>305</v>
      </c>
      <c r="T32" s="16"/>
      <c r="U32" s="7">
        <v>3612</v>
      </c>
      <c r="V32" s="7">
        <v>16</v>
      </c>
      <c r="W32" s="7">
        <v>0</v>
      </c>
      <c r="X32" s="7">
        <v>9318</v>
      </c>
      <c r="Y32" s="7" t="s">
        <v>3</v>
      </c>
      <c r="Z32" s="7">
        <v>388</v>
      </c>
      <c r="AE32" s="11"/>
    </row>
    <row r="33" spans="1:31" ht="21.6" x14ac:dyDescent="0.3">
      <c r="A33" s="15" t="s">
        <v>1582</v>
      </c>
      <c r="B33" s="14" t="s">
        <v>1580</v>
      </c>
      <c r="C33" s="12">
        <v>0</v>
      </c>
      <c r="D33" s="12"/>
      <c r="E33" s="7">
        <f t="shared" si="0"/>
        <v>0</v>
      </c>
      <c r="F33" s="7">
        <f t="shared" si="1"/>
        <v>0</v>
      </c>
      <c r="G33" s="12"/>
      <c r="H33" s="12">
        <v>0</v>
      </c>
      <c r="I33" s="12">
        <v>0</v>
      </c>
      <c r="J33" s="12"/>
      <c r="K33" s="12"/>
      <c r="L33" s="12"/>
      <c r="M33" s="13"/>
      <c r="N33" s="12">
        <v>135</v>
      </c>
      <c r="O33" s="12">
        <v>3</v>
      </c>
      <c r="P33" s="12">
        <v>0</v>
      </c>
      <c r="Q33" s="12">
        <v>173</v>
      </c>
      <c r="R33" s="12" t="s">
        <v>3</v>
      </c>
      <c r="S33" s="12">
        <v>780</v>
      </c>
      <c r="T33" s="13"/>
      <c r="U33" s="12">
        <v>72</v>
      </c>
      <c r="V33" s="12">
        <v>-25</v>
      </c>
      <c r="W33" s="12">
        <v>0</v>
      </c>
      <c r="X33" s="12">
        <v>84</v>
      </c>
      <c r="Y33" s="12" t="s">
        <v>3</v>
      </c>
      <c r="Z33" s="12">
        <v>857</v>
      </c>
      <c r="AE33" s="11"/>
    </row>
    <row r="34" spans="1:31" ht="21.6" x14ac:dyDescent="0.3">
      <c r="A34" s="10" t="s">
        <v>1581</v>
      </c>
      <c r="B34" s="9" t="s">
        <v>1580</v>
      </c>
      <c r="C34" s="5">
        <v>0</v>
      </c>
      <c r="D34" s="8"/>
      <c r="E34" s="7">
        <f t="shared" si="0"/>
        <v>0</v>
      </c>
      <c r="F34" s="7">
        <f t="shared" si="1"/>
        <v>0</v>
      </c>
      <c r="G34" s="5"/>
      <c r="H34" s="5">
        <v>0</v>
      </c>
      <c r="I34" s="5">
        <v>0</v>
      </c>
      <c r="J34" s="5"/>
      <c r="K34" s="5"/>
      <c r="L34" s="5"/>
      <c r="M34" s="6"/>
      <c r="N34" s="5">
        <v>16</v>
      </c>
      <c r="O34" s="5"/>
      <c r="P34" s="5">
        <v>0</v>
      </c>
      <c r="Q34" s="5">
        <v>80</v>
      </c>
      <c r="R34" s="5" t="s">
        <v>3</v>
      </c>
      <c r="S34" s="5">
        <v>200</v>
      </c>
      <c r="T34" s="6"/>
      <c r="U34" s="5">
        <v>26233</v>
      </c>
      <c r="V34" s="5">
        <v>10</v>
      </c>
      <c r="W34" s="5">
        <v>1</v>
      </c>
      <c r="X34" s="5">
        <v>104936</v>
      </c>
      <c r="Y34" s="5" t="s">
        <v>3</v>
      </c>
      <c r="Z34" s="5">
        <v>250</v>
      </c>
      <c r="AA34" s="4"/>
      <c r="AB34" s="4"/>
      <c r="AC34" s="4"/>
      <c r="AD34" s="4"/>
      <c r="AE34" s="3"/>
    </row>
    <row r="35" spans="1:31" x14ac:dyDescent="0.3">
      <c r="C35">
        <f>SUM(C12:C34)</f>
        <v>15147</v>
      </c>
      <c r="E35" s="2"/>
      <c r="F35" s="2">
        <f>SUM(F12:F34)</f>
        <v>0.97073684820821704</v>
      </c>
    </row>
    <row r="36" spans="1:31" x14ac:dyDescent="0.3">
      <c r="E36" s="75" t="s">
        <v>0</v>
      </c>
      <c r="F36" s="74">
        <f>SQRT(F35)</f>
        <v>0.98525978716692642</v>
      </c>
    </row>
  </sheetData>
  <mergeCells count="8">
    <mergeCell ref="A1:I1"/>
    <mergeCell ref="A2:I2"/>
    <mergeCell ref="A9:A11"/>
    <mergeCell ref="B9:B11"/>
    <mergeCell ref="C9:AE9"/>
    <mergeCell ref="C10:L10"/>
    <mergeCell ref="M10:S10"/>
    <mergeCell ref="T10:Z10"/>
  </mergeCells>
  <hyperlinks>
    <hyperlink ref="A4" r:id="rId1" display="https://stat.nbb.be/Index.aspx" xr:uid="{2D6EDC59-CA5C-4E45-8108-73B0548F5055}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2257A-3867-49D2-B2D7-0ECBA48BB856}">
  <dimension ref="A1:AE23"/>
  <sheetViews>
    <sheetView topLeftCell="A3" workbookViewId="0">
      <selection activeCell="A14" sqref="A14:B14"/>
    </sheetView>
  </sheetViews>
  <sheetFormatPr defaultRowHeight="14.4" x14ac:dyDescent="0.3"/>
  <cols>
    <col min="1" max="2" width="34.88671875" bestFit="1" customWidth="1"/>
    <col min="3" max="3" width="18.6640625" bestFit="1" customWidth="1"/>
    <col min="4" max="6" width="18.6640625" customWidth="1"/>
    <col min="7" max="7" width="33" bestFit="1" customWidth="1"/>
    <col min="8" max="8" width="19.21875" bestFit="1" customWidth="1"/>
    <col min="9" max="9" width="30.77734375" bestFit="1" customWidth="1"/>
    <col min="10" max="10" width="17.33203125" bestFit="1" customWidth="1"/>
    <col min="11" max="11" width="9.109375" bestFit="1" customWidth="1"/>
    <col min="12" max="12" width="14.109375" bestFit="1" customWidth="1"/>
    <col min="14" max="14" width="18.6640625" bestFit="1" customWidth="1"/>
    <col min="15" max="15" width="33" bestFit="1" customWidth="1"/>
    <col min="16" max="16" width="16.6640625" bestFit="1" customWidth="1"/>
    <col min="17" max="17" width="17.33203125" bestFit="1" customWidth="1"/>
    <col min="18" max="18" width="9.109375" bestFit="1" customWidth="1"/>
    <col min="19" max="19" width="14.109375" bestFit="1" customWidth="1"/>
    <col min="21" max="21" width="18.6640625" bestFit="1" customWidth="1"/>
    <col min="22" max="22" width="33" bestFit="1" customWidth="1"/>
    <col min="23" max="23" width="16.88671875" bestFit="1" customWidth="1"/>
    <col min="24" max="24" width="17.33203125" bestFit="1" customWidth="1"/>
    <col min="25" max="25" width="9.109375" bestFit="1" customWidth="1"/>
    <col min="26" max="26" width="14.109375" bestFit="1" customWidth="1"/>
  </cols>
  <sheetData>
    <row r="1" spans="1:31" x14ac:dyDescent="0.3">
      <c r="A1" s="81" t="s">
        <v>455</v>
      </c>
      <c r="B1" s="81"/>
      <c r="C1" s="81"/>
      <c r="D1" s="81"/>
      <c r="E1" s="81"/>
      <c r="F1" s="81"/>
      <c r="G1" s="81"/>
      <c r="H1" s="81"/>
      <c r="I1" s="81"/>
    </row>
    <row r="2" spans="1:31" x14ac:dyDescent="0.3">
      <c r="A2" s="82" t="s">
        <v>1638</v>
      </c>
      <c r="B2" s="82"/>
      <c r="C2" s="82"/>
      <c r="D2" s="82"/>
      <c r="E2" s="82"/>
      <c r="F2" s="82"/>
      <c r="G2" s="82"/>
      <c r="H2" s="82"/>
      <c r="I2" s="82"/>
    </row>
    <row r="3" spans="1:31" x14ac:dyDescent="0.3">
      <c r="A3" s="23"/>
    </row>
    <row r="4" spans="1:31" ht="28.8" x14ac:dyDescent="0.3">
      <c r="A4" s="25" t="s">
        <v>453</v>
      </c>
    </row>
    <row r="5" spans="1:31" ht="27.6" x14ac:dyDescent="0.3">
      <c r="A5" s="24" t="s">
        <v>452</v>
      </c>
    </row>
    <row r="6" spans="1:31" ht="27.6" x14ac:dyDescent="0.3">
      <c r="A6" s="24" t="s">
        <v>451</v>
      </c>
    </row>
    <row r="7" spans="1:31" x14ac:dyDescent="0.3">
      <c r="A7" s="23"/>
    </row>
    <row r="8" spans="1:31" x14ac:dyDescent="0.3">
      <c r="A8" s="23"/>
    </row>
    <row r="9" spans="1:31" x14ac:dyDescent="0.3">
      <c r="A9" s="83" t="s">
        <v>450</v>
      </c>
      <c r="B9" s="86" t="s">
        <v>449</v>
      </c>
      <c r="C9" s="89" t="s">
        <v>448</v>
      </c>
      <c r="D9" s="90"/>
      <c r="E9" s="90"/>
      <c r="F9" s="90"/>
      <c r="G9" s="90"/>
      <c r="H9" s="90"/>
      <c r="I9" s="90"/>
      <c r="J9" s="90"/>
      <c r="K9" s="90"/>
      <c r="L9" s="90"/>
      <c r="M9" s="90"/>
      <c r="N9" s="90"/>
      <c r="O9" s="90"/>
      <c r="P9" s="90"/>
      <c r="Q9" s="90"/>
      <c r="R9" s="90"/>
      <c r="S9" s="90"/>
      <c r="T9" s="90"/>
      <c r="U9" s="90"/>
      <c r="V9" s="90"/>
      <c r="W9" s="90"/>
      <c r="X9" s="90"/>
      <c r="Y9" s="90"/>
      <c r="Z9" s="90"/>
      <c r="AA9" s="90"/>
      <c r="AB9" s="90"/>
      <c r="AC9" s="90"/>
      <c r="AD9" s="90"/>
      <c r="AE9" s="91"/>
    </row>
    <row r="10" spans="1:31" x14ac:dyDescent="0.3">
      <c r="A10" s="84"/>
      <c r="B10" s="87"/>
      <c r="C10" s="92" t="s">
        <v>447</v>
      </c>
      <c r="D10" s="93"/>
      <c r="E10" s="93"/>
      <c r="F10" s="93"/>
      <c r="G10" s="93"/>
      <c r="H10" s="93"/>
      <c r="I10" s="93"/>
      <c r="J10" s="93"/>
      <c r="K10" s="93"/>
      <c r="L10" s="94"/>
      <c r="M10" s="92" t="s">
        <v>446</v>
      </c>
      <c r="N10" s="93"/>
      <c r="O10" s="93"/>
      <c r="P10" s="93"/>
      <c r="Q10" s="93"/>
      <c r="R10" s="93"/>
      <c r="S10" s="94"/>
      <c r="T10" s="92" t="s">
        <v>445</v>
      </c>
      <c r="U10" s="93"/>
      <c r="V10" s="93"/>
      <c r="W10" s="93"/>
      <c r="X10" s="93"/>
      <c r="Y10" s="93"/>
      <c r="Z10" s="94"/>
      <c r="AE10" s="11"/>
    </row>
    <row r="11" spans="1:31" x14ac:dyDescent="0.3">
      <c r="A11" s="85"/>
      <c r="B11" s="88"/>
      <c r="C11" s="22" t="s">
        <v>437</v>
      </c>
      <c r="D11" s="22" t="s">
        <v>792</v>
      </c>
      <c r="E11" s="22" t="s">
        <v>443</v>
      </c>
      <c r="F11" s="22" t="s">
        <v>517</v>
      </c>
      <c r="G11" s="22" t="s">
        <v>436</v>
      </c>
      <c r="H11" s="22" t="s">
        <v>441</v>
      </c>
      <c r="I11" s="22" t="s">
        <v>440</v>
      </c>
      <c r="J11" s="22" t="s">
        <v>434</v>
      </c>
      <c r="K11" s="22" t="s">
        <v>433</v>
      </c>
      <c r="L11" s="22" t="s">
        <v>432</v>
      </c>
      <c r="M11" s="22"/>
      <c r="N11" s="22" t="s">
        <v>437</v>
      </c>
      <c r="O11" s="22" t="s">
        <v>436</v>
      </c>
      <c r="P11" s="22" t="s">
        <v>438</v>
      </c>
      <c r="Q11" s="22" t="s">
        <v>434</v>
      </c>
      <c r="R11" s="22" t="s">
        <v>433</v>
      </c>
      <c r="S11" s="22" t="s">
        <v>432</v>
      </c>
      <c r="T11" s="22"/>
      <c r="U11" s="22" t="s">
        <v>437</v>
      </c>
      <c r="V11" s="22" t="s">
        <v>436</v>
      </c>
      <c r="W11" s="22" t="s">
        <v>435</v>
      </c>
      <c r="X11" s="22" t="s">
        <v>434</v>
      </c>
      <c r="Y11" s="22" t="s">
        <v>433</v>
      </c>
      <c r="Z11" s="22" t="s">
        <v>432</v>
      </c>
      <c r="AE11" s="11"/>
    </row>
    <row r="12" spans="1:31" ht="21.6" x14ac:dyDescent="0.3">
      <c r="A12" s="18" t="s">
        <v>1637</v>
      </c>
      <c r="B12" s="19" t="s">
        <v>1636</v>
      </c>
      <c r="C12" s="7">
        <v>28135</v>
      </c>
      <c r="D12" s="7"/>
      <c r="E12" s="7">
        <f t="shared" ref="E12:E21" si="0">C12/C$22</f>
        <v>0.86324864997545414</v>
      </c>
      <c r="F12" s="7">
        <f t="shared" ref="F12:F21" si="1">E12^2</f>
        <v>0.7451982316844441</v>
      </c>
      <c r="G12" s="7">
        <v>-15</v>
      </c>
      <c r="H12" s="7">
        <v>4</v>
      </c>
      <c r="I12" s="7">
        <v>3</v>
      </c>
      <c r="J12" s="7">
        <v>5988</v>
      </c>
      <c r="K12" s="7" t="s">
        <v>3</v>
      </c>
      <c r="L12" s="7">
        <v>4699</v>
      </c>
      <c r="M12" s="16"/>
      <c r="N12" s="7">
        <v>754927</v>
      </c>
      <c r="O12" s="7">
        <v>7</v>
      </c>
      <c r="P12" s="7">
        <v>9</v>
      </c>
      <c r="Q12" s="7">
        <v>211999</v>
      </c>
      <c r="R12" s="7" t="s">
        <v>3</v>
      </c>
      <c r="S12" s="7">
        <v>3561</v>
      </c>
      <c r="T12" s="16"/>
      <c r="U12" s="7">
        <v>668506</v>
      </c>
      <c r="V12" s="7">
        <v>-11</v>
      </c>
      <c r="W12" s="7">
        <v>8</v>
      </c>
      <c r="X12" s="7">
        <v>120685</v>
      </c>
      <c r="Y12" s="7" t="s">
        <v>3</v>
      </c>
      <c r="Z12" s="7">
        <v>5539</v>
      </c>
      <c r="AE12" s="11"/>
    </row>
    <row r="13" spans="1:31" x14ac:dyDescent="0.3">
      <c r="A13" s="15" t="s">
        <v>1635</v>
      </c>
      <c r="B13" s="19" t="s">
        <v>1634</v>
      </c>
      <c r="C13" s="12">
        <v>3892</v>
      </c>
      <c r="D13" s="12"/>
      <c r="E13" s="7">
        <f t="shared" si="0"/>
        <v>0.11941580756013746</v>
      </c>
      <c r="F13" s="7">
        <f t="shared" si="1"/>
        <v>1.4260135095239783E-2</v>
      </c>
      <c r="G13" s="12">
        <v>-5</v>
      </c>
      <c r="H13" s="12">
        <v>2</v>
      </c>
      <c r="I13" s="12">
        <v>5</v>
      </c>
      <c r="J13" s="12">
        <v>959</v>
      </c>
      <c r="K13" s="12" t="s">
        <v>3</v>
      </c>
      <c r="L13" s="12">
        <v>4058</v>
      </c>
      <c r="M13" s="13"/>
      <c r="N13" s="12">
        <v>45385</v>
      </c>
      <c r="O13" s="12">
        <v>-2</v>
      </c>
      <c r="P13" s="12">
        <v>2</v>
      </c>
      <c r="Q13" s="12">
        <v>20451</v>
      </c>
      <c r="R13" s="12" t="s">
        <v>3</v>
      </c>
      <c r="S13" s="12">
        <v>2219</v>
      </c>
      <c r="T13" s="13"/>
      <c r="U13" s="12">
        <v>164342</v>
      </c>
      <c r="V13" s="12">
        <v>-9</v>
      </c>
      <c r="W13" s="12">
        <v>8</v>
      </c>
      <c r="X13" s="12">
        <v>26935</v>
      </c>
      <c r="Y13" s="12" t="s">
        <v>3</v>
      </c>
      <c r="Z13" s="12">
        <v>6101</v>
      </c>
      <c r="AE13" s="11"/>
    </row>
    <row r="14" spans="1:31" x14ac:dyDescent="0.3">
      <c r="A14" s="18" t="s">
        <v>1633</v>
      </c>
      <c r="B14" s="20" t="s">
        <v>1632</v>
      </c>
      <c r="C14" s="7">
        <v>564</v>
      </c>
      <c r="D14" s="7">
        <v>0.34641016151377502</v>
      </c>
      <c r="E14" s="7">
        <f t="shared" si="0"/>
        <v>1.7304860088365244E-2</v>
      </c>
      <c r="F14" s="7">
        <f t="shared" si="1"/>
        <v>2.9945818267789636E-4</v>
      </c>
      <c r="G14" s="7">
        <v>9</v>
      </c>
      <c r="H14" s="7">
        <v>2</v>
      </c>
      <c r="I14" s="7">
        <v>4</v>
      </c>
      <c r="J14" s="7">
        <v>620</v>
      </c>
      <c r="K14" s="7"/>
      <c r="L14" s="7">
        <v>910</v>
      </c>
      <c r="M14" s="16"/>
      <c r="N14" s="7">
        <v>15618</v>
      </c>
      <c r="O14" s="7">
        <v>11</v>
      </c>
      <c r="P14" s="7">
        <v>6</v>
      </c>
      <c r="Q14" s="7">
        <v>27640</v>
      </c>
      <c r="R14" s="7"/>
      <c r="S14" s="7">
        <v>565</v>
      </c>
      <c r="T14" s="16"/>
      <c r="U14" s="7">
        <v>26592</v>
      </c>
      <c r="V14" s="7">
        <v>-5</v>
      </c>
      <c r="W14" s="7">
        <v>10</v>
      </c>
      <c r="X14" s="7">
        <v>39999</v>
      </c>
      <c r="Y14" s="7"/>
      <c r="Z14" s="7">
        <v>665</v>
      </c>
      <c r="AE14" s="11"/>
    </row>
    <row r="15" spans="1:31" ht="21.6" x14ac:dyDescent="0.3">
      <c r="A15" s="15" t="s">
        <v>1631</v>
      </c>
      <c r="B15" s="19" t="s">
        <v>1630</v>
      </c>
      <c r="C15" s="12">
        <v>1</v>
      </c>
      <c r="D15" s="12"/>
      <c r="E15" s="7">
        <f t="shared" si="0"/>
        <v>3.0682376043200785E-5</v>
      </c>
      <c r="F15" s="7">
        <f t="shared" si="1"/>
        <v>9.4140819965638153E-10</v>
      </c>
      <c r="G15" s="12">
        <v>-33</v>
      </c>
      <c r="H15" s="12">
        <v>0</v>
      </c>
      <c r="I15" s="12">
        <v>20</v>
      </c>
      <c r="J15" s="12">
        <v>0</v>
      </c>
      <c r="K15" s="12" t="s">
        <v>3</v>
      </c>
      <c r="L15" s="12"/>
      <c r="M15" s="13"/>
      <c r="N15" s="12">
        <v>245405</v>
      </c>
      <c r="O15" s="12">
        <v>-5</v>
      </c>
      <c r="P15" s="12">
        <v>11</v>
      </c>
      <c r="Q15" s="12">
        <v>21784</v>
      </c>
      <c r="R15" s="12" t="s">
        <v>3</v>
      </c>
      <c r="S15" s="12">
        <v>11265</v>
      </c>
      <c r="T15" s="13"/>
      <c r="U15" s="12">
        <v>14196</v>
      </c>
      <c r="V15" s="12">
        <v>13</v>
      </c>
      <c r="W15" s="12">
        <v>0</v>
      </c>
      <c r="X15" s="12">
        <v>717</v>
      </c>
      <c r="Y15" s="12" t="s">
        <v>3</v>
      </c>
      <c r="Z15" s="12">
        <v>19799</v>
      </c>
      <c r="AE15" s="11"/>
    </row>
    <row r="16" spans="1:31" x14ac:dyDescent="0.3">
      <c r="A16" s="18" t="s">
        <v>1629</v>
      </c>
      <c r="B16" s="17" t="s">
        <v>1628</v>
      </c>
      <c r="C16" s="7">
        <v>0</v>
      </c>
      <c r="D16" s="7"/>
      <c r="E16" s="7">
        <f t="shared" si="0"/>
        <v>0</v>
      </c>
      <c r="F16" s="7">
        <f t="shared" si="1"/>
        <v>0</v>
      </c>
      <c r="G16" s="7"/>
      <c r="H16" s="7">
        <v>0</v>
      </c>
      <c r="I16" s="7">
        <v>9</v>
      </c>
      <c r="J16" s="7"/>
      <c r="K16" s="7"/>
      <c r="L16" s="7"/>
      <c r="M16" s="16"/>
      <c r="N16" s="7">
        <v>859</v>
      </c>
      <c r="O16" s="7">
        <v>0</v>
      </c>
      <c r="P16" s="7">
        <v>0</v>
      </c>
      <c r="Q16" s="7">
        <v>7</v>
      </c>
      <c r="R16" s="7" t="s">
        <v>3</v>
      </c>
      <c r="S16" s="7">
        <v>122714</v>
      </c>
      <c r="T16" s="16"/>
      <c r="U16" s="7">
        <v>109238</v>
      </c>
      <c r="V16" s="7">
        <v>15</v>
      </c>
      <c r="W16" s="7">
        <v>3</v>
      </c>
      <c r="X16" s="7">
        <v>1959</v>
      </c>
      <c r="Y16" s="7" t="s">
        <v>3</v>
      </c>
      <c r="Z16" s="7">
        <v>55762</v>
      </c>
      <c r="AE16" s="11"/>
    </row>
    <row r="17" spans="1:31" x14ac:dyDescent="0.3">
      <c r="A17" s="15" t="s">
        <v>1627</v>
      </c>
      <c r="B17" s="14" t="s">
        <v>1626</v>
      </c>
      <c r="C17" s="12">
        <v>0</v>
      </c>
      <c r="D17" s="12"/>
      <c r="E17" s="7">
        <f t="shared" si="0"/>
        <v>0</v>
      </c>
      <c r="F17" s="7">
        <f t="shared" si="1"/>
        <v>0</v>
      </c>
      <c r="G17" s="12"/>
      <c r="H17" s="12">
        <v>0</v>
      </c>
      <c r="I17" s="12">
        <v>23</v>
      </c>
      <c r="J17" s="12"/>
      <c r="K17" s="12"/>
      <c r="L17" s="12"/>
      <c r="M17" s="13"/>
      <c r="N17" s="12">
        <v>100149</v>
      </c>
      <c r="O17" s="12">
        <v>1</v>
      </c>
      <c r="P17" s="12">
        <v>0</v>
      </c>
      <c r="Q17" s="12">
        <v>5460</v>
      </c>
      <c r="R17" s="12" t="s">
        <v>3</v>
      </c>
      <c r="S17" s="12">
        <v>18342</v>
      </c>
      <c r="T17" s="13"/>
      <c r="U17" s="12">
        <v>409295</v>
      </c>
      <c r="V17" s="12">
        <v>0</v>
      </c>
      <c r="W17" s="12">
        <v>2</v>
      </c>
      <c r="X17" s="12">
        <v>13344</v>
      </c>
      <c r="Y17" s="12" t="s">
        <v>3</v>
      </c>
      <c r="Z17" s="12">
        <v>30673</v>
      </c>
      <c r="AE17" s="11"/>
    </row>
    <row r="18" spans="1:31" ht="21.6" x14ac:dyDescent="0.3">
      <c r="A18" s="18" t="s">
        <v>1625</v>
      </c>
      <c r="B18" s="17" t="s">
        <v>1624</v>
      </c>
      <c r="C18" s="7">
        <v>0</v>
      </c>
      <c r="D18" s="7"/>
      <c r="E18" s="7">
        <f t="shared" si="0"/>
        <v>0</v>
      </c>
      <c r="F18" s="7">
        <f t="shared" si="1"/>
        <v>0</v>
      </c>
      <c r="G18" s="7"/>
      <c r="H18" s="7">
        <v>0</v>
      </c>
      <c r="I18" s="7">
        <v>40</v>
      </c>
      <c r="J18" s="7"/>
      <c r="K18" s="7"/>
      <c r="L18" s="7"/>
      <c r="M18" s="16"/>
      <c r="N18" s="7">
        <v>25</v>
      </c>
      <c r="O18" s="7">
        <v>-68</v>
      </c>
      <c r="P18" s="7">
        <v>0</v>
      </c>
      <c r="Q18" s="7">
        <v>0</v>
      </c>
      <c r="R18" s="7" t="s">
        <v>3</v>
      </c>
      <c r="S18" s="7"/>
      <c r="T18" s="16"/>
      <c r="U18" s="7">
        <v>22</v>
      </c>
      <c r="V18" s="7">
        <v>-30</v>
      </c>
      <c r="W18" s="7">
        <v>0</v>
      </c>
      <c r="X18" s="7">
        <v>0</v>
      </c>
      <c r="Y18" s="7" t="s">
        <v>3</v>
      </c>
      <c r="Z18" s="7"/>
      <c r="AE18" s="11"/>
    </row>
    <row r="19" spans="1:31" ht="21.6" x14ac:dyDescent="0.3">
      <c r="A19" s="15" t="s">
        <v>1623</v>
      </c>
      <c r="B19" s="14" t="s">
        <v>1622</v>
      </c>
      <c r="C19" s="12">
        <v>0</v>
      </c>
      <c r="D19" s="12"/>
      <c r="E19" s="7">
        <f t="shared" si="0"/>
        <v>0</v>
      </c>
      <c r="F19" s="7">
        <f t="shared" si="1"/>
        <v>0</v>
      </c>
      <c r="G19" s="12"/>
      <c r="H19" s="12">
        <v>0</v>
      </c>
      <c r="I19" s="12">
        <v>52</v>
      </c>
      <c r="J19" s="12"/>
      <c r="K19" s="12"/>
      <c r="L19" s="12"/>
      <c r="M19" s="13"/>
      <c r="N19" s="12">
        <v>13148</v>
      </c>
      <c r="O19" s="12">
        <v>8</v>
      </c>
      <c r="P19" s="12">
        <v>3</v>
      </c>
      <c r="Q19" s="12">
        <v>2165</v>
      </c>
      <c r="R19" s="12" t="s">
        <v>3</v>
      </c>
      <c r="S19" s="12">
        <v>6073</v>
      </c>
      <c r="T19" s="13"/>
      <c r="U19" s="12">
        <v>392</v>
      </c>
      <c r="V19" s="12">
        <v>-25</v>
      </c>
      <c r="W19" s="12">
        <v>0</v>
      </c>
      <c r="X19" s="12">
        <v>34</v>
      </c>
      <c r="Y19" s="12" t="s">
        <v>3</v>
      </c>
      <c r="Z19" s="12">
        <v>11529</v>
      </c>
      <c r="AE19" s="11"/>
    </row>
    <row r="20" spans="1:31" ht="21.6" x14ac:dyDescent="0.3">
      <c r="A20" s="18" t="s">
        <v>1621</v>
      </c>
      <c r="B20" s="17" t="s">
        <v>1620</v>
      </c>
      <c r="C20" s="7">
        <v>0</v>
      </c>
      <c r="D20" s="7"/>
      <c r="E20" s="7">
        <f t="shared" si="0"/>
        <v>0</v>
      </c>
      <c r="F20" s="7">
        <f t="shared" si="1"/>
        <v>0</v>
      </c>
      <c r="G20" s="7"/>
      <c r="H20" s="7">
        <v>0</v>
      </c>
      <c r="I20" s="7">
        <v>52</v>
      </c>
      <c r="J20" s="7"/>
      <c r="K20" s="7"/>
      <c r="L20" s="7"/>
      <c r="M20" s="16"/>
      <c r="N20" s="7">
        <v>38478</v>
      </c>
      <c r="O20" s="7">
        <v>57</v>
      </c>
      <c r="P20" s="7">
        <v>1</v>
      </c>
      <c r="Q20" s="7">
        <v>585</v>
      </c>
      <c r="R20" s="7" t="s">
        <v>3</v>
      </c>
      <c r="S20" s="7">
        <v>65774</v>
      </c>
      <c r="T20" s="16"/>
      <c r="U20" s="7">
        <v>102617</v>
      </c>
      <c r="V20" s="7">
        <v>-6</v>
      </c>
      <c r="W20" s="7">
        <v>3</v>
      </c>
      <c r="X20" s="7">
        <v>5759</v>
      </c>
      <c r="Y20" s="7" t="s">
        <v>3</v>
      </c>
      <c r="Z20" s="7">
        <v>17819</v>
      </c>
      <c r="AE20" s="11"/>
    </row>
    <row r="21" spans="1:31" ht="21.6" x14ac:dyDescent="0.3">
      <c r="A21" s="30" t="s">
        <v>1619</v>
      </c>
      <c r="B21" s="29" t="s">
        <v>1618</v>
      </c>
      <c r="C21" s="26">
        <v>0</v>
      </c>
      <c r="D21" s="28"/>
      <c r="E21" s="7">
        <f t="shared" si="0"/>
        <v>0</v>
      </c>
      <c r="F21" s="7">
        <f t="shared" si="1"/>
        <v>0</v>
      </c>
      <c r="G21" s="26"/>
      <c r="H21" s="26">
        <v>0</v>
      </c>
      <c r="I21" s="26">
        <v>12</v>
      </c>
      <c r="J21" s="26"/>
      <c r="K21" s="26"/>
      <c r="L21" s="26"/>
      <c r="M21" s="27"/>
      <c r="N21" s="26">
        <v>1862</v>
      </c>
      <c r="O21" s="26">
        <v>-2</v>
      </c>
      <c r="P21" s="26">
        <v>0</v>
      </c>
      <c r="Q21" s="26">
        <v>875</v>
      </c>
      <c r="R21" s="26" t="s">
        <v>3</v>
      </c>
      <c r="S21" s="26">
        <v>2128</v>
      </c>
      <c r="T21" s="27"/>
      <c r="U21" s="26">
        <v>71495</v>
      </c>
      <c r="V21" s="26">
        <v>12</v>
      </c>
      <c r="W21" s="26">
        <v>2</v>
      </c>
      <c r="X21" s="26">
        <v>26134</v>
      </c>
      <c r="Y21" s="26" t="s">
        <v>3</v>
      </c>
      <c r="Z21" s="26">
        <v>2736</v>
      </c>
      <c r="AA21" s="4"/>
      <c r="AB21" s="4"/>
      <c r="AC21" s="4"/>
      <c r="AD21" s="4"/>
      <c r="AE21" s="3"/>
    </row>
    <row r="22" spans="1:31" x14ac:dyDescent="0.3">
      <c r="C22">
        <f>SUM(C12:C21)</f>
        <v>32592</v>
      </c>
      <c r="F22" s="2">
        <f>SUM(F12:F21)</f>
        <v>0.75975782590376995</v>
      </c>
    </row>
    <row r="23" spans="1:31" x14ac:dyDescent="0.3">
      <c r="E23" s="75" t="s">
        <v>0</v>
      </c>
      <c r="F23" s="74">
        <f>SQRT(F22)</f>
        <v>0.8716408812715073</v>
      </c>
    </row>
  </sheetData>
  <mergeCells count="8">
    <mergeCell ref="A1:I1"/>
    <mergeCell ref="A2:I2"/>
    <mergeCell ref="A9:A11"/>
    <mergeCell ref="B9:B11"/>
    <mergeCell ref="C9:AE9"/>
    <mergeCell ref="C10:L10"/>
    <mergeCell ref="M10:S10"/>
    <mergeCell ref="T10:Z10"/>
  </mergeCells>
  <hyperlinks>
    <hyperlink ref="A4" r:id="rId1" display="https://stat.nbb.be/Index.aspx" xr:uid="{9FE5F8D3-92D5-4344-BCB9-E684D5F7AB9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3DC5C-DB79-45BD-945C-8CF56A208453}">
  <dimension ref="A1:AE29"/>
  <sheetViews>
    <sheetView topLeftCell="A4" workbookViewId="0">
      <selection activeCell="D6" sqref="D6"/>
    </sheetView>
  </sheetViews>
  <sheetFormatPr defaultRowHeight="14.4" x14ac:dyDescent="0.3"/>
  <cols>
    <col min="1" max="2" width="35.5546875" bestFit="1" customWidth="1"/>
    <col min="3" max="3" width="18.44140625" bestFit="1" customWidth="1"/>
    <col min="4" max="6" width="18.44140625" customWidth="1"/>
    <col min="7" max="7" width="32.6640625" bestFit="1" customWidth="1"/>
    <col min="8" max="8" width="18.77734375" bestFit="1" customWidth="1"/>
    <col min="9" max="9" width="29.88671875" bestFit="1" customWidth="1"/>
    <col min="10" max="10" width="17.33203125" bestFit="1" customWidth="1"/>
    <col min="12" max="12" width="13.77734375" bestFit="1" customWidth="1"/>
    <col min="13" max="13" width="34.77734375" bestFit="1" customWidth="1"/>
    <col min="15" max="15" width="18.44140625" bestFit="1" customWidth="1"/>
    <col min="16" max="16" width="32.6640625" bestFit="1" customWidth="1"/>
    <col min="17" max="17" width="16.33203125" bestFit="1" customWidth="1"/>
    <col min="18" max="18" width="17.33203125" bestFit="1" customWidth="1"/>
    <col min="20" max="20" width="13.77734375" bestFit="1" customWidth="1"/>
    <col min="22" max="22" width="18.44140625" bestFit="1" customWidth="1"/>
    <col min="23" max="23" width="32.6640625" bestFit="1" customWidth="1"/>
    <col min="24" max="24" width="16.44140625" bestFit="1" customWidth="1"/>
    <col min="25" max="25" width="17.33203125" bestFit="1" customWidth="1"/>
    <col min="27" max="27" width="13.77734375" bestFit="1" customWidth="1"/>
  </cols>
  <sheetData>
    <row r="1" spans="1:31" x14ac:dyDescent="0.3">
      <c r="A1" s="81" t="s">
        <v>455</v>
      </c>
      <c r="B1" s="81"/>
      <c r="C1" s="81"/>
      <c r="D1" s="81"/>
      <c r="E1" s="81"/>
      <c r="F1" s="81"/>
      <c r="G1" s="81"/>
      <c r="H1" s="81"/>
      <c r="I1" s="81"/>
    </row>
    <row r="2" spans="1:31" x14ac:dyDescent="0.3">
      <c r="A2" s="82" t="s">
        <v>519</v>
      </c>
      <c r="B2" s="82"/>
      <c r="C2" s="82"/>
      <c r="D2" s="82"/>
      <c r="E2" s="82"/>
      <c r="F2" s="82"/>
      <c r="G2" s="82"/>
      <c r="H2" s="82"/>
      <c r="I2" s="82"/>
    </row>
    <row r="3" spans="1:31" x14ac:dyDescent="0.3">
      <c r="A3" s="23"/>
    </row>
    <row r="4" spans="1:31" ht="28.8" x14ac:dyDescent="0.3">
      <c r="A4" s="25" t="s">
        <v>453</v>
      </c>
    </row>
    <row r="5" spans="1:31" ht="27.6" x14ac:dyDescent="0.3">
      <c r="A5" s="24" t="s">
        <v>452</v>
      </c>
    </row>
    <row r="6" spans="1:31" x14ac:dyDescent="0.3">
      <c r="A6" s="24" t="s">
        <v>451</v>
      </c>
    </row>
    <row r="7" spans="1:31" x14ac:dyDescent="0.3">
      <c r="A7" s="23"/>
    </row>
    <row r="8" spans="1:31" x14ac:dyDescent="0.3">
      <c r="A8" s="23"/>
    </row>
    <row r="9" spans="1:31" x14ac:dyDescent="0.3">
      <c r="A9" s="83" t="s">
        <v>450</v>
      </c>
      <c r="B9" s="86" t="s">
        <v>449</v>
      </c>
      <c r="C9" s="89" t="s">
        <v>448</v>
      </c>
      <c r="D9" s="90"/>
      <c r="E9" s="90"/>
      <c r="F9" s="90"/>
      <c r="G9" s="90"/>
      <c r="H9" s="90"/>
      <c r="I9" s="90"/>
      <c r="J9" s="90"/>
      <c r="K9" s="90"/>
      <c r="L9" s="90"/>
      <c r="M9" s="90"/>
      <c r="N9" s="90"/>
      <c r="O9" s="90"/>
      <c r="P9" s="90"/>
      <c r="Q9" s="90"/>
      <c r="R9" s="90"/>
      <c r="S9" s="90"/>
      <c r="T9" s="90"/>
      <c r="U9" s="90"/>
      <c r="V9" s="90"/>
      <c r="W9" s="90"/>
      <c r="X9" s="90"/>
      <c r="Y9" s="90"/>
      <c r="Z9" s="90"/>
      <c r="AA9" s="90"/>
      <c r="AB9" s="90"/>
      <c r="AC9" s="90"/>
      <c r="AD9" s="90"/>
      <c r="AE9" s="91"/>
    </row>
    <row r="10" spans="1:31" x14ac:dyDescent="0.3">
      <c r="A10" s="84"/>
      <c r="B10" s="87"/>
      <c r="C10" s="92" t="s">
        <v>447</v>
      </c>
      <c r="D10" s="93"/>
      <c r="E10" s="93"/>
      <c r="F10" s="93"/>
      <c r="G10" s="93"/>
      <c r="H10" s="93"/>
      <c r="I10" s="93"/>
      <c r="J10" s="93"/>
      <c r="K10" s="93"/>
      <c r="L10" s="93"/>
      <c r="M10" s="94"/>
      <c r="N10" s="92" t="s">
        <v>446</v>
      </c>
      <c r="O10" s="93"/>
      <c r="P10" s="93"/>
      <c r="Q10" s="93"/>
      <c r="R10" s="93"/>
      <c r="S10" s="93"/>
      <c r="T10" s="94"/>
      <c r="U10" s="92" t="s">
        <v>445</v>
      </c>
      <c r="V10" s="93"/>
      <c r="W10" s="93"/>
      <c r="X10" s="93"/>
      <c r="Y10" s="93"/>
      <c r="Z10" s="93"/>
      <c r="AA10" s="94"/>
      <c r="AE10" s="11"/>
    </row>
    <row r="11" spans="1:31" x14ac:dyDescent="0.3">
      <c r="A11" s="85"/>
      <c r="B11" s="88"/>
      <c r="C11" s="22" t="s">
        <v>437</v>
      </c>
      <c r="D11" s="22" t="s">
        <v>444</v>
      </c>
      <c r="E11" s="22" t="s">
        <v>518</v>
      </c>
      <c r="F11" s="22" t="s">
        <v>517</v>
      </c>
      <c r="G11" s="22" t="s">
        <v>436</v>
      </c>
      <c r="H11" s="22" t="s">
        <v>441</v>
      </c>
      <c r="I11" s="22" t="s">
        <v>440</v>
      </c>
      <c r="J11" s="22" t="s">
        <v>434</v>
      </c>
      <c r="K11" s="22" t="s">
        <v>433</v>
      </c>
      <c r="L11" s="22" t="s">
        <v>432</v>
      </c>
      <c r="M11" s="22" t="s">
        <v>439</v>
      </c>
      <c r="N11" s="22"/>
      <c r="O11" s="22" t="s">
        <v>437</v>
      </c>
      <c r="P11" s="22" t="s">
        <v>436</v>
      </c>
      <c r="Q11" s="22" t="s">
        <v>438</v>
      </c>
      <c r="R11" s="22" t="s">
        <v>434</v>
      </c>
      <c r="S11" s="22" t="s">
        <v>433</v>
      </c>
      <c r="T11" s="22" t="s">
        <v>432</v>
      </c>
      <c r="U11" s="22"/>
      <c r="V11" s="22" t="s">
        <v>437</v>
      </c>
      <c r="W11" s="22" t="s">
        <v>436</v>
      </c>
      <c r="X11" s="22" t="s">
        <v>435</v>
      </c>
      <c r="Y11" s="22" t="s">
        <v>434</v>
      </c>
      <c r="Z11" s="22" t="s">
        <v>433</v>
      </c>
      <c r="AA11" s="22" t="s">
        <v>432</v>
      </c>
      <c r="AE11" s="11"/>
    </row>
    <row r="12" spans="1:31" ht="21.6" x14ac:dyDescent="0.3">
      <c r="A12" s="18" t="s">
        <v>516</v>
      </c>
      <c r="B12" s="19" t="s">
        <v>486</v>
      </c>
      <c r="C12" s="7">
        <v>384</v>
      </c>
      <c r="D12" s="7">
        <v>0.61599999999999999</v>
      </c>
      <c r="E12" s="7">
        <f t="shared" ref="E12:E27" si="0">$C12/$C$28</f>
        <v>0.61244019138755978</v>
      </c>
      <c r="F12" s="7">
        <f t="shared" ref="F12:F27" si="1">E12^2</f>
        <v>0.37508298802683088</v>
      </c>
      <c r="G12" s="7">
        <v>0</v>
      </c>
      <c r="H12" s="7">
        <v>6</v>
      </c>
      <c r="I12" s="7">
        <v>2</v>
      </c>
      <c r="J12" s="7">
        <v>55</v>
      </c>
      <c r="K12" s="7" t="s">
        <v>3</v>
      </c>
      <c r="L12" s="7">
        <v>6982</v>
      </c>
      <c r="M12" s="7">
        <v>16</v>
      </c>
      <c r="N12" s="16"/>
      <c r="O12" s="7">
        <v>45444</v>
      </c>
      <c r="P12" s="7">
        <v>5</v>
      </c>
      <c r="Q12" s="7">
        <v>11</v>
      </c>
      <c r="R12" s="7">
        <v>8097</v>
      </c>
      <c r="S12" s="7" t="s">
        <v>3</v>
      </c>
      <c r="T12" s="7">
        <v>5612</v>
      </c>
      <c r="U12" s="16"/>
      <c r="V12" s="7">
        <v>6081</v>
      </c>
      <c r="W12" s="7">
        <v>-1</v>
      </c>
      <c r="X12" s="7">
        <v>1</v>
      </c>
      <c r="Y12" s="7">
        <v>765</v>
      </c>
      <c r="Z12" s="7" t="s">
        <v>3</v>
      </c>
      <c r="AA12" s="7">
        <v>7949</v>
      </c>
      <c r="AE12" s="11"/>
    </row>
    <row r="13" spans="1:31" ht="21.6" x14ac:dyDescent="0.3">
      <c r="A13" s="15" t="s">
        <v>515</v>
      </c>
      <c r="B13" s="19" t="s">
        <v>514</v>
      </c>
      <c r="C13" s="12">
        <v>212</v>
      </c>
      <c r="D13" s="12">
        <v>0.84799999999999998</v>
      </c>
      <c r="E13" s="7">
        <f t="shared" si="0"/>
        <v>0.33811802232854865</v>
      </c>
      <c r="F13" s="7">
        <f t="shared" si="1"/>
        <v>0.11432379702336892</v>
      </c>
      <c r="G13" s="12">
        <v>10</v>
      </c>
      <c r="H13" s="12">
        <v>1</v>
      </c>
      <c r="I13" s="12">
        <v>7</v>
      </c>
      <c r="J13" s="12">
        <v>24</v>
      </c>
      <c r="K13" s="12" t="s">
        <v>3</v>
      </c>
      <c r="L13" s="12">
        <v>8833</v>
      </c>
      <c r="M13" s="12">
        <v>2</v>
      </c>
      <c r="N13" s="13"/>
      <c r="O13" s="12">
        <v>12729</v>
      </c>
      <c r="P13" s="12">
        <v>10</v>
      </c>
      <c r="Q13" s="12">
        <v>2</v>
      </c>
      <c r="R13" s="12">
        <v>4159</v>
      </c>
      <c r="S13" s="12" t="s">
        <v>3</v>
      </c>
      <c r="T13" s="12">
        <v>3061</v>
      </c>
      <c r="U13" s="13"/>
      <c r="V13" s="12">
        <v>28790</v>
      </c>
      <c r="W13" s="12">
        <v>11</v>
      </c>
      <c r="X13" s="12">
        <v>6</v>
      </c>
      <c r="Y13" s="12">
        <v>6739</v>
      </c>
      <c r="Z13" s="12" t="s">
        <v>3</v>
      </c>
      <c r="AA13" s="12">
        <v>4272</v>
      </c>
      <c r="AE13" s="11"/>
    </row>
    <row r="14" spans="1:31" ht="21.6" x14ac:dyDescent="0.3">
      <c r="A14" s="18" t="s">
        <v>513</v>
      </c>
      <c r="B14" s="19" t="s">
        <v>512</v>
      </c>
      <c r="C14" s="7">
        <v>31</v>
      </c>
      <c r="D14" s="7">
        <v>0.70699999999999996</v>
      </c>
      <c r="E14" s="7">
        <f t="shared" si="0"/>
        <v>4.9441786283891544E-2</v>
      </c>
      <c r="F14" s="7">
        <f t="shared" si="1"/>
        <v>2.4444902309420061E-3</v>
      </c>
      <c r="G14" s="7">
        <v>117</v>
      </c>
      <c r="H14" s="7">
        <v>0</v>
      </c>
      <c r="I14" s="7">
        <v>4</v>
      </c>
      <c r="J14" s="7">
        <v>0</v>
      </c>
      <c r="K14" s="7" t="s">
        <v>3</v>
      </c>
      <c r="L14" s="7"/>
      <c r="M14" s="7">
        <v>78</v>
      </c>
      <c r="N14" s="16"/>
      <c r="O14" s="7">
        <v>25546</v>
      </c>
      <c r="P14" s="7">
        <v>14</v>
      </c>
      <c r="Q14" s="7">
        <v>0</v>
      </c>
      <c r="R14" s="7">
        <v>4555</v>
      </c>
      <c r="S14" s="7" t="s">
        <v>3</v>
      </c>
      <c r="T14" s="7">
        <v>5608</v>
      </c>
      <c r="U14" s="16"/>
      <c r="V14" s="7">
        <v>241948</v>
      </c>
      <c r="W14" s="7">
        <v>6</v>
      </c>
      <c r="X14" s="7">
        <v>3</v>
      </c>
      <c r="Y14" s="7">
        <v>124108</v>
      </c>
      <c r="Z14" s="7" t="s">
        <v>3</v>
      </c>
      <c r="AA14" s="7">
        <v>1949</v>
      </c>
      <c r="AE14" s="11"/>
    </row>
    <row r="15" spans="1:31" ht="21.6" x14ac:dyDescent="0.3">
      <c r="A15" s="15" t="s">
        <v>511</v>
      </c>
      <c r="B15" s="14" t="s">
        <v>510</v>
      </c>
      <c r="C15" s="12">
        <v>0</v>
      </c>
      <c r="D15" s="12"/>
      <c r="E15" s="7">
        <f t="shared" si="0"/>
        <v>0</v>
      </c>
      <c r="F15" s="7">
        <f t="shared" si="1"/>
        <v>0</v>
      </c>
      <c r="G15" s="12"/>
      <c r="H15" s="12">
        <v>0</v>
      </c>
      <c r="I15" s="12">
        <v>5</v>
      </c>
      <c r="J15" s="12"/>
      <c r="K15" s="12"/>
      <c r="L15" s="12"/>
      <c r="M15" s="12">
        <v>6</v>
      </c>
      <c r="N15" s="13"/>
      <c r="O15" s="12">
        <v>5890</v>
      </c>
      <c r="P15" s="12">
        <v>-12</v>
      </c>
      <c r="Q15" s="12">
        <v>0</v>
      </c>
      <c r="R15" s="12">
        <v>1484</v>
      </c>
      <c r="S15" s="12" t="s">
        <v>3</v>
      </c>
      <c r="T15" s="12">
        <v>3969</v>
      </c>
      <c r="U15" s="13"/>
      <c r="V15" s="12">
        <v>25715</v>
      </c>
      <c r="W15" s="12">
        <v>-26</v>
      </c>
      <c r="X15" s="12">
        <v>1</v>
      </c>
      <c r="Y15" s="12">
        <v>3676</v>
      </c>
      <c r="Z15" s="12" t="s">
        <v>3</v>
      </c>
      <c r="AA15" s="12">
        <v>6995</v>
      </c>
      <c r="AE15" s="11"/>
    </row>
    <row r="16" spans="1:31" ht="21.6" x14ac:dyDescent="0.3">
      <c r="A16" s="18" t="s">
        <v>509</v>
      </c>
      <c r="B16" s="17" t="s">
        <v>508</v>
      </c>
      <c r="C16" s="7">
        <v>0</v>
      </c>
      <c r="D16" s="7"/>
      <c r="E16" s="7">
        <f t="shared" si="0"/>
        <v>0</v>
      </c>
      <c r="F16" s="7">
        <f t="shared" si="1"/>
        <v>0</v>
      </c>
      <c r="G16" s="7"/>
      <c r="H16" s="7">
        <v>0</v>
      </c>
      <c r="I16" s="7">
        <v>0</v>
      </c>
      <c r="J16" s="7"/>
      <c r="K16" s="7"/>
      <c r="L16" s="7"/>
      <c r="M16" s="7">
        <v>6</v>
      </c>
      <c r="N16" s="16"/>
      <c r="O16" s="7">
        <v>32</v>
      </c>
      <c r="P16" s="7">
        <v>-47</v>
      </c>
      <c r="Q16" s="7">
        <v>0</v>
      </c>
      <c r="R16" s="7">
        <v>3</v>
      </c>
      <c r="S16" s="7"/>
      <c r="T16" s="7">
        <v>10667</v>
      </c>
      <c r="U16" s="16"/>
      <c r="V16" s="7">
        <v>1650</v>
      </c>
      <c r="W16" s="7">
        <v>-12</v>
      </c>
      <c r="X16" s="7">
        <v>0</v>
      </c>
      <c r="Y16" s="7">
        <v>244</v>
      </c>
      <c r="Z16" s="7"/>
      <c r="AA16" s="7">
        <v>6762</v>
      </c>
      <c r="AE16" s="11"/>
    </row>
    <row r="17" spans="1:31" ht="21.6" x14ac:dyDescent="0.3">
      <c r="A17" s="15" t="s">
        <v>507</v>
      </c>
      <c r="B17" s="14" t="s">
        <v>506</v>
      </c>
      <c r="C17" s="12">
        <v>0</v>
      </c>
      <c r="D17" s="12"/>
      <c r="E17" s="7">
        <f t="shared" si="0"/>
        <v>0</v>
      </c>
      <c r="F17" s="7">
        <f t="shared" si="1"/>
        <v>0</v>
      </c>
      <c r="G17" s="12"/>
      <c r="H17" s="12">
        <v>0</v>
      </c>
      <c r="I17" s="12">
        <v>5</v>
      </c>
      <c r="J17" s="12"/>
      <c r="K17" s="12"/>
      <c r="L17" s="12"/>
      <c r="M17" s="12">
        <v>6</v>
      </c>
      <c r="N17" s="13"/>
      <c r="O17" s="12">
        <v>19</v>
      </c>
      <c r="P17" s="12">
        <v>30</v>
      </c>
      <c r="Q17" s="12">
        <v>0</v>
      </c>
      <c r="R17" s="12">
        <v>2</v>
      </c>
      <c r="S17" s="12" t="s">
        <v>3</v>
      </c>
      <c r="T17" s="12">
        <v>9500</v>
      </c>
      <c r="U17" s="13"/>
      <c r="V17" s="12">
        <v>542</v>
      </c>
      <c r="W17" s="12">
        <v>-12</v>
      </c>
      <c r="X17" s="12">
        <v>0</v>
      </c>
      <c r="Y17" s="12">
        <v>186</v>
      </c>
      <c r="Z17" s="12" t="s">
        <v>3</v>
      </c>
      <c r="AA17" s="12">
        <v>2914</v>
      </c>
      <c r="AE17" s="11"/>
    </row>
    <row r="18" spans="1:31" ht="21.6" x14ac:dyDescent="0.3">
      <c r="A18" s="18" t="s">
        <v>505</v>
      </c>
      <c r="B18" s="17" t="s">
        <v>504</v>
      </c>
      <c r="C18" s="7">
        <v>0</v>
      </c>
      <c r="D18" s="7"/>
      <c r="E18" s="7">
        <f t="shared" si="0"/>
        <v>0</v>
      </c>
      <c r="F18" s="7">
        <f t="shared" si="1"/>
        <v>0</v>
      </c>
      <c r="G18" s="7"/>
      <c r="H18" s="7">
        <v>0</v>
      </c>
      <c r="I18" s="7">
        <v>5</v>
      </c>
      <c r="J18" s="7"/>
      <c r="K18" s="7"/>
      <c r="L18" s="7"/>
      <c r="M18" s="7">
        <v>6</v>
      </c>
      <c r="N18" s="16"/>
      <c r="O18" s="7">
        <v>59</v>
      </c>
      <c r="P18" s="7">
        <v>-10</v>
      </c>
      <c r="Q18" s="7">
        <v>0</v>
      </c>
      <c r="R18" s="7">
        <v>16</v>
      </c>
      <c r="S18" s="7"/>
      <c r="T18" s="7">
        <v>3688</v>
      </c>
      <c r="U18" s="16"/>
      <c r="V18" s="7">
        <v>3161</v>
      </c>
      <c r="W18" s="7">
        <v>12</v>
      </c>
      <c r="X18" s="7">
        <v>0</v>
      </c>
      <c r="Y18" s="7">
        <v>529</v>
      </c>
      <c r="Z18" s="7"/>
      <c r="AA18" s="7">
        <v>5975</v>
      </c>
      <c r="AE18" s="11"/>
    </row>
    <row r="19" spans="1:31" ht="21.6" x14ac:dyDescent="0.3">
      <c r="A19" s="15" t="s">
        <v>503</v>
      </c>
      <c r="B19" s="14" t="s">
        <v>502</v>
      </c>
      <c r="C19" s="12">
        <v>0</v>
      </c>
      <c r="D19" s="12"/>
      <c r="E19" s="7">
        <f t="shared" si="0"/>
        <v>0</v>
      </c>
      <c r="F19" s="7">
        <f t="shared" si="1"/>
        <v>0</v>
      </c>
      <c r="G19" s="12"/>
      <c r="H19" s="12">
        <v>0</v>
      </c>
      <c r="I19" s="12">
        <v>5</v>
      </c>
      <c r="J19" s="12"/>
      <c r="K19" s="12"/>
      <c r="L19" s="12"/>
      <c r="M19" s="12">
        <v>6</v>
      </c>
      <c r="N19" s="13"/>
      <c r="O19" s="12">
        <v>12</v>
      </c>
      <c r="P19" s="12">
        <v>17</v>
      </c>
      <c r="Q19" s="12">
        <v>0</v>
      </c>
      <c r="R19" s="12">
        <v>2</v>
      </c>
      <c r="S19" s="12"/>
      <c r="T19" s="12">
        <v>6000</v>
      </c>
      <c r="U19" s="13"/>
      <c r="V19" s="12">
        <v>1623</v>
      </c>
      <c r="W19" s="12">
        <v>25</v>
      </c>
      <c r="X19" s="12">
        <v>1</v>
      </c>
      <c r="Y19" s="12">
        <v>186</v>
      </c>
      <c r="Z19" s="12"/>
      <c r="AA19" s="12">
        <v>8726</v>
      </c>
      <c r="AE19" s="11"/>
    </row>
    <row r="20" spans="1:31" ht="21.6" x14ac:dyDescent="0.3">
      <c r="A20" s="18" t="s">
        <v>501</v>
      </c>
      <c r="B20" s="17" t="s">
        <v>500</v>
      </c>
      <c r="C20" s="7">
        <v>0</v>
      </c>
      <c r="D20" s="7"/>
      <c r="E20" s="7">
        <f t="shared" si="0"/>
        <v>0</v>
      </c>
      <c r="F20" s="7">
        <f t="shared" si="1"/>
        <v>0</v>
      </c>
      <c r="G20" s="7"/>
      <c r="H20" s="7">
        <v>0</v>
      </c>
      <c r="I20" s="7">
        <v>5</v>
      </c>
      <c r="J20" s="7"/>
      <c r="K20" s="7"/>
      <c r="L20" s="7"/>
      <c r="M20" s="7">
        <v>24</v>
      </c>
      <c r="N20" s="16"/>
      <c r="O20" s="7">
        <v>3414</v>
      </c>
      <c r="P20" s="7">
        <v>2</v>
      </c>
      <c r="Q20" s="7">
        <v>0</v>
      </c>
      <c r="R20" s="7">
        <v>3377</v>
      </c>
      <c r="S20" s="7" t="s">
        <v>3</v>
      </c>
      <c r="T20" s="7">
        <v>1011</v>
      </c>
      <c r="U20" s="16"/>
      <c r="V20" s="7">
        <v>79154</v>
      </c>
      <c r="W20" s="7">
        <v>-1</v>
      </c>
      <c r="X20" s="7">
        <v>2</v>
      </c>
      <c r="Y20" s="7">
        <v>10847</v>
      </c>
      <c r="Z20" s="7" t="s">
        <v>3</v>
      </c>
      <c r="AA20" s="7">
        <v>7297</v>
      </c>
      <c r="AE20" s="11"/>
    </row>
    <row r="21" spans="1:31" ht="21.6" x14ac:dyDescent="0.3">
      <c r="A21" s="15" t="s">
        <v>499</v>
      </c>
      <c r="B21" s="14" t="s">
        <v>498</v>
      </c>
      <c r="C21" s="12">
        <v>0</v>
      </c>
      <c r="D21" s="12"/>
      <c r="E21" s="7">
        <f t="shared" si="0"/>
        <v>0</v>
      </c>
      <c r="F21" s="7">
        <f t="shared" si="1"/>
        <v>0</v>
      </c>
      <c r="G21" s="12"/>
      <c r="H21" s="12">
        <v>0</v>
      </c>
      <c r="I21" s="12">
        <v>2</v>
      </c>
      <c r="J21" s="12"/>
      <c r="K21" s="12"/>
      <c r="L21" s="12"/>
      <c r="M21" s="12">
        <v>30</v>
      </c>
      <c r="N21" s="13"/>
      <c r="O21" s="12">
        <v>96</v>
      </c>
      <c r="P21" s="12">
        <v>-43</v>
      </c>
      <c r="Q21" s="12">
        <v>0</v>
      </c>
      <c r="R21" s="12">
        <v>39</v>
      </c>
      <c r="S21" s="12" t="s">
        <v>3</v>
      </c>
      <c r="T21" s="12">
        <v>2462</v>
      </c>
      <c r="U21" s="13"/>
      <c r="V21" s="12">
        <v>11383</v>
      </c>
      <c r="W21" s="12">
        <v>12</v>
      </c>
      <c r="X21" s="12">
        <v>1</v>
      </c>
      <c r="Y21" s="12">
        <v>2893</v>
      </c>
      <c r="Z21" s="12" t="s">
        <v>3</v>
      </c>
      <c r="AA21" s="12">
        <v>3935</v>
      </c>
      <c r="AE21" s="11"/>
    </row>
    <row r="22" spans="1:31" ht="21.6" x14ac:dyDescent="0.3">
      <c r="A22" s="18" t="s">
        <v>497</v>
      </c>
      <c r="B22" s="17" t="s">
        <v>496</v>
      </c>
      <c r="C22" s="7">
        <v>0</v>
      </c>
      <c r="D22" s="7"/>
      <c r="E22" s="7">
        <f t="shared" si="0"/>
        <v>0</v>
      </c>
      <c r="F22" s="7">
        <f t="shared" si="1"/>
        <v>0</v>
      </c>
      <c r="G22" s="7"/>
      <c r="H22" s="7">
        <v>0</v>
      </c>
      <c r="I22" s="7">
        <v>3</v>
      </c>
      <c r="J22" s="7"/>
      <c r="K22" s="7"/>
      <c r="L22" s="7"/>
      <c r="M22" s="7">
        <v>21</v>
      </c>
      <c r="N22" s="16"/>
      <c r="O22" s="7">
        <v>318</v>
      </c>
      <c r="P22" s="7">
        <v>-7</v>
      </c>
      <c r="Q22" s="7">
        <v>0</v>
      </c>
      <c r="R22" s="7">
        <v>47</v>
      </c>
      <c r="S22" s="7" t="s">
        <v>3</v>
      </c>
      <c r="T22" s="7">
        <v>6766</v>
      </c>
      <c r="U22" s="16"/>
      <c r="V22" s="7">
        <v>23426</v>
      </c>
      <c r="W22" s="7">
        <v>3</v>
      </c>
      <c r="X22" s="7">
        <v>3</v>
      </c>
      <c r="Y22" s="7">
        <v>11579</v>
      </c>
      <c r="Z22" s="7" t="s">
        <v>3</v>
      </c>
      <c r="AA22" s="7">
        <v>2023</v>
      </c>
      <c r="AE22" s="11"/>
    </row>
    <row r="23" spans="1:31" x14ac:dyDescent="0.3">
      <c r="A23" s="15" t="s">
        <v>495</v>
      </c>
      <c r="B23" s="14" t="s">
        <v>494</v>
      </c>
      <c r="C23" s="12">
        <v>0</v>
      </c>
      <c r="D23" s="12"/>
      <c r="E23" s="7">
        <f t="shared" si="0"/>
        <v>0</v>
      </c>
      <c r="F23" s="7">
        <f t="shared" si="1"/>
        <v>0</v>
      </c>
      <c r="G23" s="12"/>
      <c r="H23" s="12">
        <v>0</v>
      </c>
      <c r="I23" s="12">
        <v>0</v>
      </c>
      <c r="J23" s="12"/>
      <c r="K23" s="12"/>
      <c r="L23" s="12"/>
      <c r="M23" s="12">
        <v>12</v>
      </c>
      <c r="N23" s="13"/>
      <c r="O23" s="12">
        <v>0</v>
      </c>
      <c r="P23" s="12"/>
      <c r="Q23" s="12">
        <v>0</v>
      </c>
      <c r="R23" s="12"/>
      <c r="S23" s="12" t="s">
        <v>3</v>
      </c>
      <c r="T23" s="12"/>
      <c r="U23" s="13"/>
      <c r="V23" s="12">
        <v>14176</v>
      </c>
      <c r="W23" s="12">
        <v>14</v>
      </c>
      <c r="X23" s="12">
        <v>2</v>
      </c>
      <c r="Y23" s="12">
        <v>556</v>
      </c>
      <c r="Z23" s="12" t="s">
        <v>3</v>
      </c>
      <c r="AA23" s="12">
        <v>25496</v>
      </c>
      <c r="AE23" s="11"/>
    </row>
    <row r="24" spans="1:31" ht="21.6" x14ac:dyDescent="0.3">
      <c r="A24" s="18" t="s">
        <v>493</v>
      </c>
      <c r="B24" s="17" t="s">
        <v>492</v>
      </c>
      <c r="C24" s="7">
        <v>0</v>
      </c>
      <c r="D24" s="7"/>
      <c r="E24" s="7">
        <f t="shared" si="0"/>
        <v>0</v>
      </c>
      <c r="F24" s="7">
        <f t="shared" si="1"/>
        <v>0</v>
      </c>
      <c r="G24" s="7"/>
      <c r="H24" s="7">
        <v>0</v>
      </c>
      <c r="I24" s="7">
        <v>4</v>
      </c>
      <c r="J24" s="7"/>
      <c r="K24" s="7"/>
      <c r="L24" s="7"/>
      <c r="M24" s="7">
        <v>12</v>
      </c>
      <c r="N24" s="16"/>
      <c r="O24" s="7">
        <v>1686</v>
      </c>
      <c r="P24" s="7">
        <v>-1</v>
      </c>
      <c r="Q24" s="7">
        <v>0</v>
      </c>
      <c r="R24" s="7">
        <v>617</v>
      </c>
      <c r="S24" s="7" t="s">
        <v>3</v>
      </c>
      <c r="T24" s="7">
        <v>2733</v>
      </c>
      <c r="U24" s="16"/>
      <c r="V24" s="7">
        <v>24339</v>
      </c>
      <c r="W24" s="7">
        <v>15</v>
      </c>
      <c r="X24" s="7">
        <v>3</v>
      </c>
      <c r="Y24" s="7">
        <v>5602</v>
      </c>
      <c r="Z24" s="7" t="s">
        <v>3</v>
      </c>
      <c r="AA24" s="7">
        <v>4345</v>
      </c>
      <c r="AE24" s="11"/>
    </row>
    <row r="25" spans="1:31" x14ac:dyDescent="0.3">
      <c r="A25" s="15" t="s">
        <v>491</v>
      </c>
      <c r="B25" s="14" t="s">
        <v>490</v>
      </c>
      <c r="C25" s="12">
        <v>0</v>
      </c>
      <c r="D25" s="12"/>
      <c r="E25" s="7">
        <f t="shared" si="0"/>
        <v>0</v>
      </c>
      <c r="F25" s="7">
        <f t="shared" si="1"/>
        <v>0</v>
      </c>
      <c r="G25" s="12"/>
      <c r="H25" s="12">
        <v>0</v>
      </c>
      <c r="I25" s="12"/>
      <c r="J25" s="12"/>
      <c r="K25" s="12"/>
      <c r="L25" s="12"/>
      <c r="M25" s="12"/>
      <c r="N25" s="13"/>
      <c r="O25" s="12">
        <v>0</v>
      </c>
      <c r="P25" s="12"/>
      <c r="Q25" s="12">
        <v>0</v>
      </c>
      <c r="R25" s="12"/>
      <c r="S25" s="12"/>
      <c r="T25" s="12"/>
      <c r="U25" s="13"/>
      <c r="V25" s="12">
        <v>2801</v>
      </c>
      <c r="W25" s="12">
        <v>58</v>
      </c>
      <c r="X25" s="12">
        <v>3</v>
      </c>
      <c r="Y25" s="12">
        <v>1570</v>
      </c>
      <c r="Z25" s="12"/>
      <c r="AA25" s="12">
        <v>1784</v>
      </c>
      <c r="AE25" s="11"/>
    </row>
    <row r="26" spans="1:31" x14ac:dyDescent="0.3">
      <c r="A26" s="18" t="s">
        <v>489</v>
      </c>
      <c r="B26" s="17" t="s">
        <v>488</v>
      </c>
      <c r="C26" s="7">
        <v>0</v>
      </c>
      <c r="D26" s="7"/>
      <c r="E26" s="7">
        <f t="shared" si="0"/>
        <v>0</v>
      </c>
      <c r="F26" s="7">
        <f t="shared" si="1"/>
        <v>0</v>
      </c>
      <c r="G26" s="7"/>
      <c r="H26" s="7">
        <v>0</v>
      </c>
      <c r="I26" s="7">
        <v>5</v>
      </c>
      <c r="J26" s="7"/>
      <c r="K26" s="7"/>
      <c r="L26" s="7"/>
      <c r="M26" s="7">
        <v>12</v>
      </c>
      <c r="N26" s="16"/>
      <c r="O26" s="7">
        <v>281</v>
      </c>
      <c r="P26" s="7">
        <v>-21</v>
      </c>
      <c r="Q26" s="7">
        <v>0</v>
      </c>
      <c r="R26" s="7">
        <v>115</v>
      </c>
      <c r="S26" s="7" t="s">
        <v>3</v>
      </c>
      <c r="T26" s="7">
        <v>2443</v>
      </c>
      <c r="U26" s="16"/>
      <c r="V26" s="7">
        <v>2953</v>
      </c>
      <c r="W26" s="7">
        <v>7</v>
      </c>
      <c r="X26" s="7">
        <v>2</v>
      </c>
      <c r="Y26" s="7">
        <v>594</v>
      </c>
      <c r="Z26" s="7" t="s">
        <v>3</v>
      </c>
      <c r="AA26" s="7">
        <v>4971</v>
      </c>
      <c r="AE26" s="11"/>
    </row>
    <row r="27" spans="1:31" ht="21.6" x14ac:dyDescent="0.3">
      <c r="A27" s="30" t="s">
        <v>487</v>
      </c>
      <c r="B27" s="29" t="s">
        <v>486</v>
      </c>
      <c r="C27" s="26">
        <v>0</v>
      </c>
      <c r="D27" s="28"/>
      <c r="E27" s="7">
        <f t="shared" si="0"/>
        <v>0</v>
      </c>
      <c r="F27" s="7">
        <f t="shared" si="1"/>
        <v>0</v>
      </c>
      <c r="G27" s="26"/>
      <c r="H27" s="26">
        <v>0</v>
      </c>
      <c r="I27" s="26">
        <v>0</v>
      </c>
      <c r="J27" s="26"/>
      <c r="K27" s="26"/>
      <c r="L27" s="26"/>
      <c r="M27" s="26">
        <v>36</v>
      </c>
      <c r="N27" s="27"/>
      <c r="O27" s="26">
        <v>178</v>
      </c>
      <c r="P27" s="26">
        <v>34</v>
      </c>
      <c r="Q27" s="26">
        <v>0</v>
      </c>
      <c r="R27" s="26">
        <v>150</v>
      </c>
      <c r="S27" s="26" t="s">
        <v>3</v>
      </c>
      <c r="T27" s="26">
        <v>1187</v>
      </c>
      <c r="U27" s="27"/>
      <c r="V27" s="26">
        <v>17198</v>
      </c>
      <c r="W27" s="26">
        <v>6</v>
      </c>
      <c r="X27" s="26">
        <v>2</v>
      </c>
      <c r="Y27" s="26">
        <v>7845</v>
      </c>
      <c r="Z27" s="26" t="s">
        <v>3</v>
      </c>
      <c r="AA27" s="26">
        <v>2192</v>
      </c>
      <c r="AB27" s="4"/>
      <c r="AC27" s="4"/>
      <c r="AD27" s="4"/>
      <c r="AE27" s="3"/>
    </row>
    <row r="28" spans="1:31" x14ac:dyDescent="0.3">
      <c r="C28">
        <f>SUM(C12:C27)</f>
        <v>627</v>
      </c>
      <c r="F28" s="2">
        <f>SUM(F12:F27)</f>
        <v>0.49185127528114181</v>
      </c>
    </row>
    <row r="29" spans="1:31" x14ac:dyDescent="0.3">
      <c r="E29" t="s">
        <v>0</v>
      </c>
      <c r="F29" s="1">
        <f>SQRT(F28)</f>
        <v>0.70132109285343891</v>
      </c>
    </row>
  </sheetData>
  <mergeCells count="8">
    <mergeCell ref="A1:I1"/>
    <mergeCell ref="A2:I2"/>
    <mergeCell ref="A9:A11"/>
    <mergeCell ref="B9:B11"/>
    <mergeCell ref="C9:AE9"/>
    <mergeCell ref="C10:M10"/>
    <mergeCell ref="N10:T10"/>
    <mergeCell ref="U10:AA10"/>
  </mergeCells>
  <hyperlinks>
    <hyperlink ref="A4" r:id="rId1" display="https://stat.nbb.be/Index.aspx" xr:uid="{020017A4-F8E0-4BD5-B613-07BE07D3ABA2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E06CCD-084E-44BF-94C4-02EC778F9286}">
  <dimension ref="A1:AE80"/>
  <sheetViews>
    <sheetView topLeftCell="A9" zoomScale="93" workbookViewId="0">
      <selection activeCell="A17" sqref="A17:B18"/>
    </sheetView>
  </sheetViews>
  <sheetFormatPr defaultRowHeight="14.4" x14ac:dyDescent="0.3"/>
  <cols>
    <col min="1" max="2" width="36.5546875" bestFit="1" customWidth="1"/>
    <col min="3" max="3" width="20.21875" bestFit="1" customWidth="1"/>
    <col min="4" max="6" width="20.21875" customWidth="1"/>
    <col min="7" max="7" width="35.77734375" bestFit="1" customWidth="1"/>
    <col min="8" max="8" width="20.5546875" bestFit="1" customWidth="1"/>
    <col min="9" max="9" width="32.5546875" bestFit="1" customWidth="1"/>
    <col min="10" max="10" width="19" bestFit="1" customWidth="1"/>
    <col min="11" max="11" width="9.77734375" bestFit="1" customWidth="1"/>
    <col min="12" max="12" width="15.21875" bestFit="1" customWidth="1"/>
    <col min="14" max="14" width="20.21875" bestFit="1" customWidth="1"/>
    <col min="15" max="15" width="35.77734375" bestFit="1" customWidth="1"/>
    <col min="16" max="16" width="17.77734375" bestFit="1" customWidth="1"/>
    <col min="17" max="17" width="19" bestFit="1" customWidth="1"/>
    <col min="18" max="18" width="9.77734375" bestFit="1" customWidth="1"/>
    <col min="19" max="19" width="15.21875" bestFit="1" customWidth="1"/>
    <col min="21" max="21" width="20.21875" bestFit="1" customWidth="1"/>
    <col min="22" max="22" width="35.77734375" bestFit="1" customWidth="1"/>
    <col min="23" max="23" width="18" bestFit="1" customWidth="1"/>
    <col min="24" max="24" width="19" bestFit="1" customWidth="1"/>
    <col min="25" max="25" width="9.77734375" bestFit="1" customWidth="1"/>
    <col min="26" max="26" width="15.21875" bestFit="1" customWidth="1"/>
  </cols>
  <sheetData>
    <row r="1" spans="1:31" x14ac:dyDescent="0.3">
      <c r="A1" s="81" t="s">
        <v>455</v>
      </c>
      <c r="B1" s="81"/>
      <c r="C1" s="81"/>
      <c r="D1" s="81"/>
      <c r="E1" s="81"/>
      <c r="F1" s="81"/>
      <c r="G1" s="81"/>
      <c r="H1" s="81"/>
      <c r="I1" s="81"/>
    </row>
    <row r="2" spans="1:31" x14ac:dyDescent="0.3">
      <c r="A2" s="82" t="s">
        <v>655</v>
      </c>
      <c r="B2" s="82"/>
      <c r="C2" s="82"/>
      <c r="D2" s="82"/>
      <c r="E2" s="82"/>
      <c r="F2" s="82"/>
      <c r="G2" s="82"/>
      <c r="H2" s="82"/>
      <c r="I2" s="82"/>
    </row>
    <row r="3" spans="1:31" x14ac:dyDescent="0.3">
      <c r="A3" s="23"/>
    </row>
    <row r="4" spans="1:31" ht="28.8" x14ac:dyDescent="0.3">
      <c r="A4" s="25" t="s">
        <v>453</v>
      </c>
    </row>
    <row r="5" spans="1:31" ht="27.6" x14ac:dyDescent="0.3">
      <c r="A5" s="24" t="s">
        <v>452</v>
      </c>
    </row>
    <row r="6" spans="1:31" x14ac:dyDescent="0.3">
      <c r="A6" s="24" t="s">
        <v>451</v>
      </c>
    </row>
    <row r="7" spans="1:31" x14ac:dyDescent="0.3">
      <c r="A7" s="23"/>
    </row>
    <row r="8" spans="1:31" x14ac:dyDescent="0.3">
      <c r="A8" s="23"/>
    </row>
    <row r="9" spans="1:31" x14ac:dyDescent="0.3">
      <c r="A9" s="83" t="s">
        <v>450</v>
      </c>
      <c r="B9" s="86" t="s">
        <v>449</v>
      </c>
      <c r="C9" s="89" t="s">
        <v>448</v>
      </c>
      <c r="D9" s="90"/>
      <c r="E9" s="90"/>
      <c r="F9" s="90"/>
      <c r="G9" s="90"/>
      <c r="H9" s="90"/>
      <c r="I9" s="90"/>
      <c r="J9" s="90"/>
      <c r="K9" s="90"/>
      <c r="L9" s="90"/>
      <c r="M9" s="90"/>
      <c r="N9" s="90"/>
      <c r="O9" s="90"/>
      <c r="P9" s="90"/>
      <c r="Q9" s="90"/>
      <c r="R9" s="90"/>
      <c r="S9" s="90"/>
      <c r="T9" s="90"/>
      <c r="U9" s="90"/>
      <c r="V9" s="90"/>
      <c r="W9" s="90"/>
      <c r="X9" s="90"/>
      <c r="Y9" s="90"/>
      <c r="Z9" s="90"/>
      <c r="AA9" s="90"/>
      <c r="AB9" s="90"/>
      <c r="AC9" s="90"/>
      <c r="AD9" s="90"/>
      <c r="AE9" s="91"/>
    </row>
    <row r="10" spans="1:31" x14ac:dyDescent="0.3">
      <c r="A10" s="84"/>
      <c r="B10" s="87"/>
      <c r="C10" s="92" t="s">
        <v>447</v>
      </c>
      <c r="D10" s="93"/>
      <c r="E10" s="93"/>
      <c r="F10" s="93"/>
      <c r="G10" s="93"/>
      <c r="H10" s="93"/>
      <c r="I10" s="93"/>
      <c r="J10" s="93"/>
      <c r="K10" s="93"/>
      <c r="L10" s="94"/>
      <c r="M10" s="92" t="s">
        <v>446</v>
      </c>
      <c r="N10" s="93"/>
      <c r="O10" s="93"/>
      <c r="P10" s="93"/>
      <c r="Q10" s="93"/>
      <c r="R10" s="93"/>
      <c r="S10" s="94"/>
      <c r="T10" s="92" t="s">
        <v>445</v>
      </c>
      <c r="U10" s="93"/>
      <c r="V10" s="93"/>
      <c r="W10" s="93"/>
      <c r="X10" s="93"/>
      <c r="Y10" s="93"/>
      <c r="Z10" s="94"/>
      <c r="AE10" s="11"/>
    </row>
    <row r="11" spans="1:31" x14ac:dyDescent="0.3">
      <c r="A11" s="85"/>
      <c r="B11" s="88"/>
      <c r="C11" s="22" t="s">
        <v>437</v>
      </c>
      <c r="D11" s="22" t="s">
        <v>443</v>
      </c>
      <c r="E11" s="22" t="s">
        <v>517</v>
      </c>
      <c r="F11" s="22" t="s">
        <v>654</v>
      </c>
      <c r="G11" s="22" t="s">
        <v>436</v>
      </c>
      <c r="H11" s="22" t="s">
        <v>441</v>
      </c>
      <c r="I11" s="22" t="s">
        <v>440</v>
      </c>
      <c r="J11" s="22" t="s">
        <v>434</v>
      </c>
      <c r="K11" s="22" t="s">
        <v>433</v>
      </c>
      <c r="L11" s="22" t="s">
        <v>432</v>
      </c>
      <c r="M11" s="22"/>
      <c r="N11" s="22" t="s">
        <v>437</v>
      </c>
      <c r="O11" s="22" t="s">
        <v>436</v>
      </c>
      <c r="P11" s="22" t="s">
        <v>438</v>
      </c>
      <c r="Q11" s="22" t="s">
        <v>434</v>
      </c>
      <c r="R11" s="22" t="s">
        <v>433</v>
      </c>
      <c r="S11" s="22" t="s">
        <v>432</v>
      </c>
      <c r="T11" s="22"/>
      <c r="U11" s="22" t="s">
        <v>437</v>
      </c>
      <c r="V11" s="22" t="s">
        <v>436</v>
      </c>
      <c r="W11" s="22" t="s">
        <v>435</v>
      </c>
      <c r="X11" s="22" t="s">
        <v>434</v>
      </c>
      <c r="Y11" s="22" t="s">
        <v>433</v>
      </c>
      <c r="Z11" s="22" t="s">
        <v>432</v>
      </c>
      <c r="AE11" s="11"/>
    </row>
    <row r="12" spans="1:31" s="33" customFormat="1" ht="21.6" x14ac:dyDescent="0.3">
      <c r="A12" s="45" t="s">
        <v>653</v>
      </c>
      <c r="B12" s="19" t="s">
        <v>652</v>
      </c>
      <c r="C12" s="38">
        <v>11009</v>
      </c>
      <c r="D12" s="38">
        <f t="shared" ref="D12:D43" si="0">C12/16952</f>
        <v>0.64942189712128362</v>
      </c>
      <c r="E12" s="38">
        <f t="shared" ref="E12:E43" si="1">D12^2</f>
        <v>0.42174880046060709</v>
      </c>
      <c r="F12" s="43"/>
      <c r="G12" s="43">
        <v>-11</v>
      </c>
      <c r="H12" s="43">
        <v>90</v>
      </c>
      <c r="I12" s="43">
        <v>9</v>
      </c>
      <c r="J12" s="43">
        <v>7929</v>
      </c>
      <c r="K12" s="43" t="s">
        <v>3</v>
      </c>
      <c r="L12" s="43">
        <v>1388</v>
      </c>
      <c r="M12" s="44"/>
      <c r="N12" s="43">
        <v>70821</v>
      </c>
      <c r="O12" s="43">
        <v>-2</v>
      </c>
      <c r="P12" s="43">
        <v>53</v>
      </c>
      <c r="Q12" s="43">
        <v>91024</v>
      </c>
      <c r="R12" s="43" t="s">
        <v>3</v>
      </c>
      <c r="S12" s="43">
        <v>778</v>
      </c>
      <c r="T12" s="44"/>
      <c r="U12" s="43">
        <v>12254</v>
      </c>
      <c r="V12" s="43">
        <v>-9</v>
      </c>
      <c r="W12" s="43">
        <v>8</v>
      </c>
      <c r="X12" s="43">
        <v>8910</v>
      </c>
      <c r="Y12" s="43" t="s">
        <v>3</v>
      </c>
      <c r="Z12" s="43">
        <v>1375</v>
      </c>
      <c r="AE12" s="42"/>
    </row>
    <row r="13" spans="1:31" ht="21.6" x14ac:dyDescent="0.3">
      <c r="A13" s="15" t="s">
        <v>651</v>
      </c>
      <c r="B13" s="20" t="s">
        <v>650</v>
      </c>
      <c r="C13" s="38">
        <v>4529</v>
      </c>
      <c r="D13" s="38">
        <f t="shared" si="0"/>
        <v>0.26716611609249646</v>
      </c>
      <c r="E13" s="38">
        <f t="shared" si="1"/>
        <v>7.1377733587949299E-2</v>
      </c>
      <c r="F13" s="12">
        <f>SQRT(0.21)</f>
        <v>0.45825756949558399</v>
      </c>
      <c r="G13" s="12">
        <v>2</v>
      </c>
      <c r="H13" s="12">
        <v>35</v>
      </c>
      <c r="I13" s="12">
        <v>9</v>
      </c>
      <c r="J13" s="12">
        <v>1973</v>
      </c>
      <c r="K13" s="12" t="s">
        <v>3</v>
      </c>
      <c r="L13" s="12">
        <v>2295</v>
      </c>
      <c r="M13" s="13"/>
      <c r="N13" s="12">
        <v>167774</v>
      </c>
      <c r="O13" s="12">
        <v>15</v>
      </c>
      <c r="P13" s="12">
        <v>33</v>
      </c>
      <c r="Q13" s="12">
        <v>92377</v>
      </c>
      <c r="R13" s="12" t="s">
        <v>3</v>
      </c>
      <c r="S13" s="12">
        <v>1816</v>
      </c>
      <c r="T13" s="13"/>
      <c r="U13" s="12">
        <v>12774</v>
      </c>
      <c r="V13" s="12">
        <v>1</v>
      </c>
      <c r="W13" s="12">
        <v>2</v>
      </c>
      <c r="X13" s="12">
        <v>5396</v>
      </c>
      <c r="Y13" s="12" t="s">
        <v>3</v>
      </c>
      <c r="Z13" s="12">
        <v>2367</v>
      </c>
      <c r="AE13" s="11"/>
    </row>
    <row r="14" spans="1:31" ht="21.6" x14ac:dyDescent="0.3">
      <c r="A14" s="18" t="s">
        <v>649</v>
      </c>
      <c r="B14" s="20" t="s">
        <v>648</v>
      </c>
      <c r="C14" s="38">
        <v>965</v>
      </c>
      <c r="D14" s="38">
        <f t="shared" si="0"/>
        <v>5.6925436526663521E-2</v>
      </c>
      <c r="E14" s="38">
        <f t="shared" si="1"/>
        <v>3.2405053237511976E-3</v>
      </c>
      <c r="F14" s="7">
        <f>SQRT(0.13)</f>
        <v>0.36055512754639896</v>
      </c>
      <c r="G14" s="7">
        <v>11</v>
      </c>
      <c r="H14" s="7">
        <v>0</v>
      </c>
      <c r="I14" s="7">
        <v>10</v>
      </c>
      <c r="J14" s="7">
        <v>510</v>
      </c>
      <c r="K14" s="7" t="s">
        <v>3</v>
      </c>
      <c r="L14" s="7">
        <v>1892</v>
      </c>
      <c r="M14" s="16"/>
      <c r="N14" s="7">
        <v>19707</v>
      </c>
      <c r="O14" s="7">
        <v>10</v>
      </c>
      <c r="P14" s="7">
        <v>0</v>
      </c>
      <c r="Q14" s="7">
        <v>13086</v>
      </c>
      <c r="R14" s="7" t="s">
        <v>3</v>
      </c>
      <c r="S14" s="7">
        <v>1506</v>
      </c>
      <c r="T14" s="16"/>
      <c r="U14" s="7">
        <v>254189</v>
      </c>
      <c r="V14" s="7">
        <v>-1</v>
      </c>
      <c r="W14" s="7">
        <v>6</v>
      </c>
      <c r="X14" s="7">
        <v>233383</v>
      </c>
      <c r="Y14" s="7" t="s">
        <v>3</v>
      </c>
      <c r="Z14" s="7">
        <v>1089</v>
      </c>
      <c r="AE14" s="11"/>
    </row>
    <row r="15" spans="1:31" ht="21.6" x14ac:dyDescent="0.3">
      <c r="A15" s="15" t="s">
        <v>647</v>
      </c>
      <c r="B15" s="20" t="s">
        <v>646</v>
      </c>
      <c r="C15" s="38">
        <v>155</v>
      </c>
      <c r="D15" s="38">
        <f t="shared" si="0"/>
        <v>9.143463898065125E-3</v>
      </c>
      <c r="E15" s="38">
        <f t="shared" si="1"/>
        <v>8.3602932055220293E-5</v>
      </c>
      <c r="F15" s="12">
        <f>SQRT(0.17)</f>
        <v>0.41231056256176607</v>
      </c>
      <c r="G15" s="12"/>
      <c r="H15" s="12">
        <v>3</v>
      </c>
      <c r="I15" s="12">
        <v>0</v>
      </c>
      <c r="J15" s="12">
        <v>108</v>
      </c>
      <c r="K15" s="12" t="s">
        <v>3</v>
      </c>
      <c r="L15" s="12">
        <v>1435</v>
      </c>
      <c r="M15" s="13"/>
      <c r="N15" s="12">
        <v>49515</v>
      </c>
      <c r="O15" s="12">
        <v>35</v>
      </c>
      <c r="P15" s="12">
        <v>3</v>
      </c>
      <c r="Q15" s="12">
        <v>40374</v>
      </c>
      <c r="R15" s="12" t="s">
        <v>3</v>
      </c>
      <c r="S15" s="12">
        <v>1226</v>
      </c>
      <c r="T15" s="13"/>
      <c r="U15" s="12">
        <v>5409</v>
      </c>
      <c r="V15" s="12">
        <v>44</v>
      </c>
      <c r="W15" s="12">
        <v>0</v>
      </c>
      <c r="X15" s="12">
        <v>3623</v>
      </c>
      <c r="Y15" s="12" t="s">
        <v>3</v>
      </c>
      <c r="Z15" s="12">
        <v>1493</v>
      </c>
      <c r="AE15" s="11"/>
    </row>
    <row r="16" spans="1:31" x14ac:dyDescent="0.3">
      <c r="A16" s="18" t="s">
        <v>645</v>
      </c>
      <c r="B16" s="19" t="s">
        <v>644</v>
      </c>
      <c r="C16" s="38">
        <v>99</v>
      </c>
      <c r="D16" s="38">
        <f t="shared" si="0"/>
        <v>5.8400188768286928E-3</v>
      </c>
      <c r="E16" s="38">
        <f t="shared" si="1"/>
        <v>3.4105820481715466E-5</v>
      </c>
      <c r="F16" s="7">
        <f>SQRT(0.23)</f>
        <v>0.47958315233127197</v>
      </c>
      <c r="G16" s="7">
        <v>107</v>
      </c>
      <c r="H16" s="7">
        <v>0</v>
      </c>
      <c r="I16" s="7">
        <v>7</v>
      </c>
      <c r="J16" s="7">
        <v>24</v>
      </c>
      <c r="K16" s="7" t="s">
        <v>3</v>
      </c>
      <c r="L16" s="7">
        <v>4125</v>
      </c>
      <c r="M16" s="16"/>
      <c r="N16" s="7">
        <v>82995</v>
      </c>
      <c r="O16" s="7">
        <v>-9</v>
      </c>
      <c r="P16" s="7">
        <v>3</v>
      </c>
      <c r="Q16" s="7">
        <v>114256</v>
      </c>
      <c r="R16" s="7" t="s">
        <v>3</v>
      </c>
      <c r="S16" s="7">
        <v>726</v>
      </c>
      <c r="T16" s="16"/>
      <c r="U16" s="7">
        <v>105363</v>
      </c>
      <c r="V16" s="7">
        <v>6</v>
      </c>
      <c r="W16" s="7">
        <v>3</v>
      </c>
      <c r="X16" s="7">
        <v>62419</v>
      </c>
      <c r="Y16" s="7" t="s">
        <v>3</v>
      </c>
      <c r="Z16" s="7">
        <v>1688</v>
      </c>
      <c r="AE16" s="11"/>
    </row>
    <row r="17" spans="1:31" ht="21.6" x14ac:dyDescent="0.3">
      <c r="A17" s="15" t="s">
        <v>643</v>
      </c>
      <c r="B17" s="20" t="s">
        <v>642</v>
      </c>
      <c r="C17" s="38">
        <v>64</v>
      </c>
      <c r="D17" s="38">
        <f t="shared" si="0"/>
        <v>3.7753657385559227E-3</v>
      </c>
      <c r="E17" s="38">
        <f t="shared" si="1"/>
        <v>1.4253386459861908E-5</v>
      </c>
      <c r="F17" s="12">
        <f>SQRT(0.33)</f>
        <v>0.57445626465380284</v>
      </c>
      <c r="G17" s="12"/>
      <c r="H17" s="12">
        <v>6</v>
      </c>
      <c r="I17" s="12">
        <v>0</v>
      </c>
      <c r="J17" s="12">
        <v>40</v>
      </c>
      <c r="K17" s="12" t="s">
        <v>3</v>
      </c>
      <c r="L17" s="12">
        <v>1600</v>
      </c>
      <c r="M17" s="13"/>
      <c r="N17" s="12">
        <v>30361</v>
      </c>
      <c r="O17" s="12">
        <v>42</v>
      </c>
      <c r="P17" s="12">
        <v>9</v>
      </c>
      <c r="Q17" s="12">
        <v>25343</v>
      </c>
      <c r="R17" s="12" t="s">
        <v>3</v>
      </c>
      <c r="S17" s="12">
        <v>1198</v>
      </c>
      <c r="T17" s="13"/>
      <c r="U17" s="12">
        <v>1110</v>
      </c>
      <c r="V17" s="12">
        <v>11</v>
      </c>
      <c r="W17" s="12">
        <v>0</v>
      </c>
      <c r="X17" s="12">
        <v>1376</v>
      </c>
      <c r="Y17" s="12" t="s">
        <v>3</v>
      </c>
      <c r="Z17" s="12">
        <v>807</v>
      </c>
      <c r="AE17" s="11"/>
    </row>
    <row r="18" spans="1:31" ht="21.6" x14ac:dyDescent="0.3">
      <c r="A18" s="18" t="s">
        <v>641</v>
      </c>
      <c r="B18" s="20" t="s">
        <v>640</v>
      </c>
      <c r="C18" s="38">
        <v>27</v>
      </c>
      <c r="D18" s="38">
        <f t="shared" si="0"/>
        <v>1.5927324209532797E-3</v>
      </c>
      <c r="E18" s="38">
        <f t="shared" si="1"/>
        <v>2.5367965647556955E-6</v>
      </c>
      <c r="F18" s="7">
        <f>SQRT(0.23)</f>
        <v>0.47958315233127197</v>
      </c>
      <c r="G18" s="7">
        <v>68</v>
      </c>
      <c r="H18" s="7">
        <v>5</v>
      </c>
      <c r="I18" s="7">
        <v>0</v>
      </c>
      <c r="J18" s="7">
        <v>23</v>
      </c>
      <c r="K18" s="7" t="s">
        <v>3</v>
      </c>
      <c r="L18" s="7">
        <v>1174</v>
      </c>
      <c r="M18" s="16"/>
      <c r="N18" s="7">
        <v>111064</v>
      </c>
      <c r="O18" s="7">
        <v>111</v>
      </c>
      <c r="P18" s="7">
        <v>19</v>
      </c>
      <c r="Q18" s="7">
        <v>76601</v>
      </c>
      <c r="R18" s="7" t="s">
        <v>3</v>
      </c>
      <c r="S18" s="7">
        <v>1450</v>
      </c>
      <c r="T18" s="16"/>
      <c r="U18" s="7">
        <v>493</v>
      </c>
      <c r="V18" s="7">
        <v>18</v>
      </c>
      <c r="W18" s="7">
        <v>0</v>
      </c>
      <c r="X18" s="7">
        <v>217</v>
      </c>
      <c r="Y18" s="7" t="s">
        <v>3</v>
      </c>
      <c r="Z18" s="7">
        <v>2272</v>
      </c>
      <c r="AE18" s="11"/>
    </row>
    <row r="19" spans="1:31" s="33" customFormat="1" ht="21.6" x14ac:dyDescent="0.3">
      <c r="A19" s="45" t="s">
        <v>639</v>
      </c>
      <c r="B19" s="19" t="s">
        <v>638</v>
      </c>
      <c r="C19" s="38">
        <v>26</v>
      </c>
      <c r="D19" s="38">
        <f t="shared" si="0"/>
        <v>1.5337423312883436E-3</v>
      </c>
      <c r="E19" s="38">
        <f t="shared" si="1"/>
        <v>2.3523655387858033E-6</v>
      </c>
      <c r="F19" s="43"/>
      <c r="G19" s="43">
        <v>-29</v>
      </c>
      <c r="H19" s="43">
        <v>0</v>
      </c>
      <c r="I19" s="43">
        <v>7</v>
      </c>
      <c r="J19" s="43">
        <v>2</v>
      </c>
      <c r="K19" s="43" t="s">
        <v>3</v>
      </c>
      <c r="L19" s="43">
        <v>13000</v>
      </c>
      <c r="M19" s="44"/>
      <c r="N19" s="43">
        <v>38342</v>
      </c>
      <c r="O19" s="43">
        <v>16</v>
      </c>
      <c r="P19" s="43">
        <v>2</v>
      </c>
      <c r="Q19" s="43">
        <v>34787</v>
      </c>
      <c r="R19" s="43" t="s">
        <v>3</v>
      </c>
      <c r="S19" s="43">
        <v>1102</v>
      </c>
      <c r="T19" s="44"/>
      <c r="U19" s="43">
        <v>35522</v>
      </c>
      <c r="V19" s="43">
        <v>-4</v>
      </c>
      <c r="W19" s="43">
        <v>2</v>
      </c>
      <c r="X19" s="43">
        <v>12849</v>
      </c>
      <c r="Y19" s="43" t="s">
        <v>3</v>
      </c>
      <c r="Z19" s="43">
        <v>2765</v>
      </c>
      <c r="AE19" s="42"/>
    </row>
    <row r="20" spans="1:31" ht="21.6" x14ac:dyDescent="0.3">
      <c r="A20" s="18" t="s">
        <v>637</v>
      </c>
      <c r="B20" s="17" t="s">
        <v>636</v>
      </c>
      <c r="C20" s="38">
        <v>25</v>
      </c>
      <c r="D20" s="38">
        <f t="shared" si="0"/>
        <v>1.4747522416234072E-3</v>
      </c>
      <c r="E20" s="38">
        <f t="shared" si="1"/>
        <v>2.1748941741732644E-6</v>
      </c>
      <c r="F20" s="7">
        <f>SQRT(0.13)</f>
        <v>0.36055512754639896</v>
      </c>
      <c r="G20" s="7">
        <v>55</v>
      </c>
      <c r="H20" s="7">
        <v>0</v>
      </c>
      <c r="I20" s="7">
        <v>0</v>
      </c>
      <c r="J20" s="7">
        <v>24</v>
      </c>
      <c r="K20" s="7" t="s">
        <v>3</v>
      </c>
      <c r="L20" s="7">
        <v>1042</v>
      </c>
      <c r="M20" s="16"/>
      <c r="N20" s="7">
        <v>225000</v>
      </c>
      <c r="O20" s="7">
        <v>-3</v>
      </c>
      <c r="P20" s="7">
        <v>13</v>
      </c>
      <c r="Q20" s="7">
        <v>235084</v>
      </c>
      <c r="R20" s="7" t="s">
        <v>3</v>
      </c>
      <c r="S20" s="7">
        <v>957</v>
      </c>
      <c r="T20" s="16"/>
      <c r="U20" s="7">
        <v>16778</v>
      </c>
      <c r="V20" s="7">
        <v>10</v>
      </c>
      <c r="W20" s="7">
        <v>1</v>
      </c>
      <c r="X20" s="7">
        <v>14594</v>
      </c>
      <c r="Y20" s="7" t="s">
        <v>3</v>
      </c>
      <c r="Z20" s="7">
        <v>1150</v>
      </c>
      <c r="AE20" s="11"/>
    </row>
    <row r="21" spans="1:31" s="33" customFormat="1" ht="21.6" x14ac:dyDescent="0.3">
      <c r="A21" s="45" t="s">
        <v>635</v>
      </c>
      <c r="B21" s="19" t="s">
        <v>634</v>
      </c>
      <c r="C21" s="38">
        <v>24</v>
      </c>
      <c r="D21" s="38">
        <f t="shared" si="0"/>
        <v>1.4157621519584711E-3</v>
      </c>
      <c r="E21" s="38">
        <f t="shared" si="1"/>
        <v>2.0043824709180808E-6</v>
      </c>
      <c r="F21" s="43"/>
      <c r="G21" s="43">
        <v>-37</v>
      </c>
      <c r="H21" s="43">
        <v>0</v>
      </c>
      <c r="I21" s="43">
        <v>10</v>
      </c>
      <c r="J21" s="43">
        <v>26</v>
      </c>
      <c r="K21" s="43" t="s">
        <v>3</v>
      </c>
      <c r="L21" s="43">
        <v>923</v>
      </c>
      <c r="M21" s="44"/>
      <c r="N21" s="43">
        <v>20930</v>
      </c>
      <c r="O21" s="43">
        <v>17</v>
      </c>
      <c r="P21" s="43">
        <v>4</v>
      </c>
      <c r="Q21" s="43">
        <v>22646</v>
      </c>
      <c r="R21" s="43" t="s">
        <v>3</v>
      </c>
      <c r="S21" s="43">
        <v>924</v>
      </c>
      <c r="T21" s="44"/>
      <c r="U21" s="43">
        <v>41324</v>
      </c>
      <c r="V21" s="43">
        <v>2</v>
      </c>
      <c r="W21" s="43">
        <v>8</v>
      </c>
      <c r="X21" s="43">
        <v>38584</v>
      </c>
      <c r="Y21" s="43" t="s">
        <v>3</v>
      </c>
      <c r="Z21" s="43">
        <v>1071</v>
      </c>
      <c r="AE21" s="42"/>
    </row>
    <row r="22" spans="1:31" s="33" customFormat="1" ht="21.6" x14ac:dyDescent="0.3">
      <c r="A22" s="45" t="s">
        <v>633</v>
      </c>
      <c r="B22" s="19" t="s">
        <v>632</v>
      </c>
      <c r="C22" s="38">
        <v>8</v>
      </c>
      <c r="D22" s="38">
        <f t="shared" si="0"/>
        <v>4.7192071731949034E-4</v>
      </c>
      <c r="E22" s="38">
        <f t="shared" si="1"/>
        <v>2.2270916343534232E-7</v>
      </c>
      <c r="F22" s="43"/>
      <c r="G22" s="43"/>
      <c r="H22" s="43">
        <v>0</v>
      </c>
      <c r="I22" s="43">
        <v>0</v>
      </c>
      <c r="J22" s="43">
        <v>5</v>
      </c>
      <c r="K22" s="43" t="s">
        <v>3</v>
      </c>
      <c r="L22" s="43">
        <v>1600</v>
      </c>
      <c r="M22" s="44"/>
      <c r="N22" s="43">
        <v>3538</v>
      </c>
      <c r="O22" s="43">
        <v>7</v>
      </c>
      <c r="P22" s="43">
        <v>1</v>
      </c>
      <c r="Q22" s="43">
        <v>2647</v>
      </c>
      <c r="R22" s="43" t="s">
        <v>3</v>
      </c>
      <c r="S22" s="43">
        <v>1337</v>
      </c>
      <c r="T22" s="44"/>
      <c r="U22" s="43">
        <v>5699</v>
      </c>
      <c r="V22" s="43">
        <v>0</v>
      </c>
      <c r="W22" s="43">
        <v>1</v>
      </c>
      <c r="X22" s="43">
        <v>4394</v>
      </c>
      <c r="Y22" s="43" t="s">
        <v>3</v>
      </c>
      <c r="Z22" s="43">
        <v>1297</v>
      </c>
      <c r="AE22" s="42"/>
    </row>
    <row r="23" spans="1:31" s="33" customFormat="1" x14ac:dyDescent="0.3">
      <c r="A23" s="45" t="s">
        <v>631</v>
      </c>
      <c r="B23" s="19" t="s">
        <v>630</v>
      </c>
      <c r="C23" s="38">
        <v>4</v>
      </c>
      <c r="D23" s="38">
        <f t="shared" si="0"/>
        <v>2.3596035865974517E-4</v>
      </c>
      <c r="E23" s="38">
        <f t="shared" si="1"/>
        <v>5.567729085883558E-8</v>
      </c>
      <c r="F23" s="43"/>
      <c r="G23" s="43"/>
      <c r="H23" s="43">
        <v>0</v>
      </c>
      <c r="I23" s="43">
        <v>10</v>
      </c>
      <c r="J23" s="43">
        <v>1</v>
      </c>
      <c r="K23" s="43" t="s">
        <v>3</v>
      </c>
      <c r="L23" s="43">
        <v>4000</v>
      </c>
      <c r="M23" s="44"/>
      <c r="N23" s="43">
        <v>547</v>
      </c>
      <c r="O23" s="43">
        <v>30</v>
      </c>
      <c r="P23" s="43">
        <v>0</v>
      </c>
      <c r="Q23" s="43">
        <v>1079</v>
      </c>
      <c r="R23" s="43" t="s">
        <v>3</v>
      </c>
      <c r="S23" s="43">
        <v>507</v>
      </c>
      <c r="T23" s="44"/>
      <c r="U23" s="43">
        <v>50199</v>
      </c>
      <c r="V23" s="43">
        <v>-6</v>
      </c>
      <c r="W23" s="43">
        <v>4</v>
      </c>
      <c r="X23" s="43">
        <v>235575</v>
      </c>
      <c r="Y23" s="43" t="s">
        <v>3</v>
      </c>
      <c r="Z23" s="43">
        <v>213</v>
      </c>
      <c r="AE23" s="42"/>
    </row>
    <row r="24" spans="1:31" s="33" customFormat="1" x14ac:dyDescent="0.3">
      <c r="A24" s="45" t="s">
        <v>629</v>
      </c>
      <c r="B24" s="19" t="s">
        <v>628</v>
      </c>
      <c r="C24" s="38">
        <v>3</v>
      </c>
      <c r="D24" s="38">
        <f t="shared" si="0"/>
        <v>1.7697026899480888E-4</v>
      </c>
      <c r="E24" s="38">
        <f t="shared" si="1"/>
        <v>3.1318476108095012E-8</v>
      </c>
      <c r="F24" s="43"/>
      <c r="G24" s="43">
        <v>-52</v>
      </c>
      <c r="H24" s="43">
        <v>0</v>
      </c>
      <c r="I24" s="43">
        <v>0</v>
      </c>
      <c r="J24" s="43">
        <v>1</v>
      </c>
      <c r="K24" s="43" t="s">
        <v>3</v>
      </c>
      <c r="L24" s="43">
        <v>3000</v>
      </c>
      <c r="M24" s="44"/>
      <c r="N24" s="43">
        <v>68845</v>
      </c>
      <c r="O24" s="43">
        <v>37</v>
      </c>
      <c r="P24" s="43">
        <v>2</v>
      </c>
      <c r="Q24" s="43">
        <v>64891</v>
      </c>
      <c r="R24" s="43" t="s">
        <v>3</v>
      </c>
      <c r="S24" s="43">
        <v>1061</v>
      </c>
      <c r="T24" s="44"/>
      <c r="U24" s="43">
        <v>27279</v>
      </c>
      <c r="V24" s="43">
        <v>17</v>
      </c>
      <c r="W24" s="43">
        <v>1</v>
      </c>
      <c r="X24" s="43">
        <v>21589</v>
      </c>
      <c r="Y24" s="43" t="s">
        <v>3</v>
      </c>
      <c r="Z24" s="43">
        <v>1264</v>
      </c>
      <c r="AE24" s="42"/>
    </row>
    <row r="25" spans="1:31" s="33" customFormat="1" ht="21.6" x14ac:dyDescent="0.3">
      <c r="A25" s="45" t="s">
        <v>627</v>
      </c>
      <c r="B25" s="19" t="s">
        <v>626</v>
      </c>
      <c r="C25" s="38">
        <v>3</v>
      </c>
      <c r="D25" s="38">
        <f t="shared" si="0"/>
        <v>1.7697026899480888E-4</v>
      </c>
      <c r="E25" s="38">
        <f t="shared" si="1"/>
        <v>3.1318476108095012E-8</v>
      </c>
      <c r="F25" s="43"/>
      <c r="G25" s="43">
        <v>-50</v>
      </c>
      <c r="H25" s="43">
        <v>0</v>
      </c>
      <c r="I25" s="43">
        <v>5</v>
      </c>
      <c r="J25" s="43">
        <v>2</v>
      </c>
      <c r="K25" s="43" t="s">
        <v>3</v>
      </c>
      <c r="L25" s="43">
        <v>1500</v>
      </c>
      <c r="M25" s="44"/>
      <c r="N25" s="43">
        <v>8921</v>
      </c>
      <c r="O25" s="43">
        <v>12</v>
      </c>
      <c r="P25" s="43">
        <v>2</v>
      </c>
      <c r="Q25" s="43">
        <v>7408</v>
      </c>
      <c r="R25" s="43" t="s">
        <v>3</v>
      </c>
      <c r="S25" s="43">
        <v>1204</v>
      </c>
      <c r="T25" s="44"/>
      <c r="U25" s="43">
        <v>9331</v>
      </c>
      <c r="V25" s="43">
        <v>12</v>
      </c>
      <c r="W25" s="43">
        <v>3</v>
      </c>
      <c r="X25" s="43">
        <v>13859</v>
      </c>
      <c r="Y25" s="43" t="s">
        <v>3</v>
      </c>
      <c r="Z25" s="43">
        <v>673</v>
      </c>
      <c r="AE25" s="42"/>
    </row>
    <row r="26" spans="1:31" s="33" customFormat="1" ht="21.6" x14ac:dyDescent="0.3">
      <c r="A26" s="45" t="s">
        <v>625</v>
      </c>
      <c r="B26" s="19" t="s">
        <v>624</v>
      </c>
      <c r="C26" s="38">
        <v>2</v>
      </c>
      <c r="D26" s="38">
        <f t="shared" si="0"/>
        <v>1.1798017932987259E-4</v>
      </c>
      <c r="E26" s="38">
        <f t="shared" si="1"/>
        <v>1.3919322714708895E-8</v>
      </c>
      <c r="F26" s="43"/>
      <c r="G26" s="43">
        <v>-4</v>
      </c>
      <c r="H26" s="43">
        <v>0</v>
      </c>
      <c r="I26" s="43">
        <v>0</v>
      </c>
      <c r="J26" s="43">
        <v>2</v>
      </c>
      <c r="K26" s="43" t="s">
        <v>3</v>
      </c>
      <c r="L26" s="43">
        <v>1000</v>
      </c>
      <c r="M26" s="44"/>
      <c r="N26" s="43">
        <v>53197</v>
      </c>
      <c r="O26" s="43">
        <v>160</v>
      </c>
      <c r="P26" s="43">
        <v>2</v>
      </c>
      <c r="Q26" s="43">
        <v>170001</v>
      </c>
      <c r="R26" s="43" t="s">
        <v>3</v>
      </c>
      <c r="S26" s="43">
        <v>313</v>
      </c>
      <c r="T26" s="44"/>
      <c r="U26" s="43">
        <v>57767</v>
      </c>
      <c r="V26" s="43">
        <v>4</v>
      </c>
      <c r="W26" s="43">
        <v>2</v>
      </c>
      <c r="X26" s="43">
        <v>122026</v>
      </c>
      <c r="Y26" s="43" t="s">
        <v>3</v>
      </c>
      <c r="Z26" s="43">
        <v>473</v>
      </c>
      <c r="AE26" s="42"/>
    </row>
    <row r="27" spans="1:31" s="33" customFormat="1" ht="21.6" x14ac:dyDescent="0.3">
      <c r="A27" s="45" t="s">
        <v>623</v>
      </c>
      <c r="B27" s="19" t="s">
        <v>622</v>
      </c>
      <c r="C27" s="38">
        <v>2</v>
      </c>
      <c r="D27" s="38">
        <f t="shared" si="0"/>
        <v>1.1798017932987259E-4</v>
      </c>
      <c r="E27" s="38">
        <f t="shared" si="1"/>
        <v>1.3919322714708895E-8</v>
      </c>
      <c r="F27" s="43"/>
      <c r="G27" s="43"/>
      <c r="H27" s="43">
        <v>1</v>
      </c>
      <c r="I27" s="43">
        <v>6</v>
      </c>
      <c r="J27" s="43">
        <v>1</v>
      </c>
      <c r="K27" s="43" t="s">
        <v>3</v>
      </c>
      <c r="L27" s="43">
        <v>2000</v>
      </c>
      <c r="M27" s="44"/>
      <c r="N27" s="43">
        <v>121</v>
      </c>
      <c r="O27" s="43">
        <v>64</v>
      </c>
      <c r="P27" s="43">
        <v>0</v>
      </c>
      <c r="Q27" s="43">
        <v>163</v>
      </c>
      <c r="R27" s="43" t="s">
        <v>3</v>
      </c>
      <c r="S27" s="43">
        <v>742</v>
      </c>
      <c r="T27" s="44"/>
      <c r="U27" s="43">
        <v>140</v>
      </c>
      <c r="V27" s="43">
        <v>34</v>
      </c>
      <c r="W27" s="43">
        <v>0</v>
      </c>
      <c r="X27" s="43">
        <v>54</v>
      </c>
      <c r="Y27" s="43" t="s">
        <v>3</v>
      </c>
      <c r="Z27" s="43">
        <v>2593</v>
      </c>
      <c r="AE27" s="42"/>
    </row>
    <row r="28" spans="1:31" s="33" customFormat="1" ht="21.6" x14ac:dyDescent="0.3">
      <c r="A28" s="45" t="s">
        <v>621</v>
      </c>
      <c r="B28" s="19" t="s">
        <v>620</v>
      </c>
      <c r="C28" s="38">
        <v>2</v>
      </c>
      <c r="D28" s="38">
        <f t="shared" si="0"/>
        <v>1.1798017932987259E-4</v>
      </c>
      <c r="E28" s="38">
        <f t="shared" si="1"/>
        <v>1.3919322714708895E-8</v>
      </c>
      <c r="F28" s="43"/>
      <c r="G28" s="43"/>
      <c r="H28" s="43">
        <v>0</v>
      </c>
      <c r="I28" s="43">
        <v>11</v>
      </c>
      <c r="J28" s="43">
        <v>1</v>
      </c>
      <c r="K28" s="43" t="s">
        <v>3</v>
      </c>
      <c r="L28" s="43">
        <v>2000</v>
      </c>
      <c r="M28" s="44"/>
      <c r="N28" s="43">
        <v>8475</v>
      </c>
      <c r="O28" s="43">
        <v>10</v>
      </c>
      <c r="P28" s="43">
        <v>2</v>
      </c>
      <c r="Q28" s="43">
        <v>6261</v>
      </c>
      <c r="R28" s="43" t="s">
        <v>3</v>
      </c>
      <c r="S28" s="43">
        <v>1354</v>
      </c>
      <c r="T28" s="44"/>
      <c r="U28" s="43">
        <v>33665</v>
      </c>
      <c r="V28" s="43">
        <v>-7</v>
      </c>
      <c r="W28" s="43">
        <v>6</v>
      </c>
      <c r="X28" s="43">
        <v>31592</v>
      </c>
      <c r="Y28" s="43" t="s">
        <v>3</v>
      </c>
      <c r="Z28" s="43">
        <v>1066</v>
      </c>
      <c r="AE28" s="42"/>
    </row>
    <row r="29" spans="1:31" s="33" customFormat="1" ht="21.6" x14ac:dyDescent="0.3">
      <c r="A29" s="45" t="s">
        <v>619</v>
      </c>
      <c r="B29" s="19" t="s">
        <v>618</v>
      </c>
      <c r="C29" s="38">
        <v>2</v>
      </c>
      <c r="D29" s="38">
        <f t="shared" si="0"/>
        <v>1.1798017932987259E-4</v>
      </c>
      <c r="E29" s="38">
        <f t="shared" si="1"/>
        <v>1.3919322714708895E-8</v>
      </c>
      <c r="F29" s="43"/>
      <c r="G29" s="43"/>
      <c r="H29" s="43">
        <v>0</v>
      </c>
      <c r="I29" s="43">
        <v>8</v>
      </c>
      <c r="J29" s="43">
        <v>0</v>
      </c>
      <c r="K29" s="43"/>
      <c r="L29" s="43"/>
      <c r="M29" s="44"/>
      <c r="N29" s="43">
        <v>396</v>
      </c>
      <c r="O29" s="43">
        <v>0</v>
      </c>
      <c r="P29" s="43">
        <v>0</v>
      </c>
      <c r="Q29" s="43">
        <v>1265</v>
      </c>
      <c r="R29" s="43"/>
      <c r="S29" s="43">
        <v>313</v>
      </c>
      <c r="T29" s="44"/>
      <c r="U29" s="43">
        <v>3587</v>
      </c>
      <c r="V29" s="43">
        <v>-16</v>
      </c>
      <c r="W29" s="43">
        <v>4</v>
      </c>
      <c r="X29" s="43">
        <v>1713</v>
      </c>
      <c r="Y29" s="43"/>
      <c r="Z29" s="43">
        <v>2094</v>
      </c>
      <c r="AE29" s="42"/>
    </row>
    <row r="30" spans="1:31" s="33" customFormat="1" ht="21.6" x14ac:dyDescent="0.3">
      <c r="A30" s="45" t="s">
        <v>617</v>
      </c>
      <c r="B30" s="19" t="s">
        <v>616</v>
      </c>
      <c r="C30" s="38">
        <v>1</v>
      </c>
      <c r="D30" s="38">
        <f t="shared" si="0"/>
        <v>5.8990089664936293E-5</v>
      </c>
      <c r="E30" s="38">
        <f t="shared" si="1"/>
        <v>3.4798306786772237E-9</v>
      </c>
      <c r="F30" s="43"/>
      <c r="G30" s="43"/>
      <c r="H30" s="43">
        <v>0</v>
      </c>
      <c r="I30" s="43">
        <v>7</v>
      </c>
      <c r="J30" s="43">
        <v>0</v>
      </c>
      <c r="K30" s="43" t="s">
        <v>3</v>
      </c>
      <c r="L30" s="43"/>
      <c r="M30" s="44"/>
      <c r="N30" s="43">
        <v>191</v>
      </c>
      <c r="O30" s="43">
        <v>15</v>
      </c>
      <c r="P30" s="43">
        <v>0</v>
      </c>
      <c r="Q30" s="43">
        <v>231</v>
      </c>
      <c r="R30" s="43" t="s">
        <v>3</v>
      </c>
      <c r="S30" s="43">
        <v>827</v>
      </c>
      <c r="T30" s="44"/>
      <c r="U30" s="43">
        <v>56124</v>
      </c>
      <c r="V30" s="43">
        <v>0</v>
      </c>
      <c r="W30" s="43">
        <v>6</v>
      </c>
      <c r="X30" s="43">
        <v>94549</v>
      </c>
      <c r="Y30" s="43" t="s">
        <v>3</v>
      </c>
      <c r="Z30" s="43">
        <v>594</v>
      </c>
      <c r="AE30" s="42"/>
    </row>
    <row r="31" spans="1:31" s="33" customFormat="1" ht="21.6" x14ac:dyDescent="0.3">
      <c r="A31" s="45" t="s">
        <v>615</v>
      </c>
      <c r="B31" s="19" t="s">
        <v>614</v>
      </c>
      <c r="C31" s="38">
        <v>1</v>
      </c>
      <c r="D31" s="38">
        <f t="shared" si="0"/>
        <v>5.8990089664936293E-5</v>
      </c>
      <c r="E31" s="38">
        <f t="shared" si="1"/>
        <v>3.4798306786772237E-9</v>
      </c>
      <c r="F31" s="43"/>
      <c r="G31" s="43"/>
      <c r="H31" s="43">
        <v>0</v>
      </c>
      <c r="I31" s="43">
        <v>11</v>
      </c>
      <c r="J31" s="43">
        <v>1</v>
      </c>
      <c r="K31" s="43" t="s">
        <v>3</v>
      </c>
      <c r="L31" s="43">
        <v>1000</v>
      </c>
      <c r="M31" s="44"/>
      <c r="N31" s="43">
        <v>3523</v>
      </c>
      <c r="O31" s="43">
        <v>-1</v>
      </c>
      <c r="P31" s="43">
        <v>1</v>
      </c>
      <c r="Q31" s="43">
        <v>1729</v>
      </c>
      <c r="R31" s="43" t="s">
        <v>3</v>
      </c>
      <c r="S31" s="43">
        <v>2038</v>
      </c>
      <c r="T31" s="44"/>
      <c r="U31" s="43">
        <v>3678</v>
      </c>
      <c r="V31" s="43">
        <v>13</v>
      </c>
      <c r="W31" s="43">
        <v>1</v>
      </c>
      <c r="X31" s="43">
        <v>3070</v>
      </c>
      <c r="Y31" s="43" t="s">
        <v>3</v>
      </c>
      <c r="Z31" s="43">
        <v>1198</v>
      </c>
      <c r="AE31" s="42"/>
    </row>
    <row r="32" spans="1:31" s="33" customFormat="1" ht="21.6" x14ac:dyDescent="0.3">
      <c r="A32" s="45" t="s">
        <v>613</v>
      </c>
      <c r="B32" s="19" t="s">
        <v>612</v>
      </c>
      <c r="C32" s="38">
        <v>1</v>
      </c>
      <c r="D32" s="38">
        <f t="shared" si="0"/>
        <v>5.8990089664936293E-5</v>
      </c>
      <c r="E32" s="38">
        <f t="shared" si="1"/>
        <v>3.4798306786772237E-9</v>
      </c>
      <c r="F32" s="43"/>
      <c r="G32" s="43"/>
      <c r="H32" s="43">
        <v>0</v>
      </c>
      <c r="I32" s="43">
        <v>0</v>
      </c>
      <c r="J32" s="43">
        <v>0</v>
      </c>
      <c r="K32" s="43"/>
      <c r="L32" s="43"/>
      <c r="M32" s="44"/>
      <c r="N32" s="43">
        <v>756</v>
      </c>
      <c r="O32" s="43">
        <v>42</v>
      </c>
      <c r="P32" s="43">
        <v>0</v>
      </c>
      <c r="Q32" s="43">
        <v>773</v>
      </c>
      <c r="R32" s="43"/>
      <c r="S32" s="43">
        <v>978</v>
      </c>
      <c r="T32" s="44"/>
      <c r="U32" s="43">
        <v>564</v>
      </c>
      <c r="V32" s="43">
        <v>10</v>
      </c>
      <c r="W32" s="43">
        <v>0</v>
      </c>
      <c r="X32" s="43">
        <v>389</v>
      </c>
      <c r="Y32" s="43"/>
      <c r="Z32" s="43">
        <v>1450</v>
      </c>
      <c r="AE32" s="42"/>
    </row>
    <row r="33" spans="1:31" s="33" customFormat="1" ht="21.6" x14ac:dyDescent="0.3">
      <c r="A33" s="45" t="s">
        <v>611</v>
      </c>
      <c r="B33" s="19" t="s">
        <v>610</v>
      </c>
      <c r="C33" s="38">
        <v>0</v>
      </c>
      <c r="D33" s="38">
        <f t="shared" si="0"/>
        <v>0</v>
      </c>
      <c r="E33" s="38">
        <f t="shared" si="1"/>
        <v>0</v>
      </c>
      <c r="F33" s="43"/>
      <c r="G33" s="43"/>
      <c r="H33" s="43">
        <v>0</v>
      </c>
      <c r="I33" s="43">
        <v>0</v>
      </c>
      <c r="J33" s="43"/>
      <c r="K33" s="43"/>
      <c r="L33" s="43"/>
      <c r="M33" s="44"/>
      <c r="N33" s="43">
        <v>9324</v>
      </c>
      <c r="O33" s="43">
        <v>47</v>
      </c>
      <c r="P33" s="43">
        <v>1</v>
      </c>
      <c r="Q33" s="43">
        <v>11224</v>
      </c>
      <c r="R33" s="43" t="s">
        <v>3</v>
      </c>
      <c r="S33" s="43">
        <v>831</v>
      </c>
      <c r="T33" s="44"/>
      <c r="U33" s="43">
        <v>31683</v>
      </c>
      <c r="V33" s="43">
        <v>8</v>
      </c>
      <c r="W33" s="43">
        <v>2</v>
      </c>
      <c r="X33" s="43">
        <v>24225</v>
      </c>
      <c r="Y33" s="43" t="s">
        <v>3</v>
      </c>
      <c r="Z33" s="43">
        <v>1308</v>
      </c>
      <c r="AE33" s="42"/>
    </row>
    <row r="34" spans="1:31" s="33" customFormat="1" ht="21.6" x14ac:dyDescent="0.3">
      <c r="A34" s="45" t="s">
        <v>609</v>
      </c>
      <c r="B34" s="19" t="s">
        <v>608</v>
      </c>
      <c r="C34" s="38">
        <v>0</v>
      </c>
      <c r="D34" s="38">
        <f t="shared" si="0"/>
        <v>0</v>
      </c>
      <c r="E34" s="38">
        <f t="shared" si="1"/>
        <v>0</v>
      </c>
      <c r="F34" s="43"/>
      <c r="G34" s="43"/>
      <c r="H34" s="43">
        <v>0</v>
      </c>
      <c r="I34" s="43">
        <v>0</v>
      </c>
      <c r="J34" s="43"/>
      <c r="K34" s="43"/>
      <c r="L34" s="43"/>
      <c r="M34" s="44"/>
      <c r="N34" s="43">
        <v>17</v>
      </c>
      <c r="O34" s="43">
        <v>53</v>
      </c>
      <c r="P34" s="43">
        <v>1</v>
      </c>
      <c r="Q34" s="43">
        <v>25</v>
      </c>
      <c r="R34" s="43" t="s">
        <v>3</v>
      </c>
      <c r="S34" s="43">
        <v>680</v>
      </c>
      <c r="T34" s="44"/>
      <c r="U34" s="43">
        <v>6</v>
      </c>
      <c r="V34" s="43">
        <v>-5</v>
      </c>
      <c r="W34" s="43">
        <v>0</v>
      </c>
      <c r="X34" s="43">
        <v>3</v>
      </c>
      <c r="Y34" s="43" t="s">
        <v>3</v>
      </c>
      <c r="Z34" s="43">
        <v>2000</v>
      </c>
      <c r="AE34" s="42"/>
    </row>
    <row r="35" spans="1:31" s="33" customFormat="1" ht="21.6" x14ac:dyDescent="0.3">
      <c r="A35" s="45" t="s">
        <v>607</v>
      </c>
      <c r="B35" s="19" t="s">
        <v>606</v>
      </c>
      <c r="C35" s="38">
        <v>0</v>
      </c>
      <c r="D35" s="38">
        <f t="shared" si="0"/>
        <v>0</v>
      </c>
      <c r="E35" s="38">
        <f t="shared" si="1"/>
        <v>0</v>
      </c>
      <c r="F35" s="43"/>
      <c r="G35" s="43"/>
      <c r="H35" s="43">
        <v>0</v>
      </c>
      <c r="I35" s="43">
        <v>0</v>
      </c>
      <c r="J35" s="43"/>
      <c r="K35" s="43"/>
      <c r="L35" s="43"/>
      <c r="M35" s="44"/>
      <c r="N35" s="43">
        <v>11172</v>
      </c>
      <c r="O35" s="43">
        <v>70</v>
      </c>
      <c r="P35" s="43">
        <v>10</v>
      </c>
      <c r="Q35" s="43">
        <v>13523</v>
      </c>
      <c r="R35" s="43" t="s">
        <v>3</v>
      </c>
      <c r="S35" s="43">
        <v>826</v>
      </c>
      <c r="T35" s="44"/>
      <c r="U35" s="43">
        <v>282</v>
      </c>
      <c r="V35" s="43">
        <v>48</v>
      </c>
      <c r="W35" s="43">
        <v>0</v>
      </c>
      <c r="X35" s="43">
        <v>200</v>
      </c>
      <c r="Y35" s="43" t="s">
        <v>3</v>
      </c>
      <c r="Z35" s="43">
        <v>1410</v>
      </c>
      <c r="AE35" s="42"/>
    </row>
    <row r="36" spans="1:31" s="33" customFormat="1" ht="21.6" x14ac:dyDescent="0.3">
      <c r="A36" s="45" t="s">
        <v>605</v>
      </c>
      <c r="B36" s="19" t="s">
        <v>604</v>
      </c>
      <c r="C36" s="38">
        <v>0</v>
      </c>
      <c r="D36" s="38">
        <f t="shared" si="0"/>
        <v>0</v>
      </c>
      <c r="E36" s="38">
        <f t="shared" si="1"/>
        <v>0</v>
      </c>
      <c r="F36" s="43"/>
      <c r="G36" s="43"/>
      <c r="H36" s="43">
        <v>0</v>
      </c>
      <c r="I36" s="43">
        <v>9</v>
      </c>
      <c r="J36" s="43"/>
      <c r="K36" s="43"/>
      <c r="L36" s="43"/>
      <c r="M36" s="44"/>
      <c r="N36" s="43">
        <v>2838</v>
      </c>
      <c r="O36" s="43">
        <v>10</v>
      </c>
      <c r="P36" s="43">
        <v>0</v>
      </c>
      <c r="Q36" s="43">
        <v>3443</v>
      </c>
      <c r="R36" s="43" t="s">
        <v>3</v>
      </c>
      <c r="S36" s="43">
        <v>824</v>
      </c>
      <c r="T36" s="44"/>
      <c r="U36" s="43">
        <v>3654</v>
      </c>
      <c r="V36" s="43">
        <v>3</v>
      </c>
      <c r="W36" s="43">
        <v>0</v>
      </c>
      <c r="X36" s="43">
        <v>6154</v>
      </c>
      <c r="Y36" s="43" t="s">
        <v>3</v>
      </c>
      <c r="Z36" s="43">
        <v>594</v>
      </c>
      <c r="AE36" s="42"/>
    </row>
    <row r="37" spans="1:31" s="33" customFormat="1" ht="21.6" x14ac:dyDescent="0.3">
      <c r="A37" s="45" t="s">
        <v>603</v>
      </c>
      <c r="B37" s="19" t="s">
        <v>602</v>
      </c>
      <c r="C37" s="38">
        <v>0</v>
      </c>
      <c r="D37" s="38">
        <f t="shared" si="0"/>
        <v>0</v>
      </c>
      <c r="E37" s="38">
        <f t="shared" si="1"/>
        <v>0</v>
      </c>
      <c r="F37" s="43"/>
      <c r="G37" s="43"/>
      <c r="H37" s="43">
        <v>0</v>
      </c>
      <c r="I37" s="43">
        <v>2</v>
      </c>
      <c r="J37" s="43"/>
      <c r="K37" s="43"/>
      <c r="L37" s="43"/>
      <c r="M37" s="44"/>
      <c r="N37" s="43">
        <v>385</v>
      </c>
      <c r="O37" s="43">
        <v>31</v>
      </c>
      <c r="P37" s="43">
        <v>0</v>
      </c>
      <c r="Q37" s="43">
        <v>1072</v>
      </c>
      <c r="R37" s="43" t="s">
        <v>3</v>
      </c>
      <c r="S37" s="43">
        <v>359</v>
      </c>
      <c r="T37" s="44"/>
      <c r="U37" s="43">
        <v>53266</v>
      </c>
      <c r="V37" s="43">
        <v>11</v>
      </c>
      <c r="W37" s="43">
        <v>7</v>
      </c>
      <c r="X37" s="43">
        <v>75835</v>
      </c>
      <c r="Y37" s="43" t="s">
        <v>3</v>
      </c>
      <c r="Z37" s="43">
        <v>702</v>
      </c>
      <c r="AE37" s="42"/>
    </row>
    <row r="38" spans="1:31" s="33" customFormat="1" ht="21.6" x14ac:dyDescent="0.3">
      <c r="A38" s="45" t="s">
        <v>601</v>
      </c>
      <c r="B38" s="19" t="s">
        <v>600</v>
      </c>
      <c r="C38" s="38">
        <v>0</v>
      </c>
      <c r="D38" s="38">
        <f t="shared" si="0"/>
        <v>0</v>
      </c>
      <c r="E38" s="38">
        <f t="shared" si="1"/>
        <v>0</v>
      </c>
      <c r="F38" s="43"/>
      <c r="G38" s="43"/>
      <c r="H38" s="43">
        <v>0</v>
      </c>
      <c r="I38" s="43">
        <v>7</v>
      </c>
      <c r="J38" s="43"/>
      <c r="K38" s="43"/>
      <c r="L38" s="43"/>
      <c r="M38" s="44"/>
      <c r="N38" s="43">
        <v>2991</v>
      </c>
      <c r="O38" s="43">
        <v>-4</v>
      </c>
      <c r="P38" s="43">
        <v>1</v>
      </c>
      <c r="Q38" s="43">
        <v>8246</v>
      </c>
      <c r="R38" s="43" t="s">
        <v>3</v>
      </c>
      <c r="S38" s="43">
        <v>363</v>
      </c>
      <c r="T38" s="44"/>
      <c r="U38" s="43">
        <v>6101</v>
      </c>
      <c r="V38" s="43">
        <v>12</v>
      </c>
      <c r="W38" s="43">
        <v>3</v>
      </c>
      <c r="X38" s="43">
        <v>7303</v>
      </c>
      <c r="Y38" s="43" t="s">
        <v>3</v>
      </c>
      <c r="Z38" s="43">
        <v>835</v>
      </c>
      <c r="AE38" s="42"/>
    </row>
    <row r="39" spans="1:31" s="33" customFormat="1" ht="21.6" x14ac:dyDescent="0.3">
      <c r="A39" s="45" t="s">
        <v>599</v>
      </c>
      <c r="B39" s="19" t="s">
        <v>598</v>
      </c>
      <c r="C39" s="38">
        <v>0</v>
      </c>
      <c r="D39" s="38">
        <f t="shared" si="0"/>
        <v>0</v>
      </c>
      <c r="E39" s="38">
        <f t="shared" si="1"/>
        <v>0</v>
      </c>
      <c r="F39" s="43"/>
      <c r="G39" s="43"/>
      <c r="H39" s="43">
        <v>0</v>
      </c>
      <c r="I39" s="43">
        <v>9</v>
      </c>
      <c r="J39" s="43"/>
      <c r="K39" s="43"/>
      <c r="L39" s="43"/>
      <c r="M39" s="44"/>
      <c r="N39" s="43">
        <v>1736</v>
      </c>
      <c r="O39" s="43">
        <v>-16</v>
      </c>
      <c r="P39" s="43">
        <v>4</v>
      </c>
      <c r="Q39" s="43">
        <v>158</v>
      </c>
      <c r="R39" s="43" t="s">
        <v>3</v>
      </c>
      <c r="S39" s="43">
        <v>10987</v>
      </c>
      <c r="T39" s="44"/>
      <c r="U39" s="43">
        <v>478</v>
      </c>
      <c r="V39" s="43">
        <v>-12</v>
      </c>
      <c r="W39" s="43">
        <v>1</v>
      </c>
      <c r="X39" s="43">
        <v>160</v>
      </c>
      <c r="Y39" s="43" t="s">
        <v>3</v>
      </c>
      <c r="Z39" s="43">
        <v>2988</v>
      </c>
      <c r="AE39" s="42"/>
    </row>
    <row r="40" spans="1:31" s="33" customFormat="1" ht="21.6" x14ac:dyDescent="0.3">
      <c r="A40" s="45" t="s">
        <v>597</v>
      </c>
      <c r="B40" s="19" t="s">
        <v>596</v>
      </c>
      <c r="C40" s="38">
        <v>0</v>
      </c>
      <c r="D40" s="38">
        <f t="shared" si="0"/>
        <v>0</v>
      </c>
      <c r="E40" s="38">
        <f t="shared" si="1"/>
        <v>0</v>
      </c>
      <c r="F40" s="43"/>
      <c r="G40" s="43"/>
      <c r="H40" s="43">
        <v>0</v>
      </c>
      <c r="I40" s="43">
        <v>9</v>
      </c>
      <c r="J40" s="43"/>
      <c r="K40" s="43"/>
      <c r="L40" s="43"/>
      <c r="M40" s="44"/>
      <c r="N40" s="43">
        <v>0</v>
      </c>
      <c r="O40" s="43"/>
      <c r="P40" s="43">
        <v>0</v>
      </c>
      <c r="Q40" s="43"/>
      <c r="R40" s="43" t="s">
        <v>3</v>
      </c>
      <c r="S40" s="43"/>
      <c r="T40" s="44"/>
      <c r="U40" s="43">
        <v>135</v>
      </c>
      <c r="V40" s="43">
        <v>20</v>
      </c>
      <c r="W40" s="43">
        <v>0</v>
      </c>
      <c r="X40" s="43">
        <v>25</v>
      </c>
      <c r="Y40" s="43" t="s">
        <v>3</v>
      </c>
      <c r="Z40" s="43">
        <v>5400</v>
      </c>
      <c r="AE40" s="42"/>
    </row>
    <row r="41" spans="1:31" s="33" customFormat="1" ht="21.6" x14ac:dyDescent="0.3">
      <c r="A41" s="45" t="s">
        <v>595</v>
      </c>
      <c r="B41" s="19" t="s">
        <v>594</v>
      </c>
      <c r="C41" s="38">
        <v>0</v>
      </c>
      <c r="D41" s="38">
        <f t="shared" si="0"/>
        <v>0</v>
      </c>
      <c r="E41" s="38">
        <f t="shared" si="1"/>
        <v>0</v>
      </c>
      <c r="F41" s="43"/>
      <c r="G41" s="43"/>
      <c r="H41" s="43">
        <v>0</v>
      </c>
      <c r="I41" s="43"/>
      <c r="J41" s="43"/>
      <c r="K41" s="43"/>
      <c r="L41" s="43"/>
      <c r="M41" s="44"/>
      <c r="N41" s="43">
        <v>0</v>
      </c>
      <c r="O41" s="43"/>
      <c r="P41" s="43">
        <v>0</v>
      </c>
      <c r="Q41" s="43"/>
      <c r="R41" s="43"/>
      <c r="S41" s="43"/>
      <c r="T41" s="44"/>
      <c r="U41" s="43">
        <v>1</v>
      </c>
      <c r="V41" s="43">
        <v>23</v>
      </c>
      <c r="W41" s="43">
        <v>0</v>
      </c>
      <c r="X41" s="43">
        <v>0</v>
      </c>
      <c r="Y41" s="43"/>
      <c r="Z41" s="43"/>
      <c r="AE41" s="42"/>
    </row>
    <row r="42" spans="1:31" s="33" customFormat="1" ht="21.6" x14ac:dyDescent="0.3">
      <c r="A42" s="45" t="s">
        <v>593</v>
      </c>
      <c r="B42" s="19" t="s">
        <v>592</v>
      </c>
      <c r="C42" s="38">
        <v>0</v>
      </c>
      <c r="D42" s="38">
        <f t="shared" si="0"/>
        <v>0</v>
      </c>
      <c r="E42" s="38">
        <f t="shared" si="1"/>
        <v>0</v>
      </c>
      <c r="F42" s="43"/>
      <c r="G42" s="43"/>
      <c r="H42" s="43">
        <v>0</v>
      </c>
      <c r="I42" s="43">
        <v>9</v>
      </c>
      <c r="J42" s="43"/>
      <c r="K42" s="43"/>
      <c r="L42" s="43"/>
      <c r="M42" s="44"/>
      <c r="N42" s="43">
        <v>3682</v>
      </c>
      <c r="O42" s="43">
        <v>-7</v>
      </c>
      <c r="P42" s="43">
        <v>0</v>
      </c>
      <c r="Q42" s="43">
        <v>73</v>
      </c>
      <c r="R42" s="43" t="s">
        <v>3</v>
      </c>
      <c r="S42" s="43">
        <v>50438</v>
      </c>
      <c r="T42" s="44"/>
      <c r="U42" s="43">
        <v>1718</v>
      </c>
      <c r="V42" s="43">
        <v>5</v>
      </c>
      <c r="W42" s="43">
        <v>0</v>
      </c>
      <c r="X42" s="43">
        <v>169</v>
      </c>
      <c r="Y42" s="43" t="s">
        <v>3</v>
      </c>
      <c r="Z42" s="43">
        <v>10166</v>
      </c>
      <c r="AE42" s="42"/>
    </row>
    <row r="43" spans="1:31" s="33" customFormat="1" ht="21.6" x14ac:dyDescent="0.3">
      <c r="A43" s="45" t="s">
        <v>591</v>
      </c>
      <c r="B43" s="19" t="s">
        <v>590</v>
      </c>
      <c r="C43" s="38">
        <v>0</v>
      </c>
      <c r="D43" s="38">
        <f t="shared" si="0"/>
        <v>0</v>
      </c>
      <c r="E43" s="38">
        <f t="shared" si="1"/>
        <v>0</v>
      </c>
      <c r="F43" s="43"/>
      <c r="G43" s="43"/>
      <c r="H43" s="43">
        <v>0</v>
      </c>
      <c r="I43" s="43">
        <v>7</v>
      </c>
      <c r="J43" s="43"/>
      <c r="K43" s="43"/>
      <c r="L43" s="43"/>
      <c r="M43" s="44"/>
      <c r="N43" s="43">
        <v>9</v>
      </c>
      <c r="O43" s="43"/>
      <c r="P43" s="43">
        <v>0</v>
      </c>
      <c r="Q43" s="43">
        <v>19</v>
      </c>
      <c r="R43" s="43"/>
      <c r="S43" s="43">
        <v>474</v>
      </c>
      <c r="T43" s="44"/>
      <c r="U43" s="43">
        <v>131</v>
      </c>
      <c r="V43" s="43">
        <v>42</v>
      </c>
      <c r="W43" s="43">
        <v>1</v>
      </c>
      <c r="X43" s="43">
        <v>139</v>
      </c>
      <c r="Y43" s="43"/>
      <c r="Z43" s="43">
        <v>942</v>
      </c>
      <c r="AE43" s="42"/>
    </row>
    <row r="44" spans="1:31" s="33" customFormat="1" ht="21.6" x14ac:dyDescent="0.3">
      <c r="A44" s="45" t="s">
        <v>589</v>
      </c>
      <c r="B44" s="19" t="s">
        <v>588</v>
      </c>
      <c r="C44" s="38">
        <v>0</v>
      </c>
      <c r="D44" s="38">
        <f t="shared" ref="D44:D75" si="2">C44/16952</f>
        <v>0</v>
      </c>
      <c r="E44" s="38">
        <f t="shared" ref="E44:E75" si="3">D44^2</f>
        <v>0</v>
      </c>
      <c r="F44" s="43"/>
      <c r="G44" s="43"/>
      <c r="H44" s="43">
        <v>0</v>
      </c>
      <c r="I44" s="43">
        <v>4</v>
      </c>
      <c r="J44" s="43"/>
      <c r="K44" s="43"/>
      <c r="L44" s="43"/>
      <c r="M44" s="44"/>
      <c r="N44" s="43">
        <v>603</v>
      </c>
      <c r="O44" s="43">
        <v>31</v>
      </c>
      <c r="P44" s="43">
        <v>0</v>
      </c>
      <c r="Q44" s="43">
        <v>487</v>
      </c>
      <c r="R44" s="43"/>
      <c r="S44" s="43">
        <v>1238</v>
      </c>
      <c r="T44" s="44"/>
      <c r="U44" s="43">
        <v>5481</v>
      </c>
      <c r="V44" s="43">
        <v>-3</v>
      </c>
      <c r="W44" s="43">
        <v>3</v>
      </c>
      <c r="X44" s="43">
        <v>40232</v>
      </c>
      <c r="Y44" s="43"/>
      <c r="Z44" s="43">
        <v>136</v>
      </c>
      <c r="AE44" s="42"/>
    </row>
    <row r="45" spans="1:31" s="33" customFormat="1" ht="21.6" x14ac:dyDescent="0.3">
      <c r="A45" s="45" t="s">
        <v>587</v>
      </c>
      <c r="B45" s="19" t="s">
        <v>586</v>
      </c>
      <c r="C45" s="38">
        <v>0</v>
      </c>
      <c r="D45" s="38">
        <f t="shared" si="2"/>
        <v>0</v>
      </c>
      <c r="E45" s="38">
        <f t="shared" si="3"/>
        <v>0</v>
      </c>
      <c r="F45" s="43"/>
      <c r="G45" s="43"/>
      <c r="H45" s="43">
        <v>0</v>
      </c>
      <c r="I45" s="43">
        <v>0</v>
      </c>
      <c r="J45" s="43"/>
      <c r="K45" s="43"/>
      <c r="L45" s="43"/>
      <c r="M45" s="44"/>
      <c r="N45" s="43">
        <v>1025</v>
      </c>
      <c r="O45" s="43">
        <v>19</v>
      </c>
      <c r="P45" s="43">
        <v>0</v>
      </c>
      <c r="Q45" s="43">
        <v>1251</v>
      </c>
      <c r="R45" s="43" t="s">
        <v>3</v>
      </c>
      <c r="S45" s="43">
        <v>819</v>
      </c>
      <c r="T45" s="44"/>
      <c r="U45" s="43">
        <v>9038</v>
      </c>
      <c r="V45" s="43">
        <v>4</v>
      </c>
      <c r="W45" s="43">
        <v>1</v>
      </c>
      <c r="X45" s="43">
        <v>20667</v>
      </c>
      <c r="Y45" s="43" t="s">
        <v>3</v>
      </c>
      <c r="Z45" s="43">
        <v>437</v>
      </c>
      <c r="AE45" s="42"/>
    </row>
    <row r="46" spans="1:31" s="33" customFormat="1" ht="21.6" x14ac:dyDescent="0.3">
      <c r="A46" s="45" t="s">
        <v>585</v>
      </c>
      <c r="B46" s="19" t="s">
        <v>584</v>
      </c>
      <c r="C46" s="38">
        <v>0</v>
      </c>
      <c r="D46" s="38">
        <f t="shared" si="2"/>
        <v>0</v>
      </c>
      <c r="E46" s="38">
        <f t="shared" si="3"/>
        <v>0</v>
      </c>
      <c r="F46" s="43"/>
      <c r="G46" s="43"/>
      <c r="H46" s="43">
        <v>0</v>
      </c>
      <c r="I46" s="43">
        <v>11</v>
      </c>
      <c r="J46" s="43"/>
      <c r="K46" s="43"/>
      <c r="L46" s="43"/>
      <c r="M46" s="44"/>
      <c r="N46" s="43">
        <v>303</v>
      </c>
      <c r="O46" s="43">
        <v>1</v>
      </c>
      <c r="P46" s="43">
        <v>0</v>
      </c>
      <c r="Q46" s="43">
        <v>276</v>
      </c>
      <c r="R46" s="43" t="s">
        <v>3</v>
      </c>
      <c r="S46" s="43">
        <v>1098</v>
      </c>
      <c r="T46" s="44"/>
      <c r="U46" s="43">
        <v>15209</v>
      </c>
      <c r="V46" s="43">
        <v>-7</v>
      </c>
      <c r="W46" s="43">
        <v>4</v>
      </c>
      <c r="X46" s="43">
        <v>21984</v>
      </c>
      <c r="Y46" s="43" t="s">
        <v>3</v>
      </c>
      <c r="Z46" s="43">
        <v>692</v>
      </c>
      <c r="AE46" s="42"/>
    </row>
    <row r="47" spans="1:31" s="33" customFormat="1" ht="21.6" x14ac:dyDescent="0.3">
      <c r="A47" s="45" t="s">
        <v>583</v>
      </c>
      <c r="B47" s="19" t="s">
        <v>582</v>
      </c>
      <c r="C47" s="38">
        <v>0</v>
      </c>
      <c r="D47" s="38">
        <f t="shared" si="2"/>
        <v>0</v>
      </c>
      <c r="E47" s="38">
        <f t="shared" si="3"/>
        <v>0</v>
      </c>
      <c r="F47" s="43"/>
      <c r="G47" s="43"/>
      <c r="H47" s="43">
        <v>0</v>
      </c>
      <c r="I47" s="43">
        <v>11</v>
      </c>
      <c r="J47" s="43"/>
      <c r="K47" s="43"/>
      <c r="L47" s="43"/>
      <c r="M47" s="44"/>
      <c r="N47" s="43">
        <v>5740</v>
      </c>
      <c r="O47" s="43">
        <v>21</v>
      </c>
      <c r="P47" s="43">
        <v>1</v>
      </c>
      <c r="Q47" s="43">
        <v>5650</v>
      </c>
      <c r="R47" s="43"/>
      <c r="S47" s="43">
        <v>1016</v>
      </c>
      <c r="T47" s="44"/>
      <c r="U47" s="43">
        <v>32982</v>
      </c>
      <c r="V47" s="43">
        <v>4</v>
      </c>
      <c r="W47" s="43">
        <v>3</v>
      </c>
      <c r="X47" s="43">
        <v>19352</v>
      </c>
      <c r="Y47" s="43"/>
      <c r="Z47" s="43">
        <v>1704</v>
      </c>
      <c r="AE47" s="42"/>
    </row>
    <row r="48" spans="1:31" s="33" customFormat="1" ht="21.6" x14ac:dyDescent="0.3">
      <c r="A48" s="45" t="s">
        <v>581</v>
      </c>
      <c r="B48" s="19" t="s">
        <v>580</v>
      </c>
      <c r="C48" s="38">
        <v>0</v>
      </c>
      <c r="D48" s="38">
        <f t="shared" si="2"/>
        <v>0</v>
      </c>
      <c r="E48" s="38">
        <f t="shared" si="3"/>
        <v>0</v>
      </c>
      <c r="F48" s="43"/>
      <c r="G48" s="43"/>
      <c r="H48" s="43">
        <v>0</v>
      </c>
      <c r="I48" s="43">
        <v>6</v>
      </c>
      <c r="J48" s="43"/>
      <c r="K48" s="43"/>
      <c r="L48" s="43"/>
      <c r="M48" s="44"/>
      <c r="N48" s="43">
        <v>4</v>
      </c>
      <c r="O48" s="43">
        <v>57</v>
      </c>
      <c r="P48" s="43">
        <v>0</v>
      </c>
      <c r="Q48" s="43">
        <v>1</v>
      </c>
      <c r="R48" s="43" t="s">
        <v>3</v>
      </c>
      <c r="S48" s="43">
        <v>4000</v>
      </c>
      <c r="T48" s="44"/>
      <c r="U48" s="43">
        <v>3712</v>
      </c>
      <c r="V48" s="43">
        <v>4</v>
      </c>
      <c r="W48" s="43">
        <v>3</v>
      </c>
      <c r="X48" s="43">
        <v>1278</v>
      </c>
      <c r="Y48" s="43" t="s">
        <v>3</v>
      </c>
      <c r="Z48" s="43">
        <v>2905</v>
      </c>
      <c r="AE48" s="42"/>
    </row>
    <row r="49" spans="1:31" s="33" customFormat="1" ht="21.6" x14ac:dyDescent="0.3">
      <c r="A49" s="45" t="s">
        <v>579</v>
      </c>
      <c r="B49" s="19" t="s">
        <v>578</v>
      </c>
      <c r="C49" s="38">
        <v>0</v>
      </c>
      <c r="D49" s="38">
        <f t="shared" si="2"/>
        <v>0</v>
      </c>
      <c r="E49" s="38">
        <f t="shared" si="3"/>
        <v>0</v>
      </c>
      <c r="F49" s="43"/>
      <c r="G49" s="43"/>
      <c r="H49" s="43">
        <v>0</v>
      </c>
      <c r="I49" s="43">
        <v>124</v>
      </c>
      <c r="J49" s="43"/>
      <c r="K49" s="43"/>
      <c r="L49" s="43"/>
      <c r="M49" s="44"/>
      <c r="N49" s="43">
        <v>27</v>
      </c>
      <c r="O49" s="43">
        <v>-17</v>
      </c>
      <c r="P49" s="43">
        <v>0</v>
      </c>
      <c r="Q49" s="43">
        <v>14</v>
      </c>
      <c r="R49" s="43"/>
      <c r="S49" s="43">
        <v>1929</v>
      </c>
      <c r="T49" s="44"/>
      <c r="U49" s="43">
        <v>118</v>
      </c>
      <c r="V49" s="43">
        <v>-7</v>
      </c>
      <c r="W49" s="43">
        <v>0</v>
      </c>
      <c r="X49" s="43">
        <v>68</v>
      </c>
      <c r="Y49" s="43"/>
      <c r="Z49" s="43">
        <v>1735</v>
      </c>
      <c r="AE49" s="42"/>
    </row>
    <row r="50" spans="1:31" s="33" customFormat="1" ht="21.6" x14ac:dyDescent="0.3">
      <c r="A50" s="45" t="s">
        <v>577</v>
      </c>
      <c r="B50" s="19" t="s">
        <v>576</v>
      </c>
      <c r="C50" s="38">
        <v>0</v>
      </c>
      <c r="D50" s="38">
        <f t="shared" si="2"/>
        <v>0</v>
      </c>
      <c r="E50" s="38">
        <f t="shared" si="3"/>
        <v>0</v>
      </c>
      <c r="F50" s="43"/>
      <c r="G50" s="43"/>
      <c r="H50" s="43">
        <v>0</v>
      </c>
      <c r="I50" s="43">
        <v>6</v>
      </c>
      <c r="J50" s="43"/>
      <c r="K50" s="43"/>
      <c r="L50" s="43"/>
      <c r="M50" s="44"/>
      <c r="N50" s="43">
        <v>545</v>
      </c>
      <c r="O50" s="43">
        <v>-3</v>
      </c>
      <c r="P50" s="43">
        <v>1</v>
      </c>
      <c r="Q50" s="43">
        <v>305</v>
      </c>
      <c r="R50" s="43" t="s">
        <v>3</v>
      </c>
      <c r="S50" s="43">
        <v>1787</v>
      </c>
      <c r="T50" s="44"/>
      <c r="U50" s="43">
        <v>622</v>
      </c>
      <c r="V50" s="43">
        <v>14</v>
      </c>
      <c r="W50" s="43">
        <v>1</v>
      </c>
      <c r="X50" s="43">
        <v>254</v>
      </c>
      <c r="Y50" s="43" t="s">
        <v>3</v>
      </c>
      <c r="Z50" s="43">
        <v>2449</v>
      </c>
      <c r="AE50" s="42"/>
    </row>
    <row r="51" spans="1:31" s="33" customFormat="1" ht="21.6" x14ac:dyDescent="0.3">
      <c r="A51" s="45" t="s">
        <v>575</v>
      </c>
      <c r="B51" s="19" t="s">
        <v>574</v>
      </c>
      <c r="C51" s="38">
        <v>0</v>
      </c>
      <c r="D51" s="38">
        <f t="shared" si="2"/>
        <v>0</v>
      </c>
      <c r="E51" s="38">
        <f t="shared" si="3"/>
        <v>0</v>
      </c>
      <c r="F51" s="43"/>
      <c r="G51" s="43"/>
      <c r="H51" s="43">
        <v>0</v>
      </c>
      <c r="I51" s="43">
        <v>11</v>
      </c>
      <c r="J51" s="43"/>
      <c r="K51" s="43"/>
      <c r="L51" s="43"/>
      <c r="M51" s="44"/>
      <c r="N51" s="43">
        <v>1923</v>
      </c>
      <c r="O51" s="43">
        <v>4</v>
      </c>
      <c r="P51" s="43">
        <v>0</v>
      </c>
      <c r="Q51" s="43">
        <v>1376</v>
      </c>
      <c r="R51" s="43"/>
      <c r="S51" s="43">
        <v>1398</v>
      </c>
      <c r="T51" s="44"/>
      <c r="U51" s="43">
        <v>20166</v>
      </c>
      <c r="V51" s="43">
        <v>-4</v>
      </c>
      <c r="W51" s="43">
        <v>4</v>
      </c>
      <c r="X51" s="43">
        <v>26714</v>
      </c>
      <c r="Y51" s="43"/>
      <c r="Z51" s="43">
        <v>755</v>
      </c>
      <c r="AE51" s="42"/>
    </row>
    <row r="52" spans="1:31" s="33" customFormat="1" ht="21.6" x14ac:dyDescent="0.3">
      <c r="A52" s="45" t="s">
        <v>573</v>
      </c>
      <c r="B52" s="19" t="s">
        <v>572</v>
      </c>
      <c r="C52" s="38">
        <v>0</v>
      </c>
      <c r="D52" s="38">
        <f t="shared" si="2"/>
        <v>0</v>
      </c>
      <c r="E52" s="38">
        <f t="shared" si="3"/>
        <v>0</v>
      </c>
      <c r="F52" s="43"/>
      <c r="G52" s="43"/>
      <c r="H52" s="43">
        <v>0</v>
      </c>
      <c r="I52" s="43">
        <v>11</v>
      </c>
      <c r="J52" s="43"/>
      <c r="K52" s="43"/>
      <c r="L52" s="43"/>
      <c r="M52" s="44"/>
      <c r="N52" s="43">
        <v>4655</v>
      </c>
      <c r="O52" s="43">
        <v>81</v>
      </c>
      <c r="P52" s="43">
        <v>2</v>
      </c>
      <c r="Q52" s="43">
        <v>11879</v>
      </c>
      <c r="R52" s="43" t="s">
        <v>3</v>
      </c>
      <c r="S52" s="43">
        <v>392</v>
      </c>
      <c r="T52" s="44"/>
      <c r="U52" s="43">
        <v>5299</v>
      </c>
      <c r="V52" s="43">
        <v>-28</v>
      </c>
      <c r="W52" s="43">
        <v>1</v>
      </c>
      <c r="X52" s="43">
        <v>8895</v>
      </c>
      <c r="Y52" s="43" t="s">
        <v>3</v>
      </c>
      <c r="Z52" s="43">
        <v>596</v>
      </c>
      <c r="AE52" s="42"/>
    </row>
    <row r="53" spans="1:31" s="33" customFormat="1" ht="21.6" x14ac:dyDescent="0.3">
      <c r="A53" s="45" t="s">
        <v>571</v>
      </c>
      <c r="B53" s="19" t="s">
        <v>570</v>
      </c>
      <c r="C53" s="38">
        <v>0</v>
      </c>
      <c r="D53" s="38">
        <f t="shared" si="2"/>
        <v>0</v>
      </c>
      <c r="E53" s="38">
        <f t="shared" si="3"/>
        <v>0</v>
      </c>
      <c r="F53" s="43"/>
      <c r="G53" s="43"/>
      <c r="H53" s="43">
        <v>0</v>
      </c>
      <c r="I53" s="43">
        <v>10</v>
      </c>
      <c r="J53" s="43"/>
      <c r="K53" s="43"/>
      <c r="L53" s="43"/>
      <c r="M53" s="44"/>
      <c r="N53" s="43">
        <v>455</v>
      </c>
      <c r="O53" s="43">
        <v>16</v>
      </c>
      <c r="P53" s="43">
        <v>0</v>
      </c>
      <c r="Q53" s="43">
        <v>1026</v>
      </c>
      <c r="R53" s="43" t="s">
        <v>3</v>
      </c>
      <c r="S53" s="43">
        <v>443</v>
      </c>
      <c r="T53" s="44"/>
      <c r="U53" s="43">
        <v>21936</v>
      </c>
      <c r="V53" s="43">
        <v>0</v>
      </c>
      <c r="W53" s="43">
        <v>3</v>
      </c>
      <c r="X53" s="43">
        <v>59084</v>
      </c>
      <c r="Y53" s="43" t="s">
        <v>3</v>
      </c>
      <c r="Z53" s="43">
        <v>371</v>
      </c>
      <c r="AE53" s="42"/>
    </row>
    <row r="54" spans="1:31" s="33" customFormat="1" x14ac:dyDescent="0.3">
      <c r="A54" s="45" t="s">
        <v>569</v>
      </c>
      <c r="B54" s="19" t="s">
        <v>568</v>
      </c>
      <c r="C54" s="38">
        <v>0</v>
      </c>
      <c r="D54" s="38">
        <f t="shared" si="2"/>
        <v>0</v>
      </c>
      <c r="E54" s="38">
        <f t="shared" si="3"/>
        <v>0</v>
      </c>
      <c r="F54" s="43"/>
      <c r="G54" s="43"/>
      <c r="H54" s="43">
        <v>0</v>
      </c>
      <c r="I54" s="43">
        <v>37</v>
      </c>
      <c r="J54" s="43"/>
      <c r="K54" s="43"/>
      <c r="L54" s="43"/>
      <c r="M54" s="44"/>
      <c r="N54" s="43">
        <v>879</v>
      </c>
      <c r="O54" s="43">
        <v>40</v>
      </c>
      <c r="P54" s="43">
        <v>0</v>
      </c>
      <c r="Q54" s="43">
        <v>1557</v>
      </c>
      <c r="R54" s="43" t="s">
        <v>3</v>
      </c>
      <c r="S54" s="43">
        <v>565</v>
      </c>
      <c r="T54" s="44"/>
      <c r="U54" s="43">
        <v>74672</v>
      </c>
      <c r="V54" s="43">
        <v>4</v>
      </c>
      <c r="W54" s="43">
        <v>2</v>
      </c>
      <c r="X54" s="43">
        <v>61951</v>
      </c>
      <c r="Y54" s="43" t="s">
        <v>3</v>
      </c>
      <c r="Z54" s="43">
        <v>1205</v>
      </c>
      <c r="AE54" s="42"/>
    </row>
    <row r="55" spans="1:31" s="33" customFormat="1" ht="21.6" x14ac:dyDescent="0.3">
      <c r="A55" s="45" t="s">
        <v>567</v>
      </c>
      <c r="B55" s="19" t="s">
        <v>566</v>
      </c>
      <c r="C55" s="38">
        <v>0</v>
      </c>
      <c r="D55" s="38">
        <f t="shared" si="2"/>
        <v>0</v>
      </c>
      <c r="E55" s="38">
        <f t="shared" si="3"/>
        <v>0</v>
      </c>
      <c r="F55" s="43"/>
      <c r="G55" s="43"/>
      <c r="H55" s="43">
        <v>0</v>
      </c>
      <c r="I55" s="43">
        <v>5</v>
      </c>
      <c r="J55" s="43"/>
      <c r="K55" s="43"/>
      <c r="L55" s="43"/>
      <c r="M55" s="44"/>
      <c r="N55" s="43">
        <v>740</v>
      </c>
      <c r="O55" s="43">
        <v>22</v>
      </c>
      <c r="P55" s="43">
        <v>0</v>
      </c>
      <c r="Q55" s="43">
        <v>1425</v>
      </c>
      <c r="R55" s="43" t="s">
        <v>3</v>
      </c>
      <c r="S55" s="43">
        <v>519</v>
      </c>
      <c r="T55" s="44"/>
      <c r="U55" s="43">
        <v>43278</v>
      </c>
      <c r="V55" s="43">
        <v>1</v>
      </c>
      <c r="W55" s="43">
        <v>10</v>
      </c>
      <c r="X55" s="43">
        <v>91970</v>
      </c>
      <c r="Y55" s="43" t="s">
        <v>3</v>
      </c>
      <c r="Z55" s="43">
        <v>471</v>
      </c>
      <c r="AE55" s="42"/>
    </row>
    <row r="56" spans="1:31" s="33" customFormat="1" x14ac:dyDescent="0.3">
      <c r="A56" s="45" t="s">
        <v>565</v>
      </c>
      <c r="B56" s="19" t="s">
        <v>564</v>
      </c>
      <c r="C56" s="38">
        <v>0</v>
      </c>
      <c r="D56" s="38">
        <f t="shared" si="2"/>
        <v>0</v>
      </c>
      <c r="E56" s="38">
        <f t="shared" si="3"/>
        <v>0</v>
      </c>
      <c r="F56" s="43"/>
      <c r="G56" s="43"/>
      <c r="H56" s="43">
        <v>0</v>
      </c>
      <c r="I56" s="43">
        <v>7</v>
      </c>
      <c r="J56" s="43"/>
      <c r="K56" s="43"/>
      <c r="L56" s="43"/>
      <c r="M56" s="44"/>
      <c r="N56" s="43">
        <v>23</v>
      </c>
      <c r="O56" s="43">
        <v>10</v>
      </c>
      <c r="P56" s="43">
        <v>0</v>
      </c>
      <c r="Q56" s="43">
        <v>9</v>
      </c>
      <c r="R56" s="43" t="s">
        <v>3</v>
      </c>
      <c r="S56" s="43">
        <v>2556</v>
      </c>
      <c r="T56" s="44"/>
      <c r="U56" s="43">
        <v>35442</v>
      </c>
      <c r="V56" s="43">
        <v>6</v>
      </c>
      <c r="W56" s="43">
        <v>2</v>
      </c>
      <c r="X56" s="43">
        <v>5959</v>
      </c>
      <c r="Y56" s="43" t="s">
        <v>3</v>
      </c>
      <c r="Z56" s="43">
        <v>5948</v>
      </c>
      <c r="AE56" s="42"/>
    </row>
    <row r="57" spans="1:31" s="33" customFormat="1" x14ac:dyDescent="0.3">
      <c r="A57" s="45" t="s">
        <v>563</v>
      </c>
      <c r="B57" s="19" t="s">
        <v>562</v>
      </c>
      <c r="C57" s="38">
        <v>0</v>
      </c>
      <c r="D57" s="38">
        <f t="shared" si="2"/>
        <v>0</v>
      </c>
      <c r="E57" s="38">
        <f t="shared" si="3"/>
        <v>0</v>
      </c>
      <c r="F57" s="43"/>
      <c r="G57" s="43"/>
      <c r="H57" s="43">
        <v>0</v>
      </c>
      <c r="I57" s="43">
        <v>9</v>
      </c>
      <c r="J57" s="43"/>
      <c r="K57" s="43"/>
      <c r="L57" s="43"/>
      <c r="M57" s="44"/>
      <c r="N57" s="43">
        <v>313</v>
      </c>
      <c r="O57" s="43">
        <v>127</v>
      </c>
      <c r="P57" s="43">
        <v>0</v>
      </c>
      <c r="Q57" s="43">
        <v>706</v>
      </c>
      <c r="R57" s="43"/>
      <c r="S57" s="43">
        <v>443</v>
      </c>
      <c r="T57" s="44"/>
      <c r="U57" s="43">
        <v>14422</v>
      </c>
      <c r="V57" s="43">
        <v>3</v>
      </c>
      <c r="W57" s="43">
        <v>2</v>
      </c>
      <c r="X57" s="43">
        <v>9385</v>
      </c>
      <c r="Y57" s="43"/>
      <c r="Z57" s="43">
        <v>1537</v>
      </c>
      <c r="AE57" s="42"/>
    </row>
    <row r="58" spans="1:31" s="33" customFormat="1" x14ac:dyDescent="0.3">
      <c r="A58" s="45" t="s">
        <v>561</v>
      </c>
      <c r="B58" s="19" t="s">
        <v>560</v>
      </c>
      <c r="C58" s="38">
        <v>0</v>
      </c>
      <c r="D58" s="38">
        <f t="shared" si="2"/>
        <v>0</v>
      </c>
      <c r="E58" s="38">
        <f t="shared" si="3"/>
        <v>0</v>
      </c>
      <c r="F58" s="43"/>
      <c r="G58" s="43"/>
      <c r="H58" s="43">
        <v>0</v>
      </c>
      <c r="I58" s="43">
        <v>9</v>
      </c>
      <c r="J58" s="43"/>
      <c r="K58" s="43"/>
      <c r="L58" s="43"/>
      <c r="M58" s="44"/>
      <c r="N58" s="43">
        <v>0</v>
      </c>
      <c r="O58" s="43"/>
      <c r="P58" s="43">
        <v>0</v>
      </c>
      <c r="Q58" s="43"/>
      <c r="R58" s="43" t="s">
        <v>3</v>
      </c>
      <c r="S58" s="43"/>
      <c r="T58" s="44"/>
      <c r="U58" s="43">
        <v>6393</v>
      </c>
      <c r="V58" s="43">
        <v>-7</v>
      </c>
      <c r="W58" s="43">
        <v>2</v>
      </c>
      <c r="X58" s="43">
        <v>6531</v>
      </c>
      <c r="Y58" s="43" t="s">
        <v>3</v>
      </c>
      <c r="Z58" s="43">
        <v>979</v>
      </c>
      <c r="AE58" s="42"/>
    </row>
    <row r="59" spans="1:31" s="33" customFormat="1" x14ac:dyDescent="0.3">
      <c r="A59" s="45" t="s">
        <v>559</v>
      </c>
      <c r="B59" s="19" t="s">
        <v>558</v>
      </c>
      <c r="C59" s="38">
        <v>0</v>
      </c>
      <c r="D59" s="38">
        <f t="shared" si="2"/>
        <v>0</v>
      </c>
      <c r="E59" s="38">
        <f t="shared" si="3"/>
        <v>0</v>
      </c>
      <c r="F59" s="43"/>
      <c r="G59" s="43"/>
      <c r="H59" s="43">
        <v>0</v>
      </c>
      <c r="I59" s="43">
        <v>9</v>
      </c>
      <c r="J59" s="43"/>
      <c r="K59" s="43"/>
      <c r="L59" s="43"/>
      <c r="M59" s="44"/>
      <c r="N59" s="43">
        <v>1122</v>
      </c>
      <c r="O59" s="43">
        <v>123</v>
      </c>
      <c r="P59" s="43">
        <v>0</v>
      </c>
      <c r="Q59" s="43">
        <v>775</v>
      </c>
      <c r="R59" s="43"/>
      <c r="S59" s="43">
        <v>1448</v>
      </c>
      <c r="T59" s="44"/>
      <c r="U59" s="43">
        <v>29825</v>
      </c>
      <c r="V59" s="43">
        <v>-1</v>
      </c>
      <c r="W59" s="43">
        <v>2</v>
      </c>
      <c r="X59" s="43">
        <v>14229</v>
      </c>
      <c r="Y59" s="43"/>
      <c r="Z59" s="43">
        <v>2096</v>
      </c>
      <c r="AE59" s="42"/>
    </row>
    <row r="60" spans="1:31" s="33" customFormat="1" ht="21.6" x14ac:dyDescent="0.3">
      <c r="A60" s="45" t="s">
        <v>557</v>
      </c>
      <c r="B60" s="19" t="s">
        <v>556</v>
      </c>
      <c r="C60" s="38">
        <v>0</v>
      </c>
      <c r="D60" s="38">
        <f t="shared" si="2"/>
        <v>0</v>
      </c>
      <c r="E60" s="38">
        <f t="shared" si="3"/>
        <v>0</v>
      </c>
      <c r="F60" s="43"/>
      <c r="G60" s="43"/>
      <c r="H60" s="43">
        <v>0</v>
      </c>
      <c r="I60" s="43">
        <v>2</v>
      </c>
      <c r="J60" s="43"/>
      <c r="K60" s="43"/>
      <c r="L60" s="43"/>
      <c r="M60" s="44"/>
      <c r="N60" s="43">
        <v>634</v>
      </c>
      <c r="O60" s="43">
        <v>-6</v>
      </c>
      <c r="P60" s="43">
        <v>0</v>
      </c>
      <c r="Q60" s="43">
        <v>475</v>
      </c>
      <c r="R60" s="43" t="s">
        <v>3</v>
      </c>
      <c r="S60" s="43">
        <v>1335</v>
      </c>
      <c r="T60" s="44"/>
      <c r="U60" s="43">
        <v>18481</v>
      </c>
      <c r="V60" s="43">
        <v>-1</v>
      </c>
      <c r="W60" s="43">
        <v>2</v>
      </c>
      <c r="X60" s="43">
        <v>4067</v>
      </c>
      <c r="Y60" s="43" t="s">
        <v>3</v>
      </c>
      <c r="Z60" s="43">
        <v>4544</v>
      </c>
      <c r="AE60" s="42"/>
    </row>
    <row r="61" spans="1:31" s="33" customFormat="1" x14ac:dyDescent="0.3">
      <c r="A61" s="45" t="s">
        <v>555</v>
      </c>
      <c r="B61" s="19" t="s">
        <v>554</v>
      </c>
      <c r="C61" s="38">
        <v>0</v>
      </c>
      <c r="D61" s="38">
        <f t="shared" si="2"/>
        <v>0</v>
      </c>
      <c r="E61" s="38">
        <f t="shared" si="3"/>
        <v>0</v>
      </c>
      <c r="F61" s="43"/>
      <c r="G61" s="43"/>
      <c r="H61" s="43">
        <v>0</v>
      </c>
      <c r="I61" s="43">
        <v>2</v>
      </c>
      <c r="J61" s="43"/>
      <c r="K61" s="43"/>
      <c r="L61" s="43"/>
      <c r="M61" s="44"/>
      <c r="N61" s="43">
        <v>47082</v>
      </c>
      <c r="O61" s="43">
        <v>9</v>
      </c>
      <c r="P61" s="43">
        <v>1</v>
      </c>
      <c r="Q61" s="43">
        <v>52211</v>
      </c>
      <c r="R61" s="43" t="s">
        <v>3</v>
      </c>
      <c r="S61" s="43">
        <v>902</v>
      </c>
      <c r="T61" s="44"/>
      <c r="U61" s="43">
        <v>95788</v>
      </c>
      <c r="V61" s="43">
        <v>4</v>
      </c>
      <c r="W61" s="43">
        <v>1</v>
      </c>
      <c r="X61" s="43">
        <v>57535</v>
      </c>
      <c r="Y61" s="43" t="s">
        <v>3</v>
      </c>
      <c r="Z61" s="43">
        <v>1665</v>
      </c>
      <c r="AE61" s="42"/>
    </row>
    <row r="62" spans="1:31" s="33" customFormat="1" ht="21.6" x14ac:dyDescent="0.3">
      <c r="A62" s="45" t="s">
        <v>553</v>
      </c>
      <c r="B62" s="19" t="s">
        <v>552</v>
      </c>
      <c r="C62" s="38">
        <v>0</v>
      </c>
      <c r="D62" s="38">
        <f t="shared" si="2"/>
        <v>0</v>
      </c>
      <c r="E62" s="38">
        <f t="shared" si="3"/>
        <v>0</v>
      </c>
      <c r="F62" s="43"/>
      <c r="G62" s="43"/>
      <c r="H62" s="43">
        <v>0</v>
      </c>
      <c r="I62" s="43">
        <v>7</v>
      </c>
      <c r="J62" s="43"/>
      <c r="K62" s="43"/>
      <c r="L62" s="43"/>
      <c r="M62" s="44"/>
      <c r="N62" s="43">
        <v>98</v>
      </c>
      <c r="O62" s="43">
        <v>68</v>
      </c>
      <c r="P62" s="43">
        <v>0</v>
      </c>
      <c r="Q62" s="43">
        <v>79</v>
      </c>
      <c r="R62" s="43"/>
      <c r="S62" s="43">
        <v>1241</v>
      </c>
      <c r="T62" s="44"/>
      <c r="U62" s="43">
        <v>14201</v>
      </c>
      <c r="V62" s="43">
        <v>3</v>
      </c>
      <c r="W62" s="43">
        <v>3</v>
      </c>
      <c r="X62" s="43">
        <v>33947</v>
      </c>
      <c r="Y62" s="43"/>
      <c r="Z62" s="43">
        <v>418</v>
      </c>
      <c r="AE62" s="42"/>
    </row>
    <row r="63" spans="1:31" s="33" customFormat="1" x14ac:dyDescent="0.3">
      <c r="A63" s="45" t="s">
        <v>551</v>
      </c>
      <c r="B63" s="19" t="s">
        <v>550</v>
      </c>
      <c r="C63" s="38">
        <v>0</v>
      </c>
      <c r="D63" s="38">
        <f t="shared" si="2"/>
        <v>0</v>
      </c>
      <c r="E63" s="38">
        <f t="shared" si="3"/>
        <v>0</v>
      </c>
      <c r="F63" s="43"/>
      <c r="G63" s="43"/>
      <c r="H63" s="43">
        <v>0</v>
      </c>
      <c r="I63" s="43"/>
      <c r="J63" s="43"/>
      <c r="K63" s="43"/>
      <c r="L63" s="43"/>
      <c r="M63" s="44"/>
      <c r="N63" s="43">
        <v>0</v>
      </c>
      <c r="O63" s="43"/>
      <c r="P63" s="43">
        <v>0</v>
      </c>
      <c r="Q63" s="43"/>
      <c r="R63" s="43"/>
      <c r="S63" s="43"/>
      <c r="T63" s="44"/>
      <c r="U63" s="43">
        <v>5177</v>
      </c>
      <c r="V63" s="43">
        <v>-5</v>
      </c>
      <c r="W63" s="43">
        <v>5</v>
      </c>
      <c r="X63" s="43">
        <v>2417</v>
      </c>
      <c r="Y63" s="43"/>
      <c r="Z63" s="43">
        <v>2142</v>
      </c>
      <c r="AE63" s="42"/>
    </row>
    <row r="64" spans="1:31" s="33" customFormat="1" x14ac:dyDescent="0.3">
      <c r="A64" s="45" t="s">
        <v>549</v>
      </c>
      <c r="B64" s="19" t="s">
        <v>548</v>
      </c>
      <c r="C64" s="38">
        <v>0</v>
      </c>
      <c r="D64" s="38">
        <f t="shared" si="2"/>
        <v>0</v>
      </c>
      <c r="E64" s="38">
        <f t="shared" si="3"/>
        <v>0</v>
      </c>
      <c r="F64" s="43"/>
      <c r="G64" s="43"/>
      <c r="H64" s="43">
        <v>0</v>
      </c>
      <c r="I64" s="43">
        <v>6</v>
      </c>
      <c r="J64" s="43"/>
      <c r="K64" s="43"/>
      <c r="L64" s="43"/>
      <c r="M64" s="44"/>
      <c r="N64" s="43">
        <v>0</v>
      </c>
      <c r="O64" s="43"/>
      <c r="P64" s="43">
        <v>0</v>
      </c>
      <c r="Q64" s="43"/>
      <c r="R64" s="43" t="s">
        <v>3</v>
      </c>
      <c r="S64" s="43"/>
      <c r="T64" s="44"/>
      <c r="U64" s="43">
        <v>2498</v>
      </c>
      <c r="V64" s="43">
        <v>22</v>
      </c>
      <c r="W64" s="43">
        <v>2</v>
      </c>
      <c r="X64" s="43">
        <v>576</v>
      </c>
      <c r="Y64" s="43" t="s">
        <v>3</v>
      </c>
      <c r="Z64" s="43">
        <v>4337</v>
      </c>
      <c r="AE64" s="42"/>
    </row>
    <row r="65" spans="1:31" s="33" customFormat="1" ht="21.6" x14ac:dyDescent="0.3">
      <c r="A65" s="45" t="s">
        <v>547</v>
      </c>
      <c r="B65" s="19" t="s">
        <v>546</v>
      </c>
      <c r="C65" s="38">
        <v>0</v>
      </c>
      <c r="D65" s="38">
        <f t="shared" si="2"/>
        <v>0</v>
      </c>
      <c r="E65" s="38">
        <f t="shared" si="3"/>
        <v>0</v>
      </c>
      <c r="F65" s="43"/>
      <c r="G65" s="43"/>
      <c r="H65" s="43">
        <v>0</v>
      </c>
      <c r="I65" s="43">
        <v>13</v>
      </c>
      <c r="J65" s="43"/>
      <c r="K65" s="43"/>
      <c r="L65" s="43"/>
      <c r="M65" s="44"/>
      <c r="N65" s="43">
        <v>10086</v>
      </c>
      <c r="O65" s="43">
        <v>71</v>
      </c>
      <c r="P65" s="43">
        <v>1</v>
      </c>
      <c r="Q65" s="43">
        <v>11026</v>
      </c>
      <c r="R65" s="43" t="s">
        <v>3</v>
      </c>
      <c r="S65" s="43">
        <v>915</v>
      </c>
      <c r="T65" s="44"/>
      <c r="U65" s="43">
        <v>38288</v>
      </c>
      <c r="V65" s="43">
        <v>8</v>
      </c>
      <c r="W65" s="43">
        <v>2</v>
      </c>
      <c r="X65" s="43">
        <v>28531</v>
      </c>
      <c r="Y65" s="43" t="s">
        <v>3</v>
      </c>
      <c r="Z65" s="43">
        <v>1342</v>
      </c>
      <c r="AE65" s="42"/>
    </row>
    <row r="66" spans="1:31" s="33" customFormat="1" x14ac:dyDescent="0.3">
      <c r="A66" s="45" t="s">
        <v>545</v>
      </c>
      <c r="B66" s="19" t="s">
        <v>544</v>
      </c>
      <c r="C66" s="38">
        <v>0</v>
      </c>
      <c r="D66" s="38">
        <f t="shared" si="2"/>
        <v>0</v>
      </c>
      <c r="E66" s="38">
        <f t="shared" si="3"/>
        <v>0</v>
      </c>
      <c r="F66" s="43"/>
      <c r="G66" s="43"/>
      <c r="H66" s="43">
        <v>0</v>
      </c>
      <c r="I66" s="43">
        <v>0</v>
      </c>
      <c r="J66" s="43"/>
      <c r="K66" s="43"/>
      <c r="L66" s="43"/>
      <c r="M66" s="44"/>
      <c r="N66" s="43">
        <v>725</v>
      </c>
      <c r="O66" s="43">
        <v>-11</v>
      </c>
      <c r="P66" s="43">
        <v>0</v>
      </c>
      <c r="Q66" s="43">
        <v>0</v>
      </c>
      <c r="R66" s="43"/>
      <c r="S66" s="43"/>
      <c r="T66" s="44"/>
      <c r="U66" s="43">
        <v>86070</v>
      </c>
      <c r="V66" s="43">
        <v>3</v>
      </c>
      <c r="W66" s="43">
        <v>9</v>
      </c>
      <c r="X66" s="43">
        <v>225585</v>
      </c>
      <c r="Y66" s="43"/>
      <c r="Z66" s="43">
        <v>382</v>
      </c>
      <c r="AE66" s="42"/>
    </row>
    <row r="67" spans="1:31" s="33" customFormat="1" x14ac:dyDescent="0.3">
      <c r="A67" s="45" t="s">
        <v>543</v>
      </c>
      <c r="B67" s="19" t="s">
        <v>542</v>
      </c>
      <c r="C67" s="38">
        <v>0</v>
      </c>
      <c r="D67" s="38">
        <f t="shared" si="2"/>
        <v>0</v>
      </c>
      <c r="E67" s="38">
        <f t="shared" si="3"/>
        <v>0</v>
      </c>
      <c r="F67" s="43"/>
      <c r="G67" s="43"/>
      <c r="H67" s="43">
        <v>0</v>
      </c>
      <c r="I67" s="43">
        <v>6</v>
      </c>
      <c r="J67" s="43"/>
      <c r="K67" s="43"/>
      <c r="L67" s="43"/>
      <c r="M67" s="44"/>
      <c r="N67" s="43">
        <v>94857</v>
      </c>
      <c r="O67" s="43">
        <v>10</v>
      </c>
      <c r="P67" s="43">
        <v>2</v>
      </c>
      <c r="Q67" s="43">
        <v>441397</v>
      </c>
      <c r="R67" s="43" t="s">
        <v>3</v>
      </c>
      <c r="S67" s="43">
        <v>215</v>
      </c>
      <c r="T67" s="44"/>
      <c r="U67" s="43">
        <v>679310</v>
      </c>
      <c r="V67" s="43">
        <v>5</v>
      </c>
      <c r="W67" s="43">
        <v>15</v>
      </c>
      <c r="X67" s="43">
        <v>3253957</v>
      </c>
      <c r="Y67" s="43" t="s">
        <v>3</v>
      </c>
      <c r="Z67" s="43">
        <v>209</v>
      </c>
      <c r="AE67" s="42"/>
    </row>
    <row r="68" spans="1:31" s="33" customFormat="1" x14ac:dyDescent="0.3">
      <c r="A68" s="45" t="s">
        <v>541</v>
      </c>
      <c r="B68" s="19" t="s">
        <v>540</v>
      </c>
      <c r="C68" s="38">
        <v>0</v>
      </c>
      <c r="D68" s="38">
        <f t="shared" si="2"/>
        <v>0</v>
      </c>
      <c r="E68" s="38">
        <f t="shared" si="3"/>
        <v>0</v>
      </c>
      <c r="F68" s="43"/>
      <c r="G68" s="43"/>
      <c r="H68" s="43">
        <v>0</v>
      </c>
      <c r="I68" s="43">
        <v>25</v>
      </c>
      <c r="J68" s="43"/>
      <c r="K68" s="43"/>
      <c r="L68" s="43"/>
      <c r="M68" s="44"/>
      <c r="N68" s="43">
        <v>21137</v>
      </c>
      <c r="O68" s="43">
        <v>-3</v>
      </c>
      <c r="P68" s="43">
        <v>0</v>
      </c>
      <c r="Q68" s="43">
        <v>79139</v>
      </c>
      <c r="R68" s="43"/>
      <c r="S68" s="43">
        <v>267</v>
      </c>
      <c r="T68" s="44"/>
      <c r="U68" s="43">
        <v>118885</v>
      </c>
      <c r="V68" s="43">
        <v>4</v>
      </c>
      <c r="W68" s="43">
        <v>1</v>
      </c>
      <c r="X68" s="43">
        <v>68919</v>
      </c>
      <c r="Y68" s="43"/>
      <c r="Z68" s="43">
        <v>1725</v>
      </c>
      <c r="AE68" s="42"/>
    </row>
    <row r="69" spans="1:31" s="33" customFormat="1" x14ac:dyDescent="0.3">
      <c r="A69" s="45" t="s">
        <v>539</v>
      </c>
      <c r="B69" s="19" t="s">
        <v>538</v>
      </c>
      <c r="C69" s="38">
        <v>0</v>
      </c>
      <c r="D69" s="38">
        <f t="shared" si="2"/>
        <v>0</v>
      </c>
      <c r="E69" s="38">
        <f t="shared" si="3"/>
        <v>0</v>
      </c>
      <c r="F69" s="43"/>
      <c r="G69" s="43"/>
      <c r="H69" s="43">
        <v>0</v>
      </c>
      <c r="I69" s="43">
        <v>6</v>
      </c>
      <c r="J69" s="43"/>
      <c r="K69" s="43"/>
      <c r="L69" s="43"/>
      <c r="M69" s="44"/>
      <c r="N69" s="43">
        <v>524591</v>
      </c>
      <c r="O69" s="43">
        <v>7</v>
      </c>
      <c r="P69" s="43">
        <v>12</v>
      </c>
      <c r="Q69" s="43">
        <v>2124582</v>
      </c>
      <c r="R69" s="43" t="s">
        <v>3</v>
      </c>
      <c r="S69" s="43">
        <v>247</v>
      </c>
      <c r="T69" s="44"/>
      <c r="U69" s="43">
        <v>77270</v>
      </c>
      <c r="V69" s="43">
        <v>0</v>
      </c>
      <c r="W69" s="43">
        <v>2</v>
      </c>
      <c r="X69" s="43">
        <v>113302</v>
      </c>
      <c r="Y69" s="43" t="s">
        <v>3</v>
      </c>
      <c r="Z69" s="43">
        <v>682</v>
      </c>
      <c r="AE69" s="42"/>
    </row>
    <row r="70" spans="1:31" s="33" customFormat="1" x14ac:dyDescent="0.3">
      <c r="A70" s="45" t="s">
        <v>537</v>
      </c>
      <c r="B70" s="19" t="s">
        <v>536</v>
      </c>
      <c r="C70" s="38">
        <v>0</v>
      </c>
      <c r="D70" s="38">
        <f t="shared" si="2"/>
        <v>0</v>
      </c>
      <c r="E70" s="38">
        <f t="shared" si="3"/>
        <v>0</v>
      </c>
      <c r="F70" s="43"/>
      <c r="G70" s="43"/>
      <c r="H70" s="43">
        <v>0</v>
      </c>
      <c r="I70" s="43">
        <v>72</v>
      </c>
      <c r="J70" s="43"/>
      <c r="K70" s="43"/>
      <c r="L70" s="43"/>
      <c r="M70" s="44"/>
      <c r="N70" s="43">
        <v>8794</v>
      </c>
      <c r="O70" s="43">
        <v>13</v>
      </c>
      <c r="P70" s="43">
        <v>0</v>
      </c>
      <c r="Q70" s="43">
        <v>25409</v>
      </c>
      <c r="R70" s="43" t="s">
        <v>3</v>
      </c>
      <c r="S70" s="43">
        <v>346</v>
      </c>
      <c r="T70" s="44"/>
      <c r="U70" s="43">
        <v>18470</v>
      </c>
      <c r="V70" s="43">
        <v>11</v>
      </c>
      <c r="W70" s="43">
        <v>1</v>
      </c>
      <c r="X70" s="43">
        <v>5833</v>
      </c>
      <c r="Y70" s="43" t="s">
        <v>3</v>
      </c>
      <c r="Z70" s="43">
        <v>3166</v>
      </c>
      <c r="AE70" s="42"/>
    </row>
    <row r="71" spans="1:31" s="33" customFormat="1" ht="21.6" x14ac:dyDescent="0.3">
      <c r="A71" s="45" t="s">
        <v>535</v>
      </c>
      <c r="B71" s="19" t="s">
        <v>534</v>
      </c>
      <c r="C71" s="38">
        <v>0</v>
      </c>
      <c r="D71" s="38">
        <f t="shared" si="2"/>
        <v>0</v>
      </c>
      <c r="E71" s="38">
        <f t="shared" si="3"/>
        <v>0</v>
      </c>
      <c r="F71" s="43"/>
      <c r="G71" s="43"/>
      <c r="H71" s="43">
        <v>0</v>
      </c>
      <c r="I71" s="43">
        <v>7</v>
      </c>
      <c r="J71" s="43"/>
      <c r="K71" s="43"/>
      <c r="L71" s="43"/>
      <c r="M71" s="44"/>
      <c r="N71" s="43">
        <v>22</v>
      </c>
      <c r="O71" s="43">
        <v>5</v>
      </c>
      <c r="P71" s="43">
        <v>0</v>
      </c>
      <c r="Q71" s="43">
        <v>53</v>
      </c>
      <c r="R71" s="43"/>
      <c r="S71" s="43">
        <v>415</v>
      </c>
      <c r="T71" s="44"/>
      <c r="U71" s="43">
        <v>8944</v>
      </c>
      <c r="V71" s="43">
        <v>-3</v>
      </c>
      <c r="W71" s="43">
        <v>2</v>
      </c>
      <c r="X71" s="43">
        <v>5404</v>
      </c>
      <c r="Y71" s="43"/>
      <c r="Z71" s="43">
        <v>1655</v>
      </c>
      <c r="AE71" s="42"/>
    </row>
    <row r="72" spans="1:31" s="33" customFormat="1" x14ac:dyDescent="0.3">
      <c r="A72" s="45" t="s">
        <v>533</v>
      </c>
      <c r="B72" s="19" t="s">
        <v>532</v>
      </c>
      <c r="C72" s="38">
        <v>0</v>
      </c>
      <c r="D72" s="38">
        <f t="shared" si="2"/>
        <v>0</v>
      </c>
      <c r="E72" s="38">
        <f t="shared" si="3"/>
        <v>0</v>
      </c>
      <c r="F72" s="43"/>
      <c r="G72" s="43"/>
      <c r="H72" s="43">
        <v>0</v>
      </c>
      <c r="I72" s="43">
        <v>6</v>
      </c>
      <c r="J72" s="43"/>
      <c r="K72" s="43"/>
      <c r="L72" s="43"/>
      <c r="M72" s="44"/>
      <c r="N72" s="43">
        <v>246</v>
      </c>
      <c r="O72" s="43">
        <v>-8</v>
      </c>
      <c r="P72" s="43">
        <v>0</v>
      </c>
      <c r="Q72" s="43">
        <v>795</v>
      </c>
      <c r="R72" s="43"/>
      <c r="S72" s="43">
        <v>309</v>
      </c>
      <c r="T72" s="44"/>
      <c r="U72" s="43">
        <v>15057</v>
      </c>
      <c r="V72" s="43">
        <v>-13</v>
      </c>
      <c r="W72" s="43">
        <v>2</v>
      </c>
      <c r="X72" s="43">
        <v>12447</v>
      </c>
      <c r="Y72" s="43"/>
      <c r="Z72" s="43">
        <v>1210</v>
      </c>
      <c r="AE72" s="42"/>
    </row>
    <row r="73" spans="1:31" s="33" customFormat="1" x14ac:dyDescent="0.3">
      <c r="A73" s="45" t="s">
        <v>531</v>
      </c>
      <c r="B73" s="19" t="s">
        <v>530</v>
      </c>
      <c r="C73" s="38">
        <v>0</v>
      </c>
      <c r="D73" s="38">
        <f t="shared" si="2"/>
        <v>0</v>
      </c>
      <c r="E73" s="38">
        <f t="shared" si="3"/>
        <v>0</v>
      </c>
      <c r="F73" s="43"/>
      <c r="G73" s="43"/>
      <c r="H73" s="43">
        <v>0</v>
      </c>
      <c r="I73" s="43">
        <v>9</v>
      </c>
      <c r="J73" s="43"/>
      <c r="K73" s="43"/>
      <c r="L73" s="43"/>
      <c r="M73" s="44"/>
      <c r="N73" s="43">
        <v>20</v>
      </c>
      <c r="O73" s="43"/>
      <c r="P73" s="43">
        <v>0</v>
      </c>
      <c r="Q73" s="43">
        <v>44</v>
      </c>
      <c r="R73" s="43"/>
      <c r="S73" s="43">
        <v>455</v>
      </c>
      <c r="T73" s="44"/>
      <c r="U73" s="43">
        <v>4540</v>
      </c>
      <c r="V73" s="43">
        <v>-1</v>
      </c>
      <c r="W73" s="43">
        <v>2</v>
      </c>
      <c r="X73" s="43">
        <v>5220</v>
      </c>
      <c r="Y73" s="43"/>
      <c r="Z73" s="43">
        <v>870</v>
      </c>
      <c r="AE73" s="42"/>
    </row>
    <row r="74" spans="1:31" s="33" customFormat="1" ht="21.6" x14ac:dyDescent="0.3">
      <c r="A74" s="45" t="s">
        <v>529</v>
      </c>
      <c r="B74" s="19" t="s">
        <v>528</v>
      </c>
      <c r="C74" s="38">
        <v>0</v>
      </c>
      <c r="D74" s="38">
        <f t="shared" si="2"/>
        <v>0</v>
      </c>
      <c r="E74" s="38">
        <f t="shared" si="3"/>
        <v>0</v>
      </c>
      <c r="F74" s="43"/>
      <c r="G74" s="43"/>
      <c r="H74" s="43">
        <v>0</v>
      </c>
      <c r="I74" s="43">
        <v>9</v>
      </c>
      <c r="J74" s="43"/>
      <c r="K74" s="43"/>
      <c r="L74" s="43"/>
      <c r="M74" s="44"/>
      <c r="N74" s="43">
        <v>2194</v>
      </c>
      <c r="O74" s="43">
        <v>11</v>
      </c>
      <c r="P74" s="43">
        <v>0</v>
      </c>
      <c r="Q74" s="43">
        <v>5262</v>
      </c>
      <c r="R74" s="43" t="s">
        <v>3</v>
      </c>
      <c r="S74" s="43">
        <v>417</v>
      </c>
      <c r="T74" s="44"/>
      <c r="U74" s="43">
        <v>42356</v>
      </c>
      <c r="V74" s="43">
        <v>14</v>
      </c>
      <c r="W74" s="43">
        <v>2</v>
      </c>
      <c r="X74" s="43">
        <v>36592</v>
      </c>
      <c r="Y74" s="43" t="s">
        <v>3</v>
      </c>
      <c r="Z74" s="43">
        <v>1158</v>
      </c>
      <c r="AE74" s="42"/>
    </row>
    <row r="75" spans="1:31" s="33" customFormat="1" x14ac:dyDescent="0.3">
      <c r="A75" s="45" t="s">
        <v>527</v>
      </c>
      <c r="B75" s="19" t="s">
        <v>526</v>
      </c>
      <c r="C75" s="38">
        <v>0</v>
      </c>
      <c r="D75" s="38">
        <f t="shared" si="2"/>
        <v>0</v>
      </c>
      <c r="E75" s="38">
        <f t="shared" si="3"/>
        <v>0</v>
      </c>
      <c r="F75" s="43"/>
      <c r="G75" s="43"/>
      <c r="H75" s="43">
        <v>0</v>
      </c>
      <c r="I75" s="43">
        <v>7</v>
      </c>
      <c r="J75" s="43"/>
      <c r="K75" s="43"/>
      <c r="L75" s="43"/>
      <c r="M75" s="44"/>
      <c r="N75" s="43">
        <v>190</v>
      </c>
      <c r="O75" s="43">
        <v>3</v>
      </c>
      <c r="P75" s="43">
        <v>0</v>
      </c>
      <c r="Q75" s="43">
        <v>494</v>
      </c>
      <c r="R75" s="43"/>
      <c r="S75" s="43">
        <v>385</v>
      </c>
      <c r="T75" s="44"/>
      <c r="U75" s="43">
        <v>8302</v>
      </c>
      <c r="V75" s="43">
        <v>-1</v>
      </c>
      <c r="W75" s="43">
        <v>1</v>
      </c>
      <c r="X75" s="43">
        <v>4861</v>
      </c>
      <c r="Y75" s="43"/>
      <c r="Z75" s="43">
        <v>1708</v>
      </c>
      <c r="AE75" s="42"/>
    </row>
    <row r="76" spans="1:31" s="33" customFormat="1" x14ac:dyDescent="0.3">
      <c r="A76" s="45" t="s">
        <v>525</v>
      </c>
      <c r="B76" s="19" t="s">
        <v>524</v>
      </c>
      <c r="C76" s="38">
        <v>0</v>
      </c>
      <c r="D76" s="38">
        <f t="shared" ref="D76:D107" si="4">C76/16952</f>
        <v>0</v>
      </c>
      <c r="E76" s="38">
        <f t="shared" ref="E76:E107" si="5">D76^2</f>
        <v>0</v>
      </c>
      <c r="F76" s="43"/>
      <c r="G76" s="43"/>
      <c r="H76" s="43">
        <v>0</v>
      </c>
      <c r="I76" s="43">
        <v>7</v>
      </c>
      <c r="J76" s="43"/>
      <c r="K76" s="43"/>
      <c r="L76" s="43"/>
      <c r="M76" s="44"/>
      <c r="N76" s="43">
        <v>7</v>
      </c>
      <c r="O76" s="43">
        <v>-2</v>
      </c>
      <c r="P76" s="43">
        <v>0</v>
      </c>
      <c r="Q76" s="43">
        <v>26</v>
      </c>
      <c r="R76" s="43"/>
      <c r="S76" s="43">
        <v>269</v>
      </c>
      <c r="T76" s="44"/>
      <c r="U76" s="43">
        <v>43960</v>
      </c>
      <c r="V76" s="43">
        <v>-2</v>
      </c>
      <c r="W76" s="43">
        <v>2</v>
      </c>
      <c r="X76" s="43">
        <v>21037</v>
      </c>
      <c r="Y76" s="43"/>
      <c r="Z76" s="43">
        <v>2090</v>
      </c>
      <c r="AE76" s="42"/>
    </row>
    <row r="77" spans="1:31" s="33" customFormat="1" x14ac:dyDescent="0.3">
      <c r="A77" s="45" t="s">
        <v>523</v>
      </c>
      <c r="B77" s="19" t="s">
        <v>522</v>
      </c>
      <c r="C77" s="38">
        <v>0</v>
      </c>
      <c r="D77" s="38">
        <f t="shared" si="4"/>
        <v>0</v>
      </c>
      <c r="E77" s="38">
        <f t="shared" si="5"/>
        <v>0</v>
      </c>
      <c r="F77" s="43"/>
      <c r="G77" s="43"/>
      <c r="H77" s="43">
        <v>0</v>
      </c>
      <c r="I77" s="43"/>
      <c r="J77" s="43"/>
      <c r="K77" s="43"/>
      <c r="L77" s="43"/>
      <c r="M77" s="44"/>
      <c r="N77" s="43">
        <v>0</v>
      </c>
      <c r="O77" s="43"/>
      <c r="P77" s="43">
        <v>0</v>
      </c>
      <c r="Q77" s="43"/>
      <c r="R77" s="43"/>
      <c r="S77" s="43"/>
      <c r="T77" s="44"/>
      <c r="U77" s="43">
        <v>11694</v>
      </c>
      <c r="V77" s="43">
        <v>-1</v>
      </c>
      <c r="W77" s="43">
        <v>12</v>
      </c>
      <c r="X77" s="43">
        <v>9118</v>
      </c>
      <c r="Y77" s="43"/>
      <c r="Z77" s="43">
        <v>1283</v>
      </c>
      <c r="AE77" s="42"/>
    </row>
    <row r="78" spans="1:31" s="33" customFormat="1" x14ac:dyDescent="0.3">
      <c r="A78" s="41" t="s">
        <v>521</v>
      </c>
      <c r="B78" s="40" t="s">
        <v>520</v>
      </c>
      <c r="C78" s="39">
        <v>0</v>
      </c>
      <c r="D78" s="38">
        <f t="shared" si="4"/>
        <v>0</v>
      </c>
      <c r="E78" s="38">
        <f t="shared" si="5"/>
        <v>0</v>
      </c>
      <c r="F78" s="36"/>
      <c r="G78" s="36"/>
      <c r="H78" s="36">
        <v>0</v>
      </c>
      <c r="I78" s="36">
        <v>7</v>
      </c>
      <c r="J78" s="36"/>
      <c r="K78" s="36"/>
      <c r="L78" s="36"/>
      <c r="M78" s="37"/>
      <c r="N78" s="36">
        <v>1</v>
      </c>
      <c r="O78" s="36">
        <v>102</v>
      </c>
      <c r="P78" s="36">
        <v>0</v>
      </c>
      <c r="Q78" s="36">
        <v>1</v>
      </c>
      <c r="R78" s="36"/>
      <c r="S78" s="36">
        <v>1000</v>
      </c>
      <c r="T78" s="37"/>
      <c r="U78" s="36">
        <v>4234</v>
      </c>
      <c r="V78" s="36">
        <v>-22</v>
      </c>
      <c r="W78" s="36">
        <v>3</v>
      </c>
      <c r="X78" s="36">
        <v>2987</v>
      </c>
      <c r="Y78" s="36"/>
      <c r="Z78" s="36">
        <v>1417</v>
      </c>
      <c r="AA78" s="35"/>
      <c r="AB78" s="35"/>
      <c r="AC78" s="35"/>
      <c r="AD78" s="35"/>
      <c r="AE78" s="34"/>
    </row>
    <row r="79" spans="1:31" x14ac:dyDescent="0.3">
      <c r="C79">
        <f>SUM(C12:C78)</f>
        <v>16952</v>
      </c>
      <c r="E79" s="32">
        <f>SUM(E12:E78)</f>
        <v>0.49650847709024243</v>
      </c>
    </row>
    <row r="80" spans="1:31" x14ac:dyDescent="0.3">
      <c r="D80" s="31" t="s">
        <v>0</v>
      </c>
      <c r="E80" s="1">
        <f>SQRT(E79)</f>
        <v>0.70463357647095015</v>
      </c>
    </row>
  </sheetData>
  <mergeCells count="8">
    <mergeCell ref="A1:I1"/>
    <mergeCell ref="A2:I2"/>
    <mergeCell ref="A9:A11"/>
    <mergeCell ref="B9:B11"/>
    <mergeCell ref="C9:AE9"/>
    <mergeCell ref="C10:L10"/>
    <mergeCell ref="M10:S10"/>
    <mergeCell ref="T10:Z10"/>
  </mergeCells>
  <hyperlinks>
    <hyperlink ref="A4" r:id="rId1" display="https://stat.nbb.be/Index.aspx" xr:uid="{1B36DBA5-3132-4AFB-B82F-532DD75B6AC6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33870-F5E2-459B-9505-F6001DEC9FE9}">
  <dimension ref="A1:AE81"/>
  <sheetViews>
    <sheetView topLeftCell="A12" workbookViewId="0">
      <selection activeCell="A15" sqref="A15:B16"/>
    </sheetView>
  </sheetViews>
  <sheetFormatPr defaultRowHeight="14.4" x14ac:dyDescent="0.3"/>
  <cols>
    <col min="1" max="2" width="36.5546875" customWidth="1"/>
    <col min="3" max="6" width="20.21875" customWidth="1"/>
    <col min="7" max="7" width="35.77734375" customWidth="1"/>
    <col min="8" max="8" width="20.5546875" customWidth="1"/>
    <col min="9" max="9" width="32.5546875" customWidth="1"/>
    <col min="10" max="10" width="19" customWidth="1"/>
    <col min="11" max="11" width="9.77734375" customWidth="1"/>
    <col min="12" max="12" width="15.21875" customWidth="1"/>
    <col min="14" max="14" width="20.21875" customWidth="1"/>
    <col min="15" max="15" width="35.77734375" customWidth="1"/>
    <col min="16" max="16" width="17.77734375" customWidth="1"/>
    <col min="17" max="17" width="19" customWidth="1"/>
    <col min="18" max="18" width="9.77734375" customWidth="1"/>
    <col min="19" max="19" width="15.21875" customWidth="1"/>
    <col min="21" max="21" width="20.21875" customWidth="1"/>
    <col min="22" max="22" width="35.77734375" customWidth="1"/>
    <col min="23" max="23" width="18" customWidth="1"/>
    <col min="24" max="24" width="19" customWidth="1"/>
    <col min="25" max="25" width="9.77734375" customWidth="1"/>
    <col min="26" max="26" width="15.21875" customWidth="1"/>
  </cols>
  <sheetData>
    <row r="1" spans="1:31" x14ac:dyDescent="0.3">
      <c r="A1" s="95" t="s">
        <v>455</v>
      </c>
      <c r="B1" s="95"/>
      <c r="C1" s="95"/>
      <c r="D1" s="95"/>
      <c r="E1" s="95"/>
      <c r="F1" s="95"/>
      <c r="G1" s="95"/>
      <c r="H1" s="95"/>
      <c r="I1" s="95"/>
    </row>
    <row r="2" spans="1:31" x14ac:dyDescent="0.3">
      <c r="A2" s="96" t="s">
        <v>795</v>
      </c>
      <c r="B2" s="96"/>
      <c r="C2" s="96"/>
      <c r="D2" s="96"/>
      <c r="E2" s="96"/>
      <c r="F2" s="96"/>
      <c r="G2" s="96"/>
      <c r="H2" s="96"/>
      <c r="I2" s="96"/>
    </row>
    <row r="3" spans="1:31" x14ac:dyDescent="0.3">
      <c r="A3" s="23"/>
    </row>
    <row r="4" spans="1:31" ht="28.8" x14ac:dyDescent="0.3">
      <c r="A4" s="25" t="s">
        <v>453</v>
      </c>
    </row>
    <row r="5" spans="1:31" ht="27.6" x14ac:dyDescent="0.3">
      <c r="A5" s="62" t="s">
        <v>452</v>
      </c>
    </row>
    <row r="6" spans="1:31" x14ac:dyDescent="0.3">
      <c r="A6" s="62" t="s">
        <v>451</v>
      </c>
    </row>
    <row r="7" spans="1:31" x14ac:dyDescent="0.3">
      <c r="A7" s="23"/>
    </row>
    <row r="8" spans="1:31" x14ac:dyDescent="0.3">
      <c r="A8" s="23"/>
    </row>
    <row r="9" spans="1:31" x14ac:dyDescent="0.3">
      <c r="A9" s="97" t="s">
        <v>450</v>
      </c>
      <c r="B9" s="100" t="s">
        <v>449</v>
      </c>
      <c r="C9" s="103" t="s">
        <v>448</v>
      </c>
      <c r="D9" s="104"/>
      <c r="E9" s="104"/>
      <c r="F9" s="104"/>
      <c r="G9" s="104"/>
      <c r="H9" s="104"/>
      <c r="I9" s="104"/>
      <c r="J9" s="104"/>
      <c r="K9" s="104"/>
      <c r="L9" s="104"/>
      <c r="M9" s="104"/>
      <c r="N9" s="104"/>
      <c r="O9" s="104"/>
      <c r="P9" s="104"/>
      <c r="Q9" s="104"/>
      <c r="R9" s="104"/>
      <c r="S9" s="104"/>
      <c r="T9" s="104"/>
      <c r="U9" s="104"/>
      <c r="V9" s="104"/>
      <c r="W9" s="104"/>
      <c r="X9" s="104"/>
      <c r="Y9" s="104"/>
      <c r="Z9" s="104"/>
      <c r="AA9" s="104"/>
      <c r="AB9" s="104"/>
      <c r="AC9" s="104"/>
      <c r="AD9" s="104"/>
      <c r="AE9" s="105"/>
    </row>
    <row r="10" spans="1:31" x14ac:dyDescent="0.3">
      <c r="A10" s="98"/>
      <c r="B10" s="101"/>
      <c r="C10" s="106" t="s">
        <v>447</v>
      </c>
      <c r="D10" s="107"/>
      <c r="E10" s="107"/>
      <c r="F10" s="107"/>
      <c r="G10" s="107"/>
      <c r="H10" s="107"/>
      <c r="I10" s="107"/>
      <c r="J10" s="107"/>
      <c r="K10" s="107"/>
      <c r="L10" s="108"/>
      <c r="M10" s="106" t="s">
        <v>446</v>
      </c>
      <c r="N10" s="107"/>
      <c r="O10" s="107"/>
      <c r="P10" s="107"/>
      <c r="Q10" s="107"/>
      <c r="R10" s="107"/>
      <c r="S10" s="108"/>
      <c r="T10" s="106" t="s">
        <v>445</v>
      </c>
      <c r="U10" s="107"/>
      <c r="V10" s="107"/>
      <c r="W10" s="107"/>
      <c r="X10" s="107"/>
      <c r="Y10" s="107"/>
      <c r="Z10" s="108"/>
      <c r="AE10" s="11"/>
    </row>
    <row r="11" spans="1:31" x14ac:dyDescent="0.3">
      <c r="A11" s="99"/>
      <c r="B11" s="102"/>
      <c r="C11" s="61" t="s">
        <v>437</v>
      </c>
      <c r="D11" s="61" t="s">
        <v>794</v>
      </c>
      <c r="E11" s="61" t="s">
        <v>793</v>
      </c>
      <c r="F11" s="61" t="s">
        <v>792</v>
      </c>
      <c r="G11" s="61" t="s">
        <v>436</v>
      </c>
      <c r="H11" s="61" t="s">
        <v>441</v>
      </c>
      <c r="I11" s="61" t="s">
        <v>440</v>
      </c>
      <c r="J11" s="61" t="s">
        <v>434</v>
      </c>
      <c r="K11" s="61" t="s">
        <v>433</v>
      </c>
      <c r="L11" s="61" t="s">
        <v>432</v>
      </c>
      <c r="M11" s="61"/>
      <c r="N11" s="61" t="s">
        <v>437</v>
      </c>
      <c r="O11" s="61" t="s">
        <v>436</v>
      </c>
      <c r="P11" s="61" t="s">
        <v>438</v>
      </c>
      <c r="Q11" s="61" t="s">
        <v>434</v>
      </c>
      <c r="R11" s="61" t="s">
        <v>433</v>
      </c>
      <c r="S11" s="61" t="s">
        <v>432</v>
      </c>
      <c r="T11" s="61"/>
      <c r="U11" s="61" t="s">
        <v>437</v>
      </c>
      <c r="V11" s="61" t="s">
        <v>436</v>
      </c>
      <c r="W11" s="61" t="s">
        <v>435</v>
      </c>
      <c r="X11" s="61" t="s">
        <v>434</v>
      </c>
      <c r="Y11" s="61" t="s">
        <v>433</v>
      </c>
      <c r="Z11" s="61" t="s">
        <v>432</v>
      </c>
      <c r="AE11" s="11"/>
    </row>
    <row r="12" spans="1:31" x14ac:dyDescent="0.3">
      <c r="A12" s="56" t="s">
        <v>791</v>
      </c>
      <c r="B12" s="55" t="s">
        <v>790</v>
      </c>
      <c r="C12" s="48">
        <v>3441</v>
      </c>
      <c r="D12" s="48">
        <v>0.473966942</v>
      </c>
      <c r="E12" s="48">
        <v>0.22464466199999999</v>
      </c>
      <c r="F12" s="48">
        <v>0.5</v>
      </c>
      <c r="G12" s="48">
        <v>60</v>
      </c>
      <c r="H12" s="48">
        <v>3</v>
      </c>
      <c r="I12" s="48">
        <v>6</v>
      </c>
      <c r="J12" s="48">
        <v>1919</v>
      </c>
      <c r="K12" s="48" t="s">
        <v>3</v>
      </c>
      <c r="L12" s="48">
        <v>1793</v>
      </c>
      <c r="M12" s="54"/>
      <c r="N12" s="48">
        <v>306064</v>
      </c>
      <c r="O12" s="48">
        <v>3</v>
      </c>
      <c r="P12" s="48">
        <v>3</v>
      </c>
      <c r="Q12" s="48">
        <v>275504</v>
      </c>
      <c r="R12" s="48" t="s">
        <v>3</v>
      </c>
      <c r="S12" s="48">
        <v>1111</v>
      </c>
      <c r="T12" s="54"/>
      <c r="U12" s="48">
        <v>111746</v>
      </c>
      <c r="V12" s="48">
        <v>1</v>
      </c>
      <c r="W12" s="48">
        <v>1</v>
      </c>
      <c r="X12" s="48">
        <v>55815</v>
      </c>
      <c r="Y12" s="48" t="s">
        <v>3</v>
      </c>
      <c r="Z12" s="48">
        <v>2002</v>
      </c>
      <c r="AE12" s="11"/>
    </row>
    <row r="13" spans="1:31" ht="21.6" x14ac:dyDescent="0.3">
      <c r="A13" s="59" t="s">
        <v>789</v>
      </c>
      <c r="B13" s="55" t="s">
        <v>788</v>
      </c>
      <c r="C13" s="57">
        <v>3050</v>
      </c>
      <c r="D13" s="48">
        <v>0.42011019300000002</v>
      </c>
      <c r="E13" s="48">
        <v>0.17649257400000001</v>
      </c>
      <c r="F13" s="57">
        <v>0.3</v>
      </c>
      <c r="G13" s="57">
        <v>2</v>
      </c>
      <c r="H13" s="57">
        <v>2</v>
      </c>
      <c r="I13" s="57">
        <v>8</v>
      </c>
      <c r="J13" s="57">
        <v>1713</v>
      </c>
      <c r="K13" s="57" t="s">
        <v>3</v>
      </c>
      <c r="L13" s="57">
        <v>1781</v>
      </c>
      <c r="M13" s="58"/>
      <c r="N13" s="57">
        <v>39684</v>
      </c>
      <c r="O13" s="57">
        <v>0</v>
      </c>
      <c r="P13" s="57">
        <v>1</v>
      </c>
      <c r="Q13" s="57">
        <v>26452</v>
      </c>
      <c r="R13" s="57" t="s">
        <v>3</v>
      </c>
      <c r="S13" s="57">
        <v>1500</v>
      </c>
      <c r="T13" s="58"/>
      <c r="U13" s="57">
        <v>156358</v>
      </c>
      <c r="V13" s="57">
        <v>11</v>
      </c>
      <c r="W13" s="57">
        <v>3</v>
      </c>
      <c r="X13" s="57">
        <v>68369</v>
      </c>
      <c r="Y13" s="57" t="s">
        <v>3</v>
      </c>
      <c r="Z13" s="57">
        <v>2287</v>
      </c>
      <c r="AE13" s="11"/>
    </row>
    <row r="14" spans="1:31" ht="21.6" x14ac:dyDescent="0.3">
      <c r="A14" s="56" t="s">
        <v>787</v>
      </c>
      <c r="B14" s="55" t="s">
        <v>786</v>
      </c>
      <c r="C14" s="48">
        <v>445</v>
      </c>
      <c r="D14" s="48">
        <v>6.1294766000000001E-2</v>
      </c>
      <c r="E14" s="48">
        <v>3.7570479999999998E-3</v>
      </c>
      <c r="F14" s="48"/>
      <c r="G14" s="48">
        <v>-34</v>
      </c>
      <c r="H14" s="48">
        <v>1</v>
      </c>
      <c r="I14" s="48">
        <v>4</v>
      </c>
      <c r="J14" s="48">
        <v>42</v>
      </c>
      <c r="K14" s="48" t="s">
        <v>3</v>
      </c>
      <c r="L14" s="48">
        <v>10595</v>
      </c>
      <c r="M14" s="54"/>
      <c r="N14" s="48">
        <v>78086</v>
      </c>
      <c r="O14" s="48">
        <v>-6</v>
      </c>
      <c r="P14" s="48">
        <v>2</v>
      </c>
      <c r="Q14" s="48">
        <v>87950</v>
      </c>
      <c r="R14" s="48" t="s">
        <v>3</v>
      </c>
      <c r="S14" s="48">
        <v>888</v>
      </c>
      <c r="T14" s="54"/>
      <c r="U14" s="48">
        <v>54626</v>
      </c>
      <c r="V14" s="48">
        <v>-8</v>
      </c>
      <c r="W14" s="48">
        <v>1</v>
      </c>
      <c r="X14" s="48">
        <v>21419</v>
      </c>
      <c r="Y14" s="48" t="s">
        <v>3</v>
      </c>
      <c r="Z14" s="48">
        <v>2550</v>
      </c>
      <c r="AE14" s="11"/>
    </row>
    <row r="15" spans="1:31" x14ac:dyDescent="0.3">
      <c r="A15" s="59" t="s">
        <v>785</v>
      </c>
      <c r="B15" s="60" t="s">
        <v>784</v>
      </c>
      <c r="C15" s="57">
        <v>159</v>
      </c>
      <c r="D15" s="48">
        <v>2.1900826000000002E-2</v>
      </c>
      <c r="E15" s="48">
        <v>4.7964600000000002E-4</v>
      </c>
      <c r="F15" s="57">
        <v>0.36055500000000001</v>
      </c>
      <c r="G15" s="57">
        <v>77</v>
      </c>
      <c r="H15" s="57">
        <v>0</v>
      </c>
      <c r="I15" s="57">
        <v>0</v>
      </c>
      <c r="J15" s="57">
        <v>31</v>
      </c>
      <c r="K15" s="57" t="s">
        <v>3</v>
      </c>
      <c r="L15" s="57">
        <v>5129</v>
      </c>
      <c r="M15" s="58"/>
      <c r="N15" s="57">
        <v>220198</v>
      </c>
      <c r="O15" s="57">
        <v>9</v>
      </c>
      <c r="P15" s="57">
        <v>6</v>
      </c>
      <c r="Q15" s="57">
        <v>171749</v>
      </c>
      <c r="R15" s="57" t="s">
        <v>3</v>
      </c>
      <c r="S15" s="57">
        <v>1282</v>
      </c>
      <c r="T15" s="58"/>
      <c r="U15" s="57">
        <v>58855</v>
      </c>
      <c r="V15" s="57">
        <v>3</v>
      </c>
      <c r="W15" s="57">
        <v>2</v>
      </c>
      <c r="X15" s="57">
        <v>37274</v>
      </c>
      <c r="Y15" s="57" t="s">
        <v>3</v>
      </c>
      <c r="Z15" s="57">
        <v>1579</v>
      </c>
      <c r="AE15" s="11"/>
    </row>
    <row r="16" spans="1:31" ht="21.6" x14ac:dyDescent="0.3">
      <c r="A16" s="56" t="s">
        <v>783</v>
      </c>
      <c r="B16" s="60" t="s">
        <v>782</v>
      </c>
      <c r="C16" s="48">
        <v>117</v>
      </c>
      <c r="D16" s="48">
        <v>1.6115701999999999E-2</v>
      </c>
      <c r="E16" s="48">
        <v>2.5971600000000001E-4</v>
      </c>
      <c r="F16" s="48">
        <v>0.46904099999999999</v>
      </c>
      <c r="G16" s="48">
        <v>22</v>
      </c>
      <c r="H16" s="48">
        <v>2</v>
      </c>
      <c r="I16" s="48">
        <v>1</v>
      </c>
      <c r="J16" s="48">
        <v>67</v>
      </c>
      <c r="K16" s="48" t="s">
        <v>3</v>
      </c>
      <c r="L16" s="48">
        <v>1746</v>
      </c>
      <c r="M16" s="54"/>
      <c r="N16" s="48">
        <v>31655</v>
      </c>
      <c r="O16" s="48">
        <v>15</v>
      </c>
      <c r="P16" s="48">
        <v>2</v>
      </c>
      <c r="Q16" s="48">
        <v>40101</v>
      </c>
      <c r="R16" s="48" t="s">
        <v>3</v>
      </c>
      <c r="S16" s="48">
        <v>789</v>
      </c>
      <c r="T16" s="54"/>
      <c r="U16" s="48">
        <v>7024</v>
      </c>
      <c r="V16" s="48">
        <v>-1</v>
      </c>
      <c r="W16" s="48">
        <v>1</v>
      </c>
      <c r="X16" s="48">
        <v>1344</v>
      </c>
      <c r="Y16" s="48" t="s">
        <v>3</v>
      </c>
      <c r="Z16" s="48">
        <v>5226</v>
      </c>
      <c r="AE16" s="11"/>
    </row>
    <row r="17" spans="1:31" x14ac:dyDescent="0.3">
      <c r="A17" s="59" t="s">
        <v>781</v>
      </c>
      <c r="B17" s="55" t="s">
        <v>780</v>
      </c>
      <c r="C17" s="57">
        <v>23</v>
      </c>
      <c r="D17" s="48">
        <v>3.1680440000000001E-3</v>
      </c>
      <c r="E17" s="48">
        <v>1.00365E-5</v>
      </c>
      <c r="F17" s="57"/>
      <c r="G17" s="57">
        <v>-6</v>
      </c>
      <c r="H17" s="57">
        <v>0</v>
      </c>
      <c r="I17" s="57">
        <v>1</v>
      </c>
      <c r="J17" s="57">
        <v>18</v>
      </c>
      <c r="K17" s="57" t="s">
        <v>3</v>
      </c>
      <c r="L17" s="57">
        <v>1278</v>
      </c>
      <c r="M17" s="58"/>
      <c r="N17" s="57">
        <v>32904</v>
      </c>
      <c r="O17" s="57">
        <v>-9</v>
      </c>
      <c r="P17" s="57">
        <v>2</v>
      </c>
      <c r="Q17" s="57">
        <v>27046</v>
      </c>
      <c r="R17" s="57" t="s">
        <v>3</v>
      </c>
      <c r="S17" s="57">
        <v>1217</v>
      </c>
      <c r="T17" s="58"/>
      <c r="U17" s="57">
        <v>22961</v>
      </c>
      <c r="V17" s="57">
        <v>-13</v>
      </c>
      <c r="W17" s="57">
        <v>1</v>
      </c>
      <c r="X17" s="57">
        <v>11825</v>
      </c>
      <c r="Y17" s="57" t="s">
        <v>3</v>
      </c>
      <c r="Z17" s="57">
        <v>1942</v>
      </c>
      <c r="AE17" s="11"/>
    </row>
    <row r="18" spans="1:31" x14ac:dyDescent="0.3">
      <c r="A18" s="56" t="s">
        <v>779</v>
      </c>
      <c r="B18" s="55" t="s">
        <v>778</v>
      </c>
      <c r="C18" s="48">
        <v>21</v>
      </c>
      <c r="D18" s="48">
        <v>2.892562E-3</v>
      </c>
      <c r="E18" s="48">
        <v>8.3669100000000002E-6</v>
      </c>
      <c r="F18" s="48"/>
      <c r="G18" s="48">
        <v>-87</v>
      </c>
      <c r="H18" s="48">
        <v>0</v>
      </c>
      <c r="I18" s="48">
        <v>0</v>
      </c>
      <c r="J18" s="48">
        <v>3</v>
      </c>
      <c r="K18" s="48" t="s">
        <v>3</v>
      </c>
      <c r="L18" s="48">
        <v>7000</v>
      </c>
      <c r="M18" s="54"/>
      <c r="N18" s="48">
        <v>350579</v>
      </c>
      <c r="O18" s="48">
        <v>-14</v>
      </c>
      <c r="P18" s="48">
        <v>9</v>
      </c>
      <c r="Q18" s="48">
        <v>46202</v>
      </c>
      <c r="R18" s="48" t="s">
        <v>3</v>
      </c>
      <c r="S18" s="48">
        <v>7588</v>
      </c>
      <c r="T18" s="54"/>
      <c r="U18" s="48">
        <v>37064</v>
      </c>
      <c r="V18" s="48">
        <v>-24</v>
      </c>
      <c r="W18" s="48">
        <v>1</v>
      </c>
      <c r="X18" s="48">
        <v>6425</v>
      </c>
      <c r="Y18" s="48" t="s">
        <v>3</v>
      </c>
      <c r="Z18" s="48">
        <v>5769</v>
      </c>
      <c r="AE18" s="11"/>
    </row>
    <row r="19" spans="1:31" x14ac:dyDescent="0.3">
      <c r="A19" s="59" t="s">
        <v>777</v>
      </c>
      <c r="B19" s="55" t="s">
        <v>776</v>
      </c>
      <c r="C19" s="57">
        <v>2</v>
      </c>
      <c r="D19" s="48">
        <v>2.7548200000000002E-4</v>
      </c>
      <c r="E19" s="48">
        <v>7.5890399999999995E-8</v>
      </c>
      <c r="F19" s="57"/>
      <c r="G19" s="57">
        <v>-23</v>
      </c>
      <c r="H19" s="57">
        <v>0</v>
      </c>
      <c r="I19" s="57">
        <v>2</v>
      </c>
      <c r="J19" s="57">
        <v>0</v>
      </c>
      <c r="K19" s="57"/>
      <c r="L19" s="57"/>
      <c r="M19" s="58"/>
      <c r="N19" s="57">
        <v>4354</v>
      </c>
      <c r="O19" s="57">
        <v>4</v>
      </c>
      <c r="P19" s="57">
        <v>0</v>
      </c>
      <c r="Q19" s="57">
        <v>6894</v>
      </c>
      <c r="R19" s="57"/>
      <c r="S19" s="57">
        <v>632</v>
      </c>
      <c r="T19" s="58"/>
      <c r="U19" s="57">
        <v>142440</v>
      </c>
      <c r="V19" s="57">
        <v>2</v>
      </c>
      <c r="W19" s="57">
        <v>5</v>
      </c>
      <c r="X19" s="57">
        <v>153510</v>
      </c>
      <c r="Y19" s="57"/>
      <c r="Z19" s="57">
        <v>928</v>
      </c>
      <c r="AE19" s="11"/>
    </row>
    <row r="20" spans="1:31" ht="21.6" x14ac:dyDescent="0.3">
      <c r="A20" s="56" t="s">
        <v>775</v>
      </c>
      <c r="B20" s="55" t="s">
        <v>774</v>
      </c>
      <c r="C20" s="48">
        <v>1</v>
      </c>
      <c r="D20" s="48">
        <v>1.3774100000000001E-4</v>
      </c>
      <c r="E20" s="48">
        <v>1.8972599999999999E-8</v>
      </c>
      <c r="F20" s="48"/>
      <c r="G20" s="48">
        <v>-60</v>
      </c>
      <c r="H20" s="48">
        <v>0</v>
      </c>
      <c r="I20" s="48">
        <v>0</v>
      </c>
      <c r="J20" s="48">
        <v>0</v>
      </c>
      <c r="K20" s="48" t="s">
        <v>3</v>
      </c>
      <c r="L20" s="48"/>
      <c r="M20" s="54"/>
      <c r="N20" s="48">
        <v>31367</v>
      </c>
      <c r="O20" s="48">
        <v>-13</v>
      </c>
      <c r="P20" s="48">
        <v>6</v>
      </c>
      <c r="Q20" s="48">
        <v>52488</v>
      </c>
      <c r="R20" s="48" t="s">
        <v>3</v>
      </c>
      <c r="S20" s="48">
        <v>598</v>
      </c>
      <c r="T20" s="54"/>
      <c r="U20" s="48">
        <v>2532</v>
      </c>
      <c r="V20" s="48">
        <v>5</v>
      </c>
      <c r="W20" s="48">
        <v>1</v>
      </c>
      <c r="X20" s="48">
        <v>1248</v>
      </c>
      <c r="Y20" s="48" t="s">
        <v>3</v>
      </c>
      <c r="Z20" s="48">
        <v>2029</v>
      </c>
      <c r="AE20" s="11"/>
    </row>
    <row r="21" spans="1:31" ht="21.6" x14ac:dyDescent="0.3">
      <c r="A21" s="59" t="s">
        <v>773</v>
      </c>
      <c r="B21" s="55" t="s">
        <v>772</v>
      </c>
      <c r="C21" s="57">
        <v>1</v>
      </c>
      <c r="D21" s="48">
        <v>1.3774100000000001E-4</v>
      </c>
      <c r="E21" s="48">
        <v>1.8972599999999999E-8</v>
      </c>
      <c r="F21" s="57"/>
      <c r="G21" s="57"/>
      <c r="H21" s="57">
        <v>2</v>
      </c>
      <c r="I21" s="57">
        <v>0</v>
      </c>
      <c r="J21" s="57">
        <v>0</v>
      </c>
      <c r="K21" s="57" t="s">
        <v>3</v>
      </c>
      <c r="L21" s="57"/>
      <c r="M21" s="58"/>
      <c r="N21" s="57">
        <v>51101</v>
      </c>
      <c r="O21" s="57">
        <v>53</v>
      </c>
      <c r="P21" s="57">
        <v>9</v>
      </c>
      <c r="Q21" s="57">
        <v>11468</v>
      </c>
      <c r="R21" s="57" t="s">
        <v>3</v>
      </c>
      <c r="S21" s="57">
        <v>4456</v>
      </c>
      <c r="T21" s="58"/>
      <c r="U21" s="57">
        <v>52</v>
      </c>
      <c r="V21" s="57">
        <v>357</v>
      </c>
      <c r="W21" s="57">
        <v>0</v>
      </c>
      <c r="X21" s="57">
        <v>6</v>
      </c>
      <c r="Y21" s="57" t="s">
        <v>3</v>
      </c>
      <c r="Z21" s="57">
        <v>8667</v>
      </c>
      <c r="AE21" s="11"/>
    </row>
    <row r="22" spans="1:31" ht="21.6" x14ac:dyDescent="0.3">
      <c r="A22" s="56" t="s">
        <v>771</v>
      </c>
      <c r="B22" s="55" t="s">
        <v>770</v>
      </c>
      <c r="C22" s="48">
        <v>0</v>
      </c>
      <c r="D22" s="48">
        <v>0</v>
      </c>
      <c r="E22" s="48">
        <v>0</v>
      </c>
      <c r="F22" s="48"/>
      <c r="G22" s="48"/>
      <c r="H22" s="48">
        <v>0</v>
      </c>
      <c r="I22" s="48">
        <v>0</v>
      </c>
      <c r="J22" s="48"/>
      <c r="K22" s="48"/>
      <c r="L22" s="48"/>
      <c r="M22" s="54"/>
      <c r="N22" s="48">
        <v>1335</v>
      </c>
      <c r="O22" s="48">
        <v>-40</v>
      </c>
      <c r="P22" s="48">
        <v>0</v>
      </c>
      <c r="Q22" s="48">
        <v>337</v>
      </c>
      <c r="R22" s="48" t="s">
        <v>3</v>
      </c>
      <c r="S22" s="48">
        <v>3961</v>
      </c>
      <c r="T22" s="54"/>
      <c r="U22" s="48">
        <v>23815</v>
      </c>
      <c r="V22" s="48">
        <v>3</v>
      </c>
      <c r="W22" s="48">
        <v>1</v>
      </c>
      <c r="X22" s="48">
        <v>2151</v>
      </c>
      <c r="Y22" s="48" t="s">
        <v>3</v>
      </c>
      <c r="Z22" s="48">
        <v>11072</v>
      </c>
      <c r="AE22" s="11"/>
    </row>
    <row r="23" spans="1:31" x14ac:dyDescent="0.3">
      <c r="A23" s="59" t="s">
        <v>769</v>
      </c>
      <c r="B23" s="55" t="s">
        <v>768</v>
      </c>
      <c r="C23" s="57">
        <v>0</v>
      </c>
      <c r="D23" s="48">
        <v>0</v>
      </c>
      <c r="E23" s="48">
        <v>0</v>
      </c>
      <c r="F23" s="57"/>
      <c r="G23" s="57"/>
      <c r="H23" s="57">
        <v>0</v>
      </c>
      <c r="I23" s="57">
        <v>13</v>
      </c>
      <c r="J23" s="57"/>
      <c r="K23" s="57"/>
      <c r="L23" s="57"/>
      <c r="M23" s="58"/>
      <c r="N23" s="57">
        <v>992</v>
      </c>
      <c r="O23" s="57">
        <v>49</v>
      </c>
      <c r="P23" s="57">
        <v>0</v>
      </c>
      <c r="Q23" s="57">
        <v>1515</v>
      </c>
      <c r="R23" s="57"/>
      <c r="S23" s="57">
        <v>655</v>
      </c>
      <c r="T23" s="58"/>
      <c r="U23" s="57">
        <v>36669</v>
      </c>
      <c r="V23" s="57">
        <v>14</v>
      </c>
      <c r="W23" s="57">
        <v>2</v>
      </c>
      <c r="X23" s="57">
        <v>43193</v>
      </c>
      <c r="Y23" s="57"/>
      <c r="Z23" s="57">
        <v>849</v>
      </c>
      <c r="AE23" s="11"/>
    </row>
    <row r="24" spans="1:31" x14ac:dyDescent="0.3">
      <c r="A24" s="56" t="s">
        <v>767</v>
      </c>
      <c r="B24" s="55" t="s">
        <v>766</v>
      </c>
      <c r="C24" s="48">
        <v>0</v>
      </c>
      <c r="D24" s="48">
        <v>0</v>
      </c>
      <c r="E24" s="48">
        <v>0</v>
      </c>
      <c r="F24" s="48"/>
      <c r="G24" s="48"/>
      <c r="H24" s="48">
        <v>0</v>
      </c>
      <c r="I24" s="48">
        <v>15</v>
      </c>
      <c r="J24" s="48"/>
      <c r="K24" s="48"/>
      <c r="L24" s="48"/>
      <c r="M24" s="54"/>
      <c r="N24" s="48">
        <v>161808</v>
      </c>
      <c r="O24" s="48">
        <v>32</v>
      </c>
      <c r="P24" s="48">
        <v>1</v>
      </c>
      <c r="Q24" s="48">
        <v>362364</v>
      </c>
      <c r="R24" s="48"/>
      <c r="S24" s="48">
        <v>447</v>
      </c>
      <c r="T24" s="54"/>
      <c r="U24" s="48">
        <v>617879</v>
      </c>
      <c r="V24" s="48">
        <v>-15</v>
      </c>
      <c r="W24" s="48">
        <v>4</v>
      </c>
      <c r="X24" s="48">
        <v>959298</v>
      </c>
      <c r="Y24" s="48"/>
      <c r="Z24" s="48">
        <v>644</v>
      </c>
      <c r="AE24" s="11"/>
    </row>
    <row r="25" spans="1:31" x14ac:dyDescent="0.3">
      <c r="A25" s="59" t="s">
        <v>765</v>
      </c>
      <c r="B25" s="55" t="s">
        <v>764</v>
      </c>
      <c r="C25" s="57">
        <v>0</v>
      </c>
      <c r="D25" s="48">
        <v>0</v>
      </c>
      <c r="E25" s="48">
        <v>0</v>
      </c>
      <c r="F25" s="57"/>
      <c r="G25" s="57"/>
      <c r="H25" s="57">
        <v>0</v>
      </c>
      <c r="I25" s="57">
        <v>4</v>
      </c>
      <c r="J25" s="57"/>
      <c r="K25" s="57"/>
      <c r="L25" s="57"/>
      <c r="M25" s="58"/>
      <c r="N25" s="57">
        <v>2223</v>
      </c>
      <c r="O25" s="57">
        <v>6</v>
      </c>
      <c r="P25" s="57">
        <v>0</v>
      </c>
      <c r="Q25" s="57">
        <v>3573</v>
      </c>
      <c r="R25" s="57" t="s">
        <v>3</v>
      </c>
      <c r="S25" s="57">
        <v>622</v>
      </c>
      <c r="T25" s="58"/>
      <c r="U25" s="57">
        <v>18039</v>
      </c>
      <c r="V25" s="57">
        <v>3</v>
      </c>
      <c r="W25" s="57">
        <v>1</v>
      </c>
      <c r="X25" s="57">
        <v>7209</v>
      </c>
      <c r="Y25" s="57" t="s">
        <v>3</v>
      </c>
      <c r="Z25" s="57">
        <v>2502</v>
      </c>
      <c r="AE25" s="11"/>
    </row>
    <row r="26" spans="1:31" x14ac:dyDescent="0.3">
      <c r="A26" s="56" t="s">
        <v>763</v>
      </c>
      <c r="B26" s="55" t="s">
        <v>762</v>
      </c>
      <c r="C26" s="48">
        <v>0</v>
      </c>
      <c r="D26" s="48">
        <v>0</v>
      </c>
      <c r="E26" s="48">
        <v>0</v>
      </c>
      <c r="F26" s="48"/>
      <c r="G26" s="48"/>
      <c r="H26" s="48">
        <v>0</v>
      </c>
      <c r="I26" s="48">
        <v>3</v>
      </c>
      <c r="J26" s="48"/>
      <c r="K26" s="48"/>
      <c r="L26" s="48"/>
      <c r="M26" s="54"/>
      <c r="N26" s="48">
        <v>441</v>
      </c>
      <c r="O26" s="48">
        <v>-12</v>
      </c>
      <c r="P26" s="48">
        <v>0</v>
      </c>
      <c r="Q26" s="48">
        <v>85</v>
      </c>
      <c r="R26" s="48" t="s">
        <v>3</v>
      </c>
      <c r="S26" s="48">
        <v>5188</v>
      </c>
      <c r="T26" s="54"/>
      <c r="U26" s="48">
        <v>11712</v>
      </c>
      <c r="V26" s="48">
        <v>1</v>
      </c>
      <c r="W26" s="48">
        <v>2</v>
      </c>
      <c r="X26" s="48">
        <v>3141</v>
      </c>
      <c r="Y26" s="48" t="s">
        <v>3</v>
      </c>
      <c r="Z26" s="48">
        <v>3729</v>
      </c>
      <c r="AE26" s="11"/>
    </row>
    <row r="27" spans="1:31" x14ac:dyDescent="0.3">
      <c r="A27" s="59" t="s">
        <v>761</v>
      </c>
      <c r="B27" s="55" t="s">
        <v>760</v>
      </c>
      <c r="C27" s="57">
        <v>0</v>
      </c>
      <c r="D27" s="48">
        <v>0</v>
      </c>
      <c r="E27" s="48">
        <v>0</v>
      </c>
      <c r="F27" s="57"/>
      <c r="G27" s="57"/>
      <c r="H27" s="57">
        <v>0</v>
      </c>
      <c r="I27" s="57">
        <v>0</v>
      </c>
      <c r="J27" s="57"/>
      <c r="K27" s="57"/>
      <c r="L27" s="57"/>
      <c r="M27" s="58"/>
      <c r="N27" s="57">
        <v>5</v>
      </c>
      <c r="O27" s="57"/>
      <c r="P27" s="57">
        <v>0</v>
      </c>
      <c r="Q27" s="57">
        <v>1</v>
      </c>
      <c r="R27" s="57" t="s">
        <v>3</v>
      </c>
      <c r="S27" s="57">
        <v>5000</v>
      </c>
      <c r="T27" s="58"/>
      <c r="U27" s="57">
        <v>41</v>
      </c>
      <c r="V27" s="57">
        <v>2</v>
      </c>
      <c r="W27" s="57">
        <v>0</v>
      </c>
      <c r="X27" s="57">
        <v>16</v>
      </c>
      <c r="Y27" s="57" t="s">
        <v>3</v>
      </c>
      <c r="Z27" s="57">
        <v>2563</v>
      </c>
      <c r="AE27" s="11"/>
    </row>
    <row r="28" spans="1:31" x14ac:dyDescent="0.3">
      <c r="A28" s="56" t="s">
        <v>759</v>
      </c>
      <c r="B28" s="55" t="s">
        <v>758</v>
      </c>
      <c r="C28" s="48">
        <v>0</v>
      </c>
      <c r="D28" s="48">
        <v>0</v>
      </c>
      <c r="E28" s="48">
        <v>0</v>
      </c>
      <c r="F28" s="48"/>
      <c r="G28" s="48"/>
      <c r="H28" s="48">
        <v>0</v>
      </c>
      <c r="I28" s="48">
        <v>0</v>
      </c>
      <c r="J28" s="48"/>
      <c r="K28" s="48"/>
      <c r="L28" s="48"/>
      <c r="M28" s="54"/>
      <c r="N28" s="48">
        <v>9</v>
      </c>
      <c r="O28" s="48">
        <v>46</v>
      </c>
      <c r="P28" s="48">
        <v>0</v>
      </c>
      <c r="Q28" s="48">
        <v>1</v>
      </c>
      <c r="R28" s="48"/>
      <c r="S28" s="48">
        <v>9000</v>
      </c>
      <c r="T28" s="54"/>
      <c r="U28" s="48">
        <v>3423</v>
      </c>
      <c r="V28" s="48">
        <v>-39</v>
      </c>
      <c r="W28" s="48">
        <v>1</v>
      </c>
      <c r="X28" s="48">
        <v>364</v>
      </c>
      <c r="Y28" s="48"/>
      <c r="Z28" s="48">
        <v>9404</v>
      </c>
      <c r="AE28" s="11"/>
    </row>
    <row r="29" spans="1:31" x14ac:dyDescent="0.3">
      <c r="A29" s="59" t="s">
        <v>757</v>
      </c>
      <c r="B29" s="55" t="s">
        <v>756</v>
      </c>
      <c r="C29" s="57">
        <v>0</v>
      </c>
      <c r="D29" s="48">
        <v>0</v>
      </c>
      <c r="E29" s="48">
        <v>0</v>
      </c>
      <c r="F29" s="57"/>
      <c r="G29" s="57"/>
      <c r="H29" s="57">
        <v>0</v>
      </c>
      <c r="I29" s="57">
        <v>0</v>
      </c>
      <c r="J29" s="57"/>
      <c r="K29" s="57"/>
      <c r="L29" s="57"/>
      <c r="M29" s="58"/>
      <c r="N29" s="57">
        <v>9207</v>
      </c>
      <c r="O29" s="57">
        <v>-13</v>
      </c>
      <c r="P29" s="57">
        <v>0</v>
      </c>
      <c r="Q29" s="57">
        <v>6694</v>
      </c>
      <c r="R29" s="57" t="s">
        <v>3</v>
      </c>
      <c r="S29" s="57">
        <v>1375</v>
      </c>
      <c r="T29" s="58"/>
      <c r="U29" s="57">
        <v>3141</v>
      </c>
      <c r="V29" s="57">
        <v>-7</v>
      </c>
      <c r="W29" s="57">
        <v>0</v>
      </c>
      <c r="X29" s="57">
        <v>250</v>
      </c>
      <c r="Y29" s="57" t="s">
        <v>3</v>
      </c>
      <c r="Z29" s="57">
        <v>12564</v>
      </c>
      <c r="AE29" s="11"/>
    </row>
    <row r="30" spans="1:31" x14ac:dyDescent="0.3">
      <c r="A30" s="56" t="s">
        <v>755</v>
      </c>
      <c r="B30" s="55" t="s">
        <v>754</v>
      </c>
      <c r="C30" s="48">
        <v>0</v>
      </c>
      <c r="D30" s="48">
        <v>0</v>
      </c>
      <c r="E30" s="48">
        <v>0</v>
      </c>
      <c r="F30" s="48"/>
      <c r="G30" s="48"/>
      <c r="H30" s="48">
        <v>0</v>
      </c>
      <c r="I30" s="48">
        <v>1</v>
      </c>
      <c r="J30" s="48"/>
      <c r="K30" s="48"/>
      <c r="L30" s="48"/>
      <c r="M30" s="54"/>
      <c r="N30" s="48">
        <v>1610</v>
      </c>
      <c r="O30" s="48">
        <v>3</v>
      </c>
      <c r="P30" s="48">
        <v>0</v>
      </c>
      <c r="Q30" s="48">
        <v>317</v>
      </c>
      <c r="R30" s="48" t="s">
        <v>3</v>
      </c>
      <c r="S30" s="48">
        <v>5079</v>
      </c>
      <c r="T30" s="54"/>
      <c r="U30" s="48">
        <v>1773</v>
      </c>
      <c r="V30" s="48">
        <v>2</v>
      </c>
      <c r="W30" s="48">
        <v>0</v>
      </c>
      <c r="X30" s="48">
        <v>261</v>
      </c>
      <c r="Y30" s="48" t="s">
        <v>3</v>
      </c>
      <c r="Z30" s="48">
        <v>6793</v>
      </c>
      <c r="AE30" s="11"/>
    </row>
    <row r="31" spans="1:31" x14ac:dyDescent="0.3">
      <c r="A31" s="59" t="s">
        <v>753</v>
      </c>
      <c r="B31" s="55" t="s">
        <v>752</v>
      </c>
      <c r="C31" s="57">
        <v>0</v>
      </c>
      <c r="D31" s="48">
        <v>0</v>
      </c>
      <c r="E31" s="48">
        <v>0</v>
      </c>
      <c r="F31" s="57"/>
      <c r="G31" s="57"/>
      <c r="H31" s="57">
        <v>0</v>
      </c>
      <c r="I31" s="57">
        <v>0</v>
      </c>
      <c r="J31" s="57"/>
      <c r="K31" s="57"/>
      <c r="L31" s="57"/>
      <c r="M31" s="58"/>
      <c r="N31" s="57">
        <v>3023</v>
      </c>
      <c r="O31" s="57">
        <v>14</v>
      </c>
      <c r="P31" s="57">
        <v>0</v>
      </c>
      <c r="Q31" s="57">
        <v>473</v>
      </c>
      <c r="R31" s="57" t="s">
        <v>3</v>
      </c>
      <c r="S31" s="57">
        <v>6391</v>
      </c>
      <c r="T31" s="58"/>
      <c r="U31" s="57">
        <v>80433</v>
      </c>
      <c r="V31" s="57">
        <v>-6</v>
      </c>
      <c r="W31" s="57">
        <v>2</v>
      </c>
      <c r="X31" s="57">
        <v>15677</v>
      </c>
      <c r="Y31" s="57" t="s">
        <v>3</v>
      </c>
      <c r="Z31" s="57">
        <v>5131</v>
      </c>
      <c r="AE31" s="11"/>
    </row>
    <row r="32" spans="1:31" ht="21.6" x14ac:dyDescent="0.3">
      <c r="A32" s="56" t="s">
        <v>751</v>
      </c>
      <c r="B32" s="55" t="s">
        <v>750</v>
      </c>
      <c r="C32" s="48">
        <v>0</v>
      </c>
      <c r="D32" s="48">
        <v>0</v>
      </c>
      <c r="E32" s="48">
        <v>0</v>
      </c>
      <c r="F32" s="48"/>
      <c r="G32" s="48"/>
      <c r="H32" s="48">
        <v>0</v>
      </c>
      <c r="I32" s="48">
        <v>0</v>
      </c>
      <c r="J32" s="48"/>
      <c r="K32" s="48"/>
      <c r="L32" s="48"/>
      <c r="M32" s="54"/>
      <c r="N32" s="48">
        <v>8</v>
      </c>
      <c r="O32" s="48">
        <v>-11</v>
      </c>
      <c r="P32" s="48">
        <v>0</v>
      </c>
      <c r="Q32" s="48">
        <v>1</v>
      </c>
      <c r="R32" s="48" t="s">
        <v>3</v>
      </c>
      <c r="S32" s="48">
        <v>8000</v>
      </c>
      <c r="T32" s="54"/>
      <c r="U32" s="48">
        <v>218</v>
      </c>
      <c r="V32" s="48">
        <v>-6</v>
      </c>
      <c r="W32" s="48">
        <v>0</v>
      </c>
      <c r="X32" s="48">
        <v>48</v>
      </c>
      <c r="Y32" s="48" t="s">
        <v>3</v>
      </c>
      <c r="Z32" s="48">
        <v>4542</v>
      </c>
      <c r="AE32" s="11"/>
    </row>
    <row r="33" spans="1:31" ht="21.6" x14ac:dyDescent="0.3">
      <c r="A33" s="59" t="s">
        <v>749</v>
      </c>
      <c r="B33" s="55" t="s">
        <v>748</v>
      </c>
      <c r="C33" s="57">
        <v>0</v>
      </c>
      <c r="D33" s="48">
        <v>0</v>
      </c>
      <c r="E33" s="48">
        <v>0</v>
      </c>
      <c r="F33" s="57"/>
      <c r="G33" s="57"/>
      <c r="H33" s="57">
        <v>0</v>
      </c>
      <c r="I33" s="57">
        <v>0</v>
      </c>
      <c r="J33" s="57"/>
      <c r="K33" s="57"/>
      <c r="L33" s="57"/>
      <c r="M33" s="58"/>
      <c r="N33" s="57">
        <v>66</v>
      </c>
      <c r="O33" s="57">
        <v>50</v>
      </c>
      <c r="P33" s="57">
        <v>0</v>
      </c>
      <c r="Q33" s="57">
        <v>9</v>
      </c>
      <c r="R33" s="57" t="s">
        <v>3</v>
      </c>
      <c r="S33" s="57">
        <v>7333</v>
      </c>
      <c r="T33" s="58"/>
      <c r="U33" s="57">
        <v>22924</v>
      </c>
      <c r="V33" s="57">
        <v>-11</v>
      </c>
      <c r="W33" s="57">
        <v>1</v>
      </c>
      <c r="X33" s="57">
        <v>3451</v>
      </c>
      <c r="Y33" s="57" t="s">
        <v>3</v>
      </c>
      <c r="Z33" s="57">
        <v>6643</v>
      </c>
      <c r="AE33" s="11"/>
    </row>
    <row r="34" spans="1:31" x14ac:dyDescent="0.3">
      <c r="A34" s="56" t="s">
        <v>747</v>
      </c>
      <c r="B34" s="55" t="s">
        <v>746</v>
      </c>
      <c r="C34" s="48">
        <v>0</v>
      </c>
      <c r="D34" s="48">
        <v>0</v>
      </c>
      <c r="E34" s="48">
        <v>0</v>
      </c>
      <c r="F34" s="48"/>
      <c r="G34" s="48"/>
      <c r="H34" s="48">
        <v>0</v>
      </c>
      <c r="I34" s="48">
        <v>0</v>
      </c>
      <c r="J34" s="48"/>
      <c r="K34" s="48"/>
      <c r="L34" s="48"/>
      <c r="M34" s="54"/>
      <c r="N34" s="48">
        <v>883</v>
      </c>
      <c r="O34" s="48">
        <v>41</v>
      </c>
      <c r="P34" s="48">
        <v>0</v>
      </c>
      <c r="Q34" s="48">
        <v>383</v>
      </c>
      <c r="R34" s="48" t="s">
        <v>3</v>
      </c>
      <c r="S34" s="48">
        <v>2305</v>
      </c>
      <c r="T34" s="54"/>
      <c r="U34" s="48">
        <v>9339</v>
      </c>
      <c r="V34" s="48">
        <v>-10</v>
      </c>
      <c r="W34" s="48">
        <v>1</v>
      </c>
      <c r="X34" s="48">
        <v>4168</v>
      </c>
      <c r="Y34" s="48" t="s">
        <v>3</v>
      </c>
      <c r="Z34" s="48">
        <v>2241</v>
      </c>
      <c r="AE34" s="11"/>
    </row>
    <row r="35" spans="1:31" x14ac:dyDescent="0.3">
      <c r="A35" s="59" t="s">
        <v>745</v>
      </c>
      <c r="B35" s="55" t="s">
        <v>744</v>
      </c>
      <c r="C35" s="57">
        <v>0</v>
      </c>
      <c r="D35" s="48">
        <v>0</v>
      </c>
      <c r="E35" s="48">
        <v>0</v>
      </c>
      <c r="F35" s="57"/>
      <c r="G35" s="57"/>
      <c r="H35" s="57">
        <v>0</v>
      </c>
      <c r="I35" s="57">
        <v>2</v>
      </c>
      <c r="J35" s="57"/>
      <c r="K35" s="57"/>
      <c r="L35" s="57"/>
      <c r="M35" s="58"/>
      <c r="N35" s="57">
        <v>4396</v>
      </c>
      <c r="O35" s="57">
        <v>-21</v>
      </c>
      <c r="P35" s="57">
        <v>0</v>
      </c>
      <c r="Q35" s="57">
        <v>979</v>
      </c>
      <c r="R35" s="57" t="s">
        <v>3</v>
      </c>
      <c r="S35" s="57">
        <v>4490</v>
      </c>
      <c r="T35" s="58"/>
      <c r="U35" s="57">
        <v>15934</v>
      </c>
      <c r="V35" s="57">
        <v>-6</v>
      </c>
      <c r="W35" s="57">
        <v>1</v>
      </c>
      <c r="X35" s="57">
        <v>2368</v>
      </c>
      <c r="Y35" s="57" t="s">
        <v>3</v>
      </c>
      <c r="Z35" s="57">
        <v>6729</v>
      </c>
      <c r="AE35" s="11"/>
    </row>
    <row r="36" spans="1:31" x14ac:dyDescent="0.3">
      <c r="A36" s="56" t="s">
        <v>743</v>
      </c>
      <c r="B36" s="55" t="s">
        <v>742</v>
      </c>
      <c r="C36" s="48">
        <v>0</v>
      </c>
      <c r="D36" s="48">
        <v>0</v>
      </c>
      <c r="E36" s="48">
        <v>0</v>
      </c>
      <c r="F36" s="48"/>
      <c r="G36" s="48"/>
      <c r="H36" s="48">
        <v>0</v>
      </c>
      <c r="I36" s="48">
        <v>2</v>
      </c>
      <c r="J36" s="48"/>
      <c r="K36" s="48"/>
      <c r="L36" s="48"/>
      <c r="M36" s="54"/>
      <c r="N36" s="48">
        <v>23</v>
      </c>
      <c r="O36" s="48">
        <v>2</v>
      </c>
      <c r="P36" s="48">
        <v>0</v>
      </c>
      <c r="Q36" s="48">
        <v>4</v>
      </c>
      <c r="R36" s="48"/>
      <c r="S36" s="48">
        <v>5750</v>
      </c>
      <c r="T36" s="54"/>
      <c r="U36" s="48">
        <v>1063</v>
      </c>
      <c r="V36" s="48">
        <v>-10</v>
      </c>
      <c r="W36" s="48">
        <v>0</v>
      </c>
      <c r="X36" s="48">
        <v>280</v>
      </c>
      <c r="Y36" s="48"/>
      <c r="Z36" s="48">
        <v>3796</v>
      </c>
      <c r="AE36" s="11"/>
    </row>
    <row r="37" spans="1:31" x14ac:dyDescent="0.3">
      <c r="A37" s="59" t="s">
        <v>741</v>
      </c>
      <c r="B37" s="55" t="s">
        <v>740</v>
      </c>
      <c r="C37" s="57">
        <v>0</v>
      </c>
      <c r="D37" s="48">
        <v>0</v>
      </c>
      <c r="E37" s="48">
        <v>0</v>
      </c>
      <c r="F37" s="57"/>
      <c r="G37" s="57"/>
      <c r="H37" s="57">
        <v>0</v>
      </c>
      <c r="I37" s="57">
        <v>2</v>
      </c>
      <c r="J37" s="57"/>
      <c r="K37" s="57"/>
      <c r="L37" s="57"/>
      <c r="M37" s="58"/>
      <c r="N37" s="57">
        <v>29</v>
      </c>
      <c r="O37" s="57">
        <v>100</v>
      </c>
      <c r="P37" s="57">
        <v>0</v>
      </c>
      <c r="Q37" s="57">
        <v>11</v>
      </c>
      <c r="R37" s="57" t="s">
        <v>3</v>
      </c>
      <c r="S37" s="57">
        <v>2636</v>
      </c>
      <c r="T37" s="58"/>
      <c r="U37" s="57">
        <v>2665</v>
      </c>
      <c r="V37" s="57">
        <v>52</v>
      </c>
      <c r="W37" s="57">
        <v>3</v>
      </c>
      <c r="X37" s="57">
        <v>497</v>
      </c>
      <c r="Y37" s="57" t="s">
        <v>3</v>
      </c>
      <c r="Z37" s="57">
        <v>5362</v>
      </c>
      <c r="AE37" s="11"/>
    </row>
    <row r="38" spans="1:31" x14ac:dyDescent="0.3">
      <c r="A38" s="56" t="s">
        <v>739</v>
      </c>
      <c r="B38" s="55" t="s">
        <v>738</v>
      </c>
      <c r="C38" s="48">
        <v>0</v>
      </c>
      <c r="D38" s="48">
        <v>0</v>
      </c>
      <c r="E38" s="48">
        <v>0</v>
      </c>
      <c r="F38" s="48"/>
      <c r="G38" s="48"/>
      <c r="H38" s="48">
        <v>0</v>
      </c>
      <c r="I38" s="48">
        <v>0</v>
      </c>
      <c r="J38" s="48"/>
      <c r="K38" s="48"/>
      <c r="L38" s="48"/>
      <c r="M38" s="54"/>
      <c r="N38" s="48">
        <v>129</v>
      </c>
      <c r="O38" s="48">
        <v>-17</v>
      </c>
      <c r="P38" s="48">
        <v>0</v>
      </c>
      <c r="Q38" s="48">
        <v>14</v>
      </c>
      <c r="R38" s="48" t="s">
        <v>3</v>
      </c>
      <c r="S38" s="48">
        <v>9214</v>
      </c>
      <c r="T38" s="54"/>
      <c r="U38" s="48">
        <v>179762</v>
      </c>
      <c r="V38" s="48">
        <v>18</v>
      </c>
      <c r="W38" s="48">
        <v>8</v>
      </c>
      <c r="X38" s="48">
        <v>23448</v>
      </c>
      <c r="Y38" s="48" t="s">
        <v>3</v>
      </c>
      <c r="Z38" s="48">
        <v>7666</v>
      </c>
      <c r="AE38" s="11"/>
    </row>
    <row r="39" spans="1:31" x14ac:dyDescent="0.3">
      <c r="A39" s="59" t="s">
        <v>737</v>
      </c>
      <c r="B39" s="55" t="s">
        <v>736</v>
      </c>
      <c r="C39" s="57">
        <v>0</v>
      </c>
      <c r="D39" s="48">
        <v>0</v>
      </c>
      <c r="E39" s="48">
        <v>0</v>
      </c>
      <c r="F39" s="57"/>
      <c r="G39" s="57"/>
      <c r="H39" s="57">
        <v>0</v>
      </c>
      <c r="I39" s="57">
        <v>0</v>
      </c>
      <c r="J39" s="57"/>
      <c r="K39" s="57"/>
      <c r="L39" s="57"/>
      <c r="M39" s="58"/>
      <c r="N39" s="57">
        <v>120</v>
      </c>
      <c r="O39" s="57">
        <v>-2</v>
      </c>
      <c r="P39" s="57">
        <v>0</v>
      </c>
      <c r="Q39" s="57">
        <v>14</v>
      </c>
      <c r="R39" s="57" t="s">
        <v>3</v>
      </c>
      <c r="S39" s="57">
        <v>8571</v>
      </c>
      <c r="T39" s="58"/>
      <c r="U39" s="57">
        <v>20185</v>
      </c>
      <c r="V39" s="57">
        <v>18</v>
      </c>
      <c r="W39" s="57">
        <v>2</v>
      </c>
      <c r="X39" s="57">
        <v>1350</v>
      </c>
      <c r="Y39" s="57" t="s">
        <v>3</v>
      </c>
      <c r="Z39" s="57">
        <v>14952</v>
      </c>
      <c r="AE39" s="11"/>
    </row>
    <row r="40" spans="1:31" x14ac:dyDescent="0.3">
      <c r="A40" s="56" t="s">
        <v>735</v>
      </c>
      <c r="B40" s="55" t="s">
        <v>734</v>
      </c>
      <c r="C40" s="48">
        <v>0</v>
      </c>
      <c r="D40" s="48">
        <v>0</v>
      </c>
      <c r="E40" s="48">
        <v>0</v>
      </c>
      <c r="F40" s="48"/>
      <c r="G40" s="48"/>
      <c r="H40" s="48">
        <v>0</v>
      </c>
      <c r="I40" s="48"/>
      <c r="J40" s="48"/>
      <c r="K40" s="48"/>
      <c r="L40" s="48"/>
      <c r="M40" s="54"/>
      <c r="N40" s="48">
        <v>0</v>
      </c>
      <c r="O40" s="48"/>
      <c r="P40" s="48">
        <v>0</v>
      </c>
      <c r="Q40" s="48"/>
      <c r="R40" s="48"/>
      <c r="S40" s="48"/>
      <c r="T40" s="54"/>
      <c r="U40" s="48">
        <v>37</v>
      </c>
      <c r="V40" s="48">
        <v>-3</v>
      </c>
      <c r="W40" s="48">
        <v>0</v>
      </c>
      <c r="X40" s="48">
        <v>8</v>
      </c>
      <c r="Y40" s="48"/>
      <c r="Z40" s="48">
        <v>4625</v>
      </c>
      <c r="AE40" s="11"/>
    </row>
    <row r="41" spans="1:31" x14ac:dyDescent="0.3">
      <c r="A41" s="59" t="s">
        <v>733</v>
      </c>
      <c r="B41" s="55" t="s">
        <v>732</v>
      </c>
      <c r="C41" s="57">
        <v>0</v>
      </c>
      <c r="D41" s="48">
        <v>0</v>
      </c>
      <c r="E41" s="48">
        <v>0</v>
      </c>
      <c r="F41" s="57"/>
      <c r="G41" s="57"/>
      <c r="H41" s="57">
        <v>0</v>
      </c>
      <c r="I41" s="57">
        <v>0</v>
      </c>
      <c r="J41" s="57"/>
      <c r="K41" s="57"/>
      <c r="L41" s="57"/>
      <c r="M41" s="58"/>
      <c r="N41" s="57">
        <v>28</v>
      </c>
      <c r="O41" s="57">
        <v>128</v>
      </c>
      <c r="P41" s="57">
        <v>0</v>
      </c>
      <c r="Q41" s="57">
        <v>5</v>
      </c>
      <c r="R41" s="57" t="s">
        <v>3</v>
      </c>
      <c r="S41" s="57">
        <v>5600</v>
      </c>
      <c r="T41" s="58"/>
      <c r="U41" s="57">
        <v>698</v>
      </c>
      <c r="V41" s="57">
        <v>-56</v>
      </c>
      <c r="W41" s="57">
        <v>0</v>
      </c>
      <c r="X41" s="57">
        <v>48</v>
      </c>
      <c r="Y41" s="57" t="s">
        <v>3</v>
      </c>
      <c r="Z41" s="57">
        <v>14542</v>
      </c>
      <c r="AE41" s="11"/>
    </row>
    <row r="42" spans="1:31" ht="21.6" x14ac:dyDescent="0.3">
      <c r="A42" s="56" t="s">
        <v>731</v>
      </c>
      <c r="B42" s="55" t="s">
        <v>730</v>
      </c>
      <c r="C42" s="48">
        <v>0</v>
      </c>
      <c r="D42" s="48">
        <v>0</v>
      </c>
      <c r="E42" s="48">
        <v>0</v>
      </c>
      <c r="F42" s="48"/>
      <c r="G42" s="48"/>
      <c r="H42" s="48">
        <v>0</v>
      </c>
      <c r="I42" s="48">
        <v>0</v>
      </c>
      <c r="J42" s="48"/>
      <c r="K42" s="48"/>
      <c r="L42" s="48"/>
      <c r="M42" s="54"/>
      <c r="N42" s="48">
        <v>4</v>
      </c>
      <c r="O42" s="48"/>
      <c r="P42" s="48">
        <v>0</v>
      </c>
      <c r="Q42" s="48">
        <v>4</v>
      </c>
      <c r="R42" s="48" t="s">
        <v>3</v>
      </c>
      <c r="S42" s="48">
        <v>1000</v>
      </c>
      <c r="T42" s="54"/>
      <c r="U42" s="48">
        <v>93</v>
      </c>
      <c r="V42" s="48">
        <v>-27</v>
      </c>
      <c r="W42" s="48">
        <v>0</v>
      </c>
      <c r="X42" s="48">
        <v>38</v>
      </c>
      <c r="Y42" s="48" t="s">
        <v>3</v>
      </c>
      <c r="Z42" s="48">
        <v>2447</v>
      </c>
      <c r="AE42" s="11"/>
    </row>
    <row r="43" spans="1:31" x14ac:dyDescent="0.3">
      <c r="A43" s="59" t="s">
        <v>729</v>
      </c>
      <c r="B43" s="55" t="s">
        <v>728</v>
      </c>
      <c r="C43" s="57">
        <v>0</v>
      </c>
      <c r="D43" s="48">
        <v>0</v>
      </c>
      <c r="E43" s="48">
        <v>0</v>
      </c>
      <c r="F43" s="57"/>
      <c r="G43" s="57"/>
      <c r="H43" s="57">
        <v>0</v>
      </c>
      <c r="I43" s="57">
        <v>5</v>
      </c>
      <c r="J43" s="57"/>
      <c r="K43" s="57"/>
      <c r="L43" s="57"/>
      <c r="M43" s="58"/>
      <c r="N43" s="57">
        <v>9397</v>
      </c>
      <c r="O43" s="57">
        <v>-1</v>
      </c>
      <c r="P43" s="57">
        <v>0</v>
      </c>
      <c r="Q43" s="57">
        <v>38313</v>
      </c>
      <c r="R43" s="57" t="s">
        <v>3</v>
      </c>
      <c r="S43" s="57">
        <v>245</v>
      </c>
      <c r="T43" s="58"/>
      <c r="U43" s="57">
        <v>31841</v>
      </c>
      <c r="V43" s="57">
        <v>10</v>
      </c>
      <c r="W43" s="57">
        <v>1</v>
      </c>
      <c r="X43" s="57">
        <v>33003</v>
      </c>
      <c r="Y43" s="57" t="s">
        <v>3</v>
      </c>
      <c r="Z43" s="57">
        <v>965</v>
      </c>
      <c r="AE43" s="11"/>
    </row>
    <row r="44" spans="1:31" x14ac:dyDescent="0.3">
      <c r="A44" s="56" t="s">
        <v>727</v>
      </c>
      <c r="B44" s="55" t="s">
        <v>726</v>
      </c>
      <c r="C44" s="48">
        <v>0</v>
      </c>
      <c r="D44" s="48">
        <v>0</v>
      </c>
      <c r="E44" s="48">
        <v>0</v>
      </c>
      <c r="F44" s="48"/>
      <c r="G44" s="48"/>
      <c r="H44" s="48">
        <v>0</v>
      </c>
      <c r="I44" s="48">
        <v>5</v>
      </c>
      <c r="J44" s="48"/>
      <c r="K44" s="48"/>
      <c r="L44" s="48"/>
      <c r="M44" s="54"/>
      <c r="N44" s="48">
        <v>3520</v>
      </c>
      <c r="O44" s="48">
        <v>-2</v>
      </c>
      <c r="P44" s="48">
        <v>0</v>
      </c>
      <c r="Q44" s="48">
        <v>5144</v>
      </c>
      <c r="R44" s="48" t="s">
        <v>3</v>
      </c>
      <c r="S44" s="48">
        <v>684</v>
      </c>
      <c r="T44" s="54"/>
      <c r="U44" s="48">
        <v>48971</v>
      </c>
      <c r="V44" s="48">
        <v>-5</v>
      </c>
      <c r="W44" s="48">
        <v>3</v>
      </c>
      <c r="X44" s="48">
        <v>34613</v>
      </c>
      <c r="Y44" s="48" t="s">
        <v>3</v>
      </c>
      <c r="Z44" s="48">
        <v>1415</v>
      </c>
      <c r="AE44" s="11"/>
    </row>
    <row r="45" spans="1:31" x14ac:dyDescent="0.3">
      <c r="A45" s="59" t="s">
        <v>725</v>
      </c>
      <c r="B45" s="55" t="s">
        <v>724</v>
      </c>
      <c r="C45" s="57">
        <v>0</v>
      </c>
      <c r="D45" s="48">
        <v>0</v>
      </c>
      <c r="E45" s="48">
        <v>0</v>
      </c>
      <c r="F45" s="57"/>
      <c r="G45" s="57"/>
      <c r="H45" s="57">
        <v>0</v>
      </c>
      <c r="I45" s="57">
        <v>0</v>
      </c>
      <c r="J45" s="57"/>
      <c r="K45" s="57"/>
      <c r="L45" s="57"/>
      <c r="M45" s="58"/>
      <c r="N45" s="57">
        <v>3508</v>
      </c>
      <c r="O45" s="57">
        <v>-12</v>
      </c>
      <c r="P45" s="57">
        <v>1</v>
      </c>
      <c r="Q45" s="57">
        <v>9411</v>
      </c>
      <c r="R45" s="57"/>
      <c r="S45" s="57">
        <v>373</v>
      </c>
      <c r="T45" s="58"/>
      <c r="U45" s="57">
        <v>3934</v>
      </c>
      <c r="V45" s="57">
        <v>15</v>
      </c>
      <c r="W45" s="57">
        <v>1</v>
      </c>
      <c r="X45" s="57">
        <v>1839</v>
      </c>
      <c r="Y45" s="57"/>
      <c r="Z45" s="57">
        <v>2139</v>
      </c>
      <c r="AE45" s="11"/>
    </row>
    <row r="46" spans="1:31" x14ac:dyDescent="0.3">
      <c r="A46" s="56" t="s">
        <v>723</v>
      </c>
      <c r="B46" s="55" t="s">
        <v>722</v>
      </c>
      <c r="C46" s="48">
        <v>0</v>
      </c>
      <c r="D46" s="48">
        <v>0</v>
      </c>
      <c r="E46" s="48">
        <v>0</v>
      </c>
      <c r="F46" s="48"/>
      <c r="G46" s="48"/>
      <c r="H46" s="48">
        <v>0</v>
      </c>
      <c r="I46" s="48">
        <v>11</v>
      </c>
      <c r="J46" s="48"/>
      <c r="K46" s="48"/>
      <c r="L46" s="48"/>
      <c r="M46" s="54"/>
      <c r="N46" s="48">
        <v>21346</v>
      </c>
      <c r="O46" s="48">
        <v>34</v>
      </c>
      <c r="P46" s="48">
        <v>0</v>
      </c>
      <c r="Q46" s="48">
        <v>52892</v>
      </c>
      <c r="R46" s="48" t="s">
        <v>3</v>
      </c>
      <c r="S46" s="48">
        <v>404</v>
      </c>
      <c r="T46" s="54"/>
      <c r="U46" s="48">
        <v>83229</v>
      </c>
      <c r="V46" s="48">
        <v>-11</v>
      </c>
      <c r="W46" s="48">
        <v>1</v>
      </c>
      <c r="X46" s="48">
        <v>89687</v>
      </c>
      <c r="Y46" s="48" t="s">
        <v>3</v>
      </c>
      <c r="Z46" s="48">
        <v>928</v>
      </c>
      <c r="AE46" s="11"/>
    </row>
    <row r="47" spans="1:31" x14ac:dyDescent="0.3">
      <c r="A47" s="59" t="s">
        <v>721</v>
      </c>
      <c r="B47" s="55" t="s">
        <v>720</v>
      </c>
      <c r="C47" s="57">
        <v>0</v>
      </c>
      <c r="D47" s="48">
        <v>0</v>
      </c>
      <c r="E47" s="48">
        <v>0</v>
      </c>
      <c r="F47" s="57"/>
      <c r="G47" s="57"/>
      <c r="H47" s="57">
        <v>0</v>
      </c>
      <c r="I47" s="57">
        <v>12</v>
      </c>
      <c r="J47" s="57"/>
      <c r="K47" s="57"/>
      <c r="L47" s="57"/>
      <c r="M47" s="58"/>
      <c r="N47" s="57">
        <v>295</v>
      </c>
      <c r="O47" s="57">
        <v>270</v>
      </c>
      <c r="P47" s="57">
        <v>0</v>
      </c>
      <c r="Q47" s="57">
        <v>152</v>
      </c>
      <c r="R47" s="57" t="s">
        <v>3</v>
      </c>
      <c r="S47" s="57">
        <v>1941</v>
      </c>
      <c r="T47" s="58"/>
      <c r="U47" s="57">
        <v>29935</v>
      </c>
      <c r="V47" s="57">
        <v>-1</v>
      </c>
      <c r="W47" s="57">
        <v>1</v>
      </c>
      <c r="X47" s="57">
        <v>41029</v>
      </c>
      <c r="Y47" s="57" t="s">
        <v>3</v>
      </c>
      <c r="Z47" s="57">
        <v>730</v>
      </c>
      <c r="AE47" s="11"/>
    </row>
    <row r="48" spans="1:31" x14ac:dyDescent="0.3">
      <c r="A48" s="56" t="s">
        <v>719</v>
      </c>
      <c r="B48" s="55" t="s">
        <v>718</v>
      </c>
      <c r="C48" s="48">
        <v>0</v>
      </c>
      <c r="D48" s="48">
        <v>0</v>
      </c>
      <c r="E48" s="48">
        <v>0</v>
      </c>
      <c r="F48" s="48"/>
      <c r="G48" s="48"/>
      <c r="H48" s="48">
        <v>0</v>
      </c>
      <c r="I48" s="48"/>
      <c r="J48" s="48"/>
      <c r="K48" s="48"/>
      <c r="L48" s="48"/>
      <c r="M48" s="54"/>
      <c r="N48" s="48">
        <v>0</v>
      </c>
      <c r="O48" s="48"/>
      <c r="P48" s="48">
        <v>0</v>
      </c>
      <c r="Q48" s="48"/>
      <c r="R48" s="48"/>
      <c r="S48" s="48"/>
      <c r="T48" s="54"/>
      <c r="U48" s="48">
        <v>307</v>
      </c>
      <c r="V48" s="48">
        <v>10</v>
      </c>
      <c r="W48" s="48">
        <v>1</v>
      </c>
      <c r="X48" s="48">
        <v>266</v>
      </c>
      <c r="Y48" s="48"/>
      <c r="Z48" s="48">
        <v>1154</v>
      </c>
      <c r="AE48" s="11"/>
    </row>
    <row r="49" spans="1:31" x14ac:dyDescent="0.3">
      <c r="A49" s="59" t="s">
        <v>717</v>
      </c>
      <c r="B49" s="55" t="s">
        <v>716</v>
      </c>
      <c r="C49" s="57">
        <v>0</v>
      </c>
      <c r="D49" s="48">
        <v>0</v>
      </c>
      <c r="E49" s="48">
        <v>0</v>
      </c>
      <c r="F49" s="57"/>
      <c r="G49" s="57"/>
      <c r="H49" s="57">
        <v>0</v>
      </c>
      <c r="I49" s="57">
        <v>17</v>
      </c>
      <c r="J49" s="57"/>
      <c r="K49" s="57"/>
      <c r="L49" s="57"/>
      <c r="M49" s="58"/>
      <c r="N49" s="57">
        <v>3</v>
      </c>
      <c r="O49" s="57">
        <v>-47</v>
      </c>
      <c r="P49" s="57">
        <v>0</v>
      </c>
      <c r="Q49" s="57">
        <v>2</v>
      </c>
      <c r="R49" s="57" t="s">
        <v>3</v>
      </c>
      <c r="S49" s="57">
        <v>1500</v>
      </c>
      <c r="T49" s="58"/>
      <c r="U49" s="57">
        <v>11235</v>
      </c>
      <c r="V49" s="57">
        <v>-7</v>
      </c>
      <c r="W49" s="57">
        <v>2</v>
      </c>
      <c r="X49" s="57">
        <v>4583</v>
      </c>
      <c r="Y49" s="57" t="s">
        <v>3</v>
      </c>
      <c r="Z49" s="57">
        <v>2451</v>
      </c>
      <c r="AE49" s="11"/>
    </row>
    <row r="50" spans="1:31" x14ac:dyDescent="0.3">
      <c r="A50" s="56" t="s">
        <v>715</v>
      </c>
      <c r="B50" s="55" t="s">
        <v>714</v>
      </c>
      <c r="C50" s="48">
        <v>0</v>
      </c>
      <c r="D50" s="48">
        <v>0</v>
      </c>
      <c r="E50" s="48">
        <v>0</v>
      </c>
      <c r="F50" s="48"/>
      <c r="G50" s="48"/>
      <c r="H50" s="48">
        <v>0</v>
      </c>
      <c r="I50" s="48">
        <v>9</v>
      </c>
      <c r="J50" s="48"/>
      <c r="K50" s="48"/>
      <c r="L50" s="48"/>
      <c r="M50" s="54"/>
      <c r="N50" s="48">
        <v>0</v>
      </c>
      <c r="O50" s="48"/>
      <c r="P50" s="48">
        <v>0</v>
      </c>
      <c r="Q50" s="48"/>
      <c r="R50" s="48" t="s">
        <v>3</v>
      </c>
      <c r="S50" s="48"/>
      <c r="T50" s="54"/>
      <c r="U50" s="48">
        <v>462</v>
      </c>
      <c r="V50" s="48">
        <v>-8</v>
      </c>
      <c r="W50" s="48">
        <v>1</v>
      </c>
      <c r="X50" s="48">
        <v>549</v>
      </c>
      <c r="Y50" s="48" t="s">
        <v>3</v>
      </c>
      <c r="Z50" s="48">
        <v>842</v>
      </c>
      <c r="AE50" s="11"/>
    </row>
    <row r="51" spans="1:31" x14ac:dyDescent="0.3">
      <c r="A51" s="59" t="s">
        <v>713</v>
      </c>
      <c r="B51" s="55" t="s">
        <v>712</v>
      </c>
      <c r="C51" s="57">
        <v>0</v>
      </c>
      <c r="D51" s="48">
        <v>0</v>
      </c>
      <c r="E51" s="48">
        <v>0</v>
      </c>
      <c r="F51" s="57"/>
      <c r="G51" s="57"/>
      <c r="H51" s="57">
        <v>0</v>
      </c>
      <c r="I51" s="57">
        <v>9</v>
      </c>
      <c r="J51" s="57"/>
      <c r="K51" s="57"/>
      <c r="L51" s="57"/>
      <c r="M51" s="58"/>
      <c r="N51" s="57">
        <v>6</v>
      </c>
      <c r="O51" s="57">
        <v>-43</v>
      </c>
      <c r="P51" s="57">
        <v>0</v>
      </c>
      <c r="Q51" s="57">
        <v>12</v>
      </c>
      <c r="R51" s="57" t="s">
        <v>3</v>
      </c>
      <c r="S51" s="57">
        <v>500</v>
      </c>
      <c r="T51" s="58"/>
      <c r="U51" s="57">
        <v>13917</v>
      </c>
      <c r="V51" s="57">
        <v>-7</v>
      </c>
      <c r="W51" s="57">
        <v>0</v>
      </c>
      <c r="X51" s="57">
        <v>4787</v>
      </c>
      <c r="Y51" s="57" t="s">
        <v>3</v>
      </c>
      <c r="Z51" s="57">
        <v>2907</v>
      </c>
      <c r="AE51" s="11"/>
    </row>
    <row r="52" spans="1:31" x14ac:dyDescent="0.3">
      <c r="A52" s="56" t="s">
        <v>711</v>
      </c>
      <c r="B52" s="55" t="s">
        <v>710</v>
      </c>
      <c r="C52" s="48">
        <v>0</v>
      </c>
      <c r="D52" s="48">
        <v>0</v>
      </c>
      <c r="E52" s="48">
        <v>0</v>
      </c>
      <c r="F52" s="48"/>
      <c r="G52" s="48"/>
      <c r="H52" s="48">
        <v>0</v>
      </c>
      <c r="I52" s="48">
        <v>14</v>
      </c>
      <c r="J52" s="48"/>
      <c r="K52" s="48"/>
      <c r="L52" s="48"/>
      <c r="M52" s="54"/>
      <c r="N52" s="48">
        <v>12</v>
      </c>
      <c r="O52" s="48">
        <v>140</v>
      </c>
      <c r="P52" s="48">
        <v>0</v>
      </c>
      <c r="Q52" s="48">
        <v>2</v>
      </c>
      <c r="R52" s="48" t="s">
        <v>3</v>
      </c>
      <c r="S52" s="48">
        <v>6000</v>
      </c>
      <c r="T52" s="54"/>
      <c r="U52" s="48">
        <v>64240</v>
      </c>
      <c r="V52" s="48">
        <v>4</v>
      </c>
      <c r="W52" s="48">
        <v>2</v>
      </c>
      <c r="X52" s="48">
        <v>30331</v>
      </c>
      <c r="Y52" s="48" t="s">
        <v>3</v>
      </c>
      <c r="Z52" s="48">
        <v>2118</v>
      </c>
      <c r="AE52" s="11"/>
    </row>
    <row r="53" spans="1:31" x14ac:dyDescent="0.3">
      <c r="A53" s="59" t="s">
        <v>709</v>
      </c>
      <c r="B53" s="55" t="s">
        <v>708</v>
      </c>
      <c r="C53" s="57">
        <v>0</v>
      </c>
      <c r="D53" s="48">
        <v>0</v>
      </c>
      <c r="E53" s="48">
        <v>0</v>
      </c>
      <c r="F53" s="57"/>
      <c r="G53" s="57"/>
      <c r="H53" s="57">
        <v>0</v>
      </c>
      <c r="I53" s="57">
        <v>6</v>
      </c>
      <c r="J53" s="57"/>
      <c r="K53" s="57"/>
      <c r="L53" s="57"/>
      <c r="M53" s="58"/>
      <c r="N53" s="57">
        <v>68</v>
      </c>
      <c r="O53" s="57">
        <v>26</v>
      </c>
      <c r="P53" s="57">
        <v>0</v>
      </c>
      <c r="Q53" s="57">
        <v>201</v>
      </c>
      <c r="R53" s="57" t="s">
        <v>3</v>
      </c>
      <c r="S53" s="57">
        <v>338</v>
      </c>
      <c r="T53" s="58"/>
      <c r="U53" s="57">
        <v>17500</v>
      </c>
      <c r="V53" s="57">
        <v>-1</v>
      </c>
      <c r="W53" s="57">
        <v>1</v>
      </c>
      <c r="X53" s="57">
        <v>10264</v>
      </c>
      <c r="Y53" s="57" t="s">
        <v>3</v>
      </c>
      <c r="Z53" s="57">
        <v>1705</v>
      </c>
      <c r="AE53" s="11"/>
    </row>
    <row r="54" spans="1:31" x14ac:dyDescent="0.3">
      <c r="A54" s="56" t="s">
        <v>707</v>
      </c>
      <c r="B54" s="55" t="s">
        <v>706</v>
      </c>
      <c r="C54" s="48">
        <v>0</v>
      </c>
      <c r="D54" s="48">
        <v>0</v>
      </c>
      <c r="E54" s="48">
        <v>0</v>
      </c>
      <c r="F54" s="48"/>
      <c r="G54" s="48"/>
      <c r="H54" s="48">
        <v>0</v>
      </c>
      <c r="I54" s="48">
        <v>8</v>
      </c>
      <c r="J54" s="48"/>
      <c r="K54" s="48"/>
      <c r="L54" s="48"/>
      <c r="M54" s="54"/>
      <c r="N54" s="48">
        <v>14</v>
      </c>
      <c r="O54" s="48">
        <v>19</v>
      </c>
      <c r="P54" s="48">
        <v>0</v>
      </c>
      <c r="Q54" s="48">
        <v>10</v>
      </c>
      <c r="R54" s="48" t="s">
        <v>3</v>
      </c>
      <c r="S54" s="48">
        <v>1400</v>
      </c>
      <c r="T54" s="54"/>
      <c r="U54" s="48">
        <v>92837</v>
      </c>
      <c r="V54" s="48">
        <v>-4</v>
      </c>
      <c r="W54" s="48">
        <v>2</v>
      </c>
      <c r="X54" s="48">
        <v>26524</v>
      </c>
      <c r="Y54" s="48" t="s">
        <v>3</v>
      </c>
      <c r="Z54" s="48">
        <v>3500</v>
      </c>
      <c r="AE54" s="11"/>
    </row>
    <row r="55" spans="1:31" ht="21.6" x14ac:dyDescent="0.3">
      <c r="A55" s="59" t="s">
        <v>705</v>
      </c>
      <c r="B55" s="55" t="s">
        <v>704</v>
      </c>
      <c r="C55" s="57">
        <v>0</v>
      </c>
      <c r="D55" s="48">
        <v>0</v>
      </c>
      <c r="E55" s="48">
        <v>0</v>
      </c>
      <c r="F55" s="57"/>
      <c r="G55" s="57"/>
      <c r="H55" s="57">
        <v>0</v>
      </c>
      <c r="I55" s="57">
        <v>6</v>
      </c>
      <c r="J55" s="57"/>
      <c r="K55" s="57"/>
      <c r="L55" s="57"/>
      <c r="M55" s="58"/>
      <c r="N55" s="57">
        <v>207</v>
      </c>
      <c r="O55" s="57">
        <v>24</v>
      </c>
      <c r="P55" s="57">
        <v>0</v>
      </c>
      <c r="Q55" s="57">
        <v>72</v>
      </c>
      <c r="R55" s="57" t="s">
        <v>3</v>
      </c>
      <c r="S55" s="57">
        <v>2875</v>
      </c>
      <c r="T55" s="58"/>
      <c r="U55" s="57">
        <v>56887</v>
      </c>
      <c r="V55" s="57">
        <v>1</v>
      </c>
      <c r="W55" s="57">
        <v>1</v>
      </c>
      <c r="X55" s="57">
        <v>8066</v>
      </c>
      <c r="Y55" s="57" t="s">
        <v>3</v>
      </c>
      <c r="Z55" s="57">
        <v>7053</v>
      </c>
      <c r="AE55" s="11"/>
    </row>
    <row r="56" spans="1:31" x14ac:dyDescent="0.3">
      <c r="A56" s="56" t="s">
        <v>703</v>
      </c>
      <c r="B56" s="55" t="s">
        <v>702</v>
      </c>
      <c r="C56" s="48">
        <v>0</v>
      </c>
      <c r="D56" s="48">
        <v>0</v>
      </c>
      <c r="E56" s="48">
        <v>0</v>
      </c>
      <c r="F56" s="48"/>
      <c r="G56" s="48"/>
      <c r="H56" s="48">
        <v>0</v>
      </c>
      <c r="I56" s="48">
        <v>6</v>
      </c>
      <c r="J56" s="48"/>
      <c r="K56" s="48"/>
      <c r="L56" s="48"/>
      <c r="M56" s="54"/>
      <c r="N56" s="48">
        <v>207</v>
      </c>
      <c r="O56" s="48">
        <v>14</v>
      </c>
      <c r="P56" s="48">
        <v>0</v>
      </c>
      <c r="Q56" s="48">
        <v>257</v>
      </c>
      <c r="R56" s="48" t="s">
        <v>3</v>
      </c>
      <c r="S56" s="48">
        <v>805</v>
      </c>
      <c r="T56" s="54"/>
      <c r="U56" s="48">
        <v>3414</v>
      </c>
      <c r="V56" s="48">
        <v>-18</v>
      </c>
      <c r="W56" s="48">
        <v>4</v>
      </c>
      <c r="X56" s="48">
        <v>813</v>
      </c>
      <c r="Y56" s="48" t="s">
        <v>3</v>
      </c>
      <c r="Z56" s="48">
        <v>4199</v>
      </c>
      <c r="AE56" s="11"/>
    </row>
    <row r="57" spans="1:31" ht="21.6" x14ac:dyDescent="0.3">
      <c r="A57" s="59" t="s">
        <v>701</v>
      </c>
      <c r="B57" s="55" t="s">
        <v>700</v>
      </c>
      <c r="C57" s="57">
        <v>0</v>
      </c>
      <c r="D57" s="48">
        <v>0</v>
      </c>
      <c r="E57" s="48">
        <v>0</v>
      </c>
      <c r="F57" s="57"/>
      <c r="G57" s="57"/>
      <c r="H57" s="57">
        <v>0</v>
      </c>
      <c r="I57" s="57">
        <v>2</v>
      </c>
      <c r="J57" s="57"/>
      <c r="K57" s="57"/>
      <c r="L57" s="57"/>
      <c r="M57" s="58"/>
      <c r="N57" s="57">
        <v>6</v>
      </c>
      <c r="O57" s="57">
        <v>14</v>
      </c>
      <c r="P57" s="57">
        <v>0</v>
      </c>
      <c r="Q57" s="57">
        <v>5</v>
      </c>
      <c r="R57" s="57" t="s">
        <v>3</v>
      </c>
      <c r="S57" s="57">
        <v>1200</v>
      </c>
      <c r="T57" s="58"/>
      <c r="U57" s="57">
        <v>60408</v>
      </c>
      <c r="V57" s="57">
        <v>5</v>
      </c>
      <c r="W57" s="57">
        <v>1</v>
      </c>
      <c r="X57" s="57">
        <v>9516</v>
      </c>
      <c r="Y57" s="57" t="s">
        <v>3</v>
      </c>
      <c r="Z57" s="57">
        <v>6348</v>
      </c>
      <c r="AE57" s="11"/>
    </row>
    <row r="58" spans="1:31" x14ac:dyDescent="0.3">
      <c r="A58" s="56" t="s">
        <v>699</v>
      </c>
      <c r="B58" s="55" t="s">
        <v>698</v>
      </c>
      <c r="C58" s="48">
        <v>0</v>
      </c>
      <c r="D58" s="48">
        <v>0</v>
      </c>
      <c r="E58" s="48">
        <v>0</v>
      </c>
      <c r="F58" s="48"/>
      <c r="G58" s="48"/>
      <c r="H58" s="48">
        <v>0</v>
      </c>
      <c r="I58" s="48">
        <v>5</v>
      </c>
      <c r="J58" s="48"/>
      <c r="K58" s="48"/>
      <c r="L58" s="48"/>
      <c r="M58" s="54"/>
      <c r="N58" s="48">
        <v>169</v>
      </c>
      <c r="O58" s="48">
        <v>117</v>
      </c>
      <c r="P58" s="48">
        <v>0</v>
      </c>
      <c r="Q58" s="48">
        <v>134</v>
      </c>
      <c r="R58" s="48" t="s">
        <v>3</v>
      </c>
      <c r="S58" s="48">
        <v>1261</v>
      </c>
      <c r="T58" s="54"/>
      <c r="U58" s="48">
        <v>388450</v>
      </c>
      <c r="V58" s="48">
        <v>10</v>
      </c>
      <c r="W58" s="48">
        <v>10</v>
      </c>
      <c r="X58" s="48">
        <v>197634</v>
      </c>
      <c r="Y58" s="48" t="s">
        <v>3</v>
      </c>
      <c r="Z58" s="48">
        <v>1966</v>
      </c>
      <c r="AE58" s="11"/>
    </row>
    <row r="59" spans="1:31" x14ac:dyDescent="0.3">
      <c r="A59" s="59" t="s">
        <v>697</v>
      </c>
      <c r="B59" s="55" t="s">
        <v>696</v>
      </c>
      <c r="C59" s="57">
        <v>0</v>
      </c>
      <c r="D59" s="48">
        <v>0</v>
      </c>
      <c r="E59" s="48">
        <v>0</v>
      </c>
      <c r="F59" s="57"/>
      <c r="G59" s="57"/>
      <c r="H59" s="57">
        <v>0</v>
      </c>
      <c r="I59" s="57">
        <v>5</v>
      </c>
      <c r="J59" s="57"/>
      <c r="K59" s="57"/>
      <c r="L59" s="57"/>
      <c r="M59" s="58"/>
      <c r="N59" s="57">
        <v>1</v>
      </c>
      <c r="O59" s="57">
        <v>-50</v>
      </c>
      <c r="P59" s="57">
        <v>0</v>
      </c>
      <c r="Q59" s="57">
        <v>1</v>
      </c>
      <c r="R59" s="57" t="s">
        <v>3</v>
      </c>
      <c r="S59" s="57">
        <v>1000</v>
      </c>
      <c r="T59" s="58"/>
      <c r="U59" s="57">
        <v>326</v>
      </c>
      <c r="V59" s="57">
        <v>-28</v>
      </c>
      <c r="W59" s="57">
        <v>0</v>
      </c>
      <c r="X59" s="57">
        <v>35</v>
      </c>
      <c r="Y59" s="57" t="s">
        <v>3</v>
      </c>
      <c r="Z59" s="57">
        <v>9314</v>
      </c>
      <c r="AE59" s="11"/>
    </row>
    <row r="60" spans="1:31" x14ac:dyDescent="0.3">
      <c r="A60" s="56" t="s">
        <v>695</v>
      </c>
      <c r="B60" s="55" t="s">
        <v>694</v>
      </c>
      <c r="C60" s="48">
        <v>0</v>
      </c>
      <c r="D60" s="48">
        <v>0</v>
      </c>
      <c r="E60" s="48">
        <v>0</v>
      </c>
      <c r="F60" s="48"/>
      <c r="G60" s="48"/>
      <c r="H60" s="48">
        <v>0</v>
      </c>
      <c r="I60" s="48">
        <v>5</v>
      </c>
      <c r="J60" s="48"/>
      <c r="K60" s="48"/>
      <c r="L60" s="48"/>
      <c r="M60" s="54"/>
      <c r="N60" s="48">
        <v>18</v>
      </c>
      <c r="O60" s="48">
        <v>176</v>
      </c>
      <c r="P60" s="48">
        <v>0</v>
      </c>
      <c r="Q60" s="48">
        <v>44</v>
      </c>
      <c r="R60" s="48" t="s">
        <v>3</v>
      </c>
      <c r="S60" s="48">
        <v>409</v>
      </c>
      <c r="T60" s="54"/>
      <c r="U60" s="48">
        <v>3724</v>
      </c>
      <c r="V60" s="48">
        <v>2</v>
      </c>
      <c r="W60" s="48">
        <v>1</v>
      </c>
      <c r="X60" s="48">
        <v>2184</v>
      </c>
      <c r="Y60" s="48" t="s">
        <v>3</v>
      </c>
      <c r="Z60" s="48">
        <v>1705</v>
      </c>
      <c r="AE60" s="11"/>
    </row>
    <row r="61" spans="1:31" x14ac:dyDescent="0.3">
      <c r="A61" s="59" t="s">
        <v>693</v>
      </c>
      <c r="B61" s="55" t="s">
        <v>692</v>
      </c>
      <c r="C61" s="57">
        <v>0</v>
      </c>
      <c r="D61" s="48">
        <v>0</v>
      </c>
      <c r="E61" s="48">
        <v>0</v>
      </c>
      <c r="F61" s="57"/>
      <c r="G61" s="57"/>
      <c r="H61" s="57">
        <v>0</v>
      </c>
      <c r="I61" s="57">
        <v>0</v>
      </c>
      <c r="J61" s="57"/>
      <c r="K61" s="57"/>
      <c r="L61" s="57"/>
      <c r="M61" s="58"/>
      <c r="N61" s="57">
        <v>52</v>
      </c>
      <c r="O61" s="57">
        <v>148</v>
      </c>
      <c r="P61" s="57">
        <v>0</v>
      </c>
      <c r="Q61" s="57">
        <v>24</v>
      </c>
      <c r="R61" s="57" t="s">
        <v>3</v>
      </c>
      <c r="S61" s="57">
        <v>2167</v>
      </c>
      <c r="T61" s="58"/>
      <c r="U61" s="57">
        <v>80361</v>
      </c>
      <c r="V61" s="57">
        <v>3</v>
      </c>
      <c r="W61" s="57">
        <v>1</v>
      </c>
      <c r="X61" s="57">
        <v>28653</v>
      </c>
      <c r="Y61" s="57" t="s">
        <v>3</v>
      </c>
      <c r="Z61" s="57">
        <v>2805</v>
      </c>
      <c r="AE61" s="11"/>
    </row>
    <row r="62" spans="1:31" x14ac:dyDescent="0.3">
      <c r="A62" s="56" t="s">
        <v>691</v>
      </c>
      <c r="B62" s="55" t="s">
        <v>690</v>
      </c>
      <c r="C62" s="48">
        <v>0</v>
      </c>
      <c r="D62" s="48">
        <v>0</v>
      </c>
      <c r="E62" s="48">
        <v>0</v>
      </c>
      <c r="F62" s="48"/>
      <c r="G62" s="48"/>
      <c r="H62" s="48">
        <v>0</v>
      </c>
      <c r="I62" s="48">
        <v>0</v>
      </c>
      <c r="J62" s="48"/>
      <c r="K62" s="48"/>
      <c r="L62" s="48"/>
      <c r="M62" s="54"/>
      <c r="N62" s="48">
        <v>12842</v>
      </c>
      <c r="O62" s="48">
        <v>59</v>
      </c>
      <c r="P62" s="48">
        <v>1</v>
      </c>
      <c r="Q62" s="48">
        <v>7084</v>
      </c>
      <c r="R62" s="48" t="s">
        <v>3</v>
      </c>
      <c r="S62" s="48">
        <v>1813</v>
      </c>
      <c r="T62" s="54"/>
      <c r="U62" s="48">
        <v>19195</v>
      </c>
      <c r="V62" s="48">
        <v>-2</v>
      </c>
      <c r="W62" s="48">
        <v>2</v>
      </c>
      <c r="X62" s="48">
        <v>5762</v>
      </c>
      <c r="Y62" s="48" t="s">
        <v>3</v>
      </c>
      <c r="Z62" s="48">
        <v>3331</v>
      </c>
      <c r="AE62" s="11"/>
    </row>
    <row r="63" spans="1:31" x14ac:dyDescent="0.3">
      <c r="A63" s="59" t="s">
        <v>689</v>
      </c>
      <c r="B63" s="55" t="s">
        <v>688</v>
      </c>
      <c r="C63" s="57">
        <v>0</v>
      </c>
      <c r="D63" s="48">
        <v>0</v>
      </c>
      <c r="E63" s="48">
        <v>0</v>
      </c>
      <c r="F63" s="57"/>
      <c r="G63" s="57"/>
      <c r="H63" s="57">
        <v>0</v>
      </c>
      <c r="I63" s="57">
        <v>0</v>
      </c>
      <c r="J63" s="57"/>
      <c r="K63" s="57"/>
      <c r="L63" s="57"/>
      <c r="M63" s="58"/>
      <c r="N63" s="57">
        <v>12939</v>
      </c>
      <c r="O63" s="57">
        <v>34</v>
      </c>
      <c r="P63" s="57">
        <v>5</v>
      </c>
      <c r="Q63" s="57">
        <v>17138</v>
      </c>
      <c r="R63" s="57" t="s">
        <v>3</v>
      </c>
      <c r="S63" s="57">
        <v>755</v>
      </c>
      <c r="T63" s="58"/>
      <c r="U63" s="57">
        <v>1862</v>
      </c>
      <c r="V63" s="57">
        <v>49</v>
      </c>
      <c r="W63" s="57">
        <v>0</v>
      </c>
      <c r="X63" s="57">
        <v>2687</v>
      </c>
      <c r="Y63" s="57" t="s">
        <v>3</v>
      </c>
      <c r="Z63" s="57">
        <v>693</v>
      </c>
      <c r="AE63" s="11"/>
    </row>
    <row r="64" spans="1:31" ht="21.6" x14ac:dyDescent="0.3">
      <c r="A64" s="56" t="s">
        <v>687</v>
      </c>
      <c r="B64" s="55" t="s">
        <v>686</v>
      </c>
      <c r="C64" s="48">
        <v>0</v>
      </c>
      <c r="D64" s="48">
        <v>0</v>
      </c>
      <c r="E64" s="48">
        <v>0</v>
      </c>
      <c r="F64" s="48"/>
      <c r="G64" s="48"/>
      <c r="H64" s="48">
        <v>0</v>
      </c>
      <c r="I64" s="48">
        <v>5</v>
      </c>
      <c r="J64" s="48"/>
      <c r="K64" s="48"/>
      <c r="L64" s="48"/>
      <c r="M64" s="54"/>
      <c r="N64" s="48">
        <v>15</v>
      </c>
      <c r="O64" s="48">
        <v>29</v>
      </c>
      <c r="P64" s="48">
        <v>0</v>
      </c>
      <c r="Q64" s="48">
        <v>12</v>
      </c>
      <c r="R64" s="48" t="s">
        <v>3</v>
      </c>
      <c r="S64" s="48">
        <v>1250</v>
      </c>
      <c r="T64" s="54"/>
      <c r="U64" s="48">
        <v>90</v>
      </c>
      <c r="V64" s="48">
        <v>-21</v>
      </c>
      <c r="W64" s="48">
        <v>0</v>
      </c>
      <c r="X64" s="48">
        <v>36</v>
      </c>
      <c r="Y64" s="48" t="s">
        <v>3</v>
      </c>
      <c r="Z64" s="48">
        <v>2500</v>
      </c>
      <c r="AE64" s="11"/>
    </row>
    <row r="65" spans="1:31" ht="21.6" x14ac:dyDescent="0.3">
      <c r="A65" s="59" t="s">
        <v>685</v>
      </c>
      <c r="B65" s="55" t="s">
        <v>684</v>
      </c>
      <c r="C65" s="57">
        <v>0</v>
      </c>
      <c r="D65" s="48">
        <v>0</v>
      </c>
      <c r="E65" s="48">
        <v>0</v>
      </c>
      <c r="F65" s="57"/>
      <c r="G65" s="57"/>
      <c r="H65" s="57">
        <v>0</v>
      </c>
      <c r="I65" s="57">
        <v>5</v>
      </c>
      <c r="J65" s="57"/>
      <c r="K65" s="57"/>
      <c r="L65" s="57"/>
      <c r="M65" s="58"/>
      <c r="N65" s="57">
        <v>382</v>
      </c>
      <c r="O65" s="57">
        <v>-13</v>
      </c>
      <c r="P65" s="57">
        <v>0</v>
      </c>
      <c r="Q65" s="57">
        <v>280</v>
      </c>
      <c r="R65" s="57"/>
      <c r="S65" s="57">
        <v>1364</v>
      </c>
      <c r="T65" s="58"/>
      <c r="U65" s="57">
        <v>832</v>
      </c>
      <c r="V65" s="57">
        <v>5</v>
      </c>
      <c r="W65" s="57">
        <v>1</v>
      </c>
      <c r="X65" s="57">
        <v>329</v>
      </c>
      <c r="Y65" s="57"/>
      <c r="Z65" s="57">
        <v>2529</v>
      </c>
      <c r="AE65" s="11"/>
    </row>
    <row r="66" spans="1:31" x14ac:dyDescent="0.3">
      <c r="A66" s="56" t="s">
        <v>683</v>
      </c>
      <c r="B66" s="55" t="s">
        <v>682</v>
      </c>
      <c r="C66" s="48">
        <v>0</v>
      </c>
      <c r="D66" s="48">
        <v>0</v>
      </c>
      <c r="E66" s="48">
        <v>0</v>
      </c>
      <c r="F66" s="48"/>
      <c r="G66" s="48"/>
      <c r="H66" s="48">
        <v>0</v>
      </c>
      <c r="I66" s="48">
        <v>2</v>
      </c>
      <c r="J66" s="48"/>
      <c r="K66" s="48"/>
      <c r="L66" s="48"/>
      <c r="M66" s="54"/>
      <c r="N66" s="48">
        <v>331</v>
      </c>
      <c r="O66" s="48">
        <v>6</v>
      </c>
      <c r="P66" s="48">
        <v>0</v>
      </c>
      <c r="Q66" s="48">
        <v>71</v>
      </c>
      <c r="R66" s="48" t="s">
        <v>3</v>
      </c>
      <c r="S66" s="48">
        <v>4662</v>
      </c>
      <c r="T66" s="54"/>
      <c r="U66" s="48">
        <v>4902</v>
      </c>
      <c r="V66" s="48">
        <v>6</v>
      </c>
      <c r="W66" s="48">
        <v>1</v>
      </c>
      <c r="X66" s="48">
        <v>814</v>
      </c>
      <c r="Y66" s="48" t="s">
        <v>3</v>
      </c>
      <c r="Z66" s="48">
        <v>6022</v>
      </c>
      <c r="AE66" s="11"/>
    </row>
    <row r="67" spans="1:31" x14ac:dyDescent="0.3">
      <c r="A67" s="59" t="s">
        <v>681</v>
      </c>
      <c r="B67" s="55" t="s">
        <v>680</v>
      </c>
      <c r="C67" s="57">
        <v>0</v>
      </c>
      <c r="D67" s="48">
        <v>0</v>
      </c>
      <c r="E67" s="48">
        <v>0</v>
      </c>
      <c r="F67" s="57"/>
      <c r="G67" s="57"/>
      <c r="H67" s="57">
        <v>0</v>
      </c>
      <c r="I67" s="57">
        <v>6</v>
      </c>
      <c r="J67" s="57"/>
      <c r="K67" s="57"/>
      <c r="L67" s="57"/>
      <c r="M67" s="58"/>
      <c r="N67" s="57">
        <v>79</v>
      </c>
      <c r="O67" s="57">
        <v>-16</v>
      </c>
      <c r="P67" s="57">
        <v>0</v>
      </c>
      <c r="Q67" s="57">
        <v>319</v>
      </c>
      <c r="R67" s="57" t="s">
        <v>3</v>
      </c>
      <c r="S67" s="57">
        <v>248</v>
      </c>
      <c r="T67" s="58"/>
      <c r="U67" s="57">
        <v>8694</v>
      </c>
      <c r="V67" s="57">
        <v>-1</v>
      </c>
      <c r="W67" s="57">
        <v>1</v>
      </c>
      <c r="X67" s="57">
        <v>2485</v>
      </c>
      <c r="Y67" s="57" t="s">
        <v>3</v>
      </c>
      <c r="Z67" s="57">
        <v>3499</v>
      </c>
      <c r="AE67" s="11"/>
    </row>
    <row r="68" spans="1:31" x14ac:dyDescent="0.3">
      <c r="A68" s="56" t="s">
        <v>679</v>
      </c>
      <c r="B68" s="55" t="s">
        <v>678</v>
      </c>
      <c r="C68" s="48">
        <v>0</v>
      </c>
      <c r="D68" s="48">
        <v>0</v>
      </c>
      <c r="E68" s="48">
        <v>0</v>
      </c>
      <c r="F68" s="48"/>
      <c r="G68" s="48"/>
      <c r="H68" s="48">
        <v>0</v>
      </c>
      <c r="I68" s="48">
        <v>0</v>
      </c>
      <c r="J68" s="48"/>
      <c r="K68" s="48"/>
      <c r="L68" s="48"/>
      <c r="M68" s="54"/>
      <c r="N68" s="48">
        <v>195</v>
      </c>
      <c r="O68" s="48">
        <v>25</v>
      </c>
      <c r="P68" s="48">
        <v>0</v>
      </c>
      <c r="Q68" s="48">
        <v>100</v>
      </c>
      <c r="R68" s="48" t="s">
        <v>3</v>
      </c>
      <c r="S68" s="48">
        <v>1950</v>
      </c>
      <c r="T68" s="54"/>
      <c r="U68" s="48">
        <v>4326</v>
      </c>
      <c r="V68" s="48">
        <v>-5</v>
      </c>
      <c r="W68" s="48">
        <v>2</v>
      </c>
      <c r="X68" s="48">
        <v>1689</v>
      </c>
      <c r="Y68" s="48" t="s">
        <v>3</v>
      </c>
      <c r="Z68" s="48">
        <v>2561</v>
      </c>
      <c r="AE68" s="11"/>
    </row>
    <row r="69" spans="1:31" x14ac:dyDescent="0.3">
      <c r="A69" s="59" t="s">
        <v>677</v>
      </c>
      <c r="B69" s="55" t="s">
        <v>676</v>
      </c>
      <c r="C69" s="57">
        <v>0</v>
      </c>
      <c r="D69" s="48">
        <v>0</v>
      </c>
      <c r="E69" s="48">
        <v>0</v>
      </c>
      <c r="F69" s="57"/>
      <c r="G69" s="57"/>
      <c r="H69" s="57">
        <v>0</v>
      </c>
      <c r="I69" s="57">
        <v>22</v>
      </c>
      <c r="J69" s="57"/>
      <c r="K69" s="57"/>
      <c r="L69" s="57"/>
      <c r="M69" s="58"/>
      <c r="N69" s="57">
        <v>37954</v>
      </c>
      <c r="O69" s="57">
        <v>69</v>
      </c>
      <c r="P69" s="57">
        <v>1</v>
      </c>
      <c r="Q69" s="57">
        <v>89077</v>
      </c>
      <c r="R69" s="57" t="s">
        <v>3</v>
      </c>
      <c r="S69" s="57">
        <v>426</v>
      </c>
      <c r="T69" s="58"/>
      <c r="U69" s="57">
        <v>98187</v>
      </c>
      <c r="V69" s="57">
        <v>-2</v>
      </c>
      <c r="W69" s="57">
        <v>2</v>
      </c>
      <c r="X69" s="57">
        <v>101687</v>
      </c>
      <c r="Y69" s="57" t="s">
        <v>3</v>
      </c>
      <c r="Z69" s="57">
        <v>966</v>
      </c>
      <c r="AE69" s="11"/>
    </row>
    <row r="70" spans="1:31" ht="21.6" x14ac:dyDescent="0.3">
      <c r="A70" s="56" t="s">
        <v>675</v>
      </c>
      <c r="B70" s="55" t="s">
        <v>674</v>
      </c>
      <c r="C70" s="48">
        <v>0</v>
      </c>
      <c r="D70" s="48">
        <v>0</v>
      </c>
      <c r="E70" s="48">
        <v>0</v>
      </c>
      <c r="F70" s="48"/>
      <c r="G70" s="48"/>
      <c r="H70" s="48">
        <v>0</v>
      </c>
      <c r="I70" s="48">
        <v>13</v>
      </c>
      <c r="J70" s="48"/>
      <c r="K70" s="48"/>
      <c r="L70" s="48"/>
      <c r="M70" s="54"/>
      <c r="N70" s="48">
        <v>246</v>
      </c>
      <c r="O70" s="48">
        <v>2</v>
      </c>
      <c r="P70" s="48">
        <v>0</v>
      </c>
      <c r="Q70" s="48">
        <v>314</v>
      </c>
      <c r="R70" s="48" t="s">
        <v>3</v>
      </c>
      <c r="S70" s="48">
        <v>783</v>
      </c>
      <c r="T70" s="54"/>
      <c r="U70" s="48">
        <v>29094</v>
      </c>
      <c r="V70" s="48">
        <v>26</v>
      </c>
      <c r="W70" s="48">
        <v>1</v>
      </c>
      <c r="X70" s="48">
        <v>19026</v>
      </c>
      <c r="Y70" s="48" t="s">
        <v>3</v>
      </c>
      <c r="Z70" s="48">
        <v>1529</v>
      </c>
      <c r="AE70" s="11"/>
    </row>
    <row r="71" spans="1:31" x14ac:dyDescent="0.3">
      <c r="A71" s="59" t="s">
        <v>673</v>
      </c>
      <c r="B71" s="55" t="s">
        <v>672</v>
      </c>
      <c r="C71" s="57">
        <v>0</v>
      </c>
      <c r="D71" s="48">
        <v>0</v>
      </c>
      <c r="E71" s="48">
        <v>0</v>
      </c>
      <c r="F71" s="57"/>
      <c r="G71" s="57"/>
      <c r="H71" s="57">
        <v>0</v>
      </c>
      <c r="I71" s="57"/>
      <c r="J71" s="57"/>
      <c r="K71" s="57"/>
      <c r="L71" s="57"/>
      <c r="M71" s="58"/>
      <c r="N71" s="57">
        <v>0</v>
      </c>
      <c r="O71" s="57"/>
      <c r="P71" s="57">
        <v>0</v>
      </c>
      <c r="Q71" s="57"/>
      <c r="R71" s="57"/>
      <c r="S71" s="57"/>
      <c r="T71" s="58"/>
      <c r="U71" s="57">
        <v>73395</v>
      </c>
      <c r="V71" s="57">
        <v>-1</v>
      </c>
      <c r="W71" s="57">
        <v>4</v>
      </c>
      <c r="X71" s="57">
        <v>46760</v>
      </c>
      <c r="Y71" s="57"/>
      <c r="Z71" s="57">
        <v>1570</v>
      </c>
      <c r="AE71" s="11"/>
    </row>
    <row r="72" spans="1:31" x14ac:dyDescent="0.3">
      <c r="A72" s="56" t="s">
        <v>671</v>
      </c>
      <c r="B72" s="55" t="s">
        <v>670</v>
      </c>
      <c r="C72" s="48">
        <v>0</v>
      </c>
      <c r="D72" s="48">
        <v>0</v>
      </c>
      <c r="E72" s="48">
        <v>0</v>
      </c>
      <c r="F72" s="48"/>
      <c r="G72" s="48"/>
      <c r="H72" s="48">
        <v>0</v>
      </c>
      <c r="I72" s="48">
        <v>13</v>
      </c>
      <c r="J72" s="48"/>
      <c r="K72" s="48"/>
      <c r="L72" s="48"/>
      <c r="M72" s="54"/>
      <c r="N72" s="48">
        <v>581</v>
      </c>
      <c r="O72" s="48">
        <v>45</v>
      </c>
      <c r="P72" s="48">
        <v>0</v>
      </c>
      <c r="Q72" s="48">
        <v>1100</v>
      </c>
      <c r="R72" s="48" t="s">
        <v>3</v>
      </c>
      <c r="S72" s="48">
        <v>528</v>
      </c>
      <c r="T72" s="54"/>
      <c r="U72" s="48">
        <v>580</v>
      </c>
      <c r="V72" s="48">
        <v>-17</v>
      </c>
      <c r="W72" s="48">
        <v>0</v>
      </c>
      <c r="X72" s="48">
        <v>371</v>
      </c>
      <c r="Y72" s="48" t="s">
        <v>3</v>
      </c>
      <c r="Z72" s="48">
        <v>1563</v>
      </c>
      <c r="AE72" s="11"/>
    </row>
    <row r="73" spans="1:31" x14ac:dyDescent="0.3">
      <c r="A73" s="59" t="s">
        <v>669</v>
      </c>
      <c r="B73" s="55" t="s">
        <v>668</v>
      </c>
      <c r="C73" s="57">
        <v>0</v>
      </c>
      <c r="D73" s="48">
        <v>0</v>
      </c>
      <c r="E73" s="48">
        <v>0</v>
      </c>
      <c r="F73" s="57"/>
      <c r="G73" s="57"/>
      <c r="H73" s="57">
        <v>0</v>
      </c>
      <c r="I73" s="57">
        <v>0</v>
      </c>
      <c r="J73" s="57"/>
      <c r="K73" s="57"/>
      <c r="L73" s="57"/>
      <c r="M73" s="58"/>
      <c r="N73" s="57">
        <v>130</v>
      </c>
      <c r="O73" s="57">
        <v>-6</v>
      </c>
      <c r="P73" s="57">
        <v>0</v>
      </c>
      <c r="Q73" s="57">
        <v>281</v>
      </c>
      <c r="R73" s="57" t="s">
        <v>3</v>
      </c>
      <c r="S73" s="57">
        <v>463</v>
      </c>
      <c r="T73" s="58"/>
      <c r="U73" s="57">
        <v>11505</v>
      </c>
      <c r="V73" s="57">
        <v>6</v>
      </c>
      <c r="W73" s="57">
        <v>1</v>
      </c>
      <c r="X73" s="57">
        <v>8652</v>
      </c>
      <c r="Y73" s="57" t="s">
        <v>3</v>
      </c>
      <c r="Z73" s="57">
        <v>1330</v>
      </c>
      <c r="AE73" s="11"/>
    </row>
    <row r="74" spans="1:31" ht="21.6" x14ac:dyDescent="0.3">
      <c r="A74" s="56" t="s">
        <v>667</v>
      </c>
      <c r="B74" s="55" t="s">
        <v>666</v>
      </c>
      <c r="C74" s="48">
        <v>0</v>
      </c>
      <c r="D74" s="48">
        <v>0</v>
      </c>
      <c r="E74" s="48">
        <v>0</v>
      </c>
      <c r="F74" s="48"/>
      <c r="G74" s="48"/>
      <c r="H74" s="48">
        <v>0</v>
      </c>
      <c r="I74" s="48">
        <v>11</v>
      </c>
      <c r="J74" s="48"/>
      <c r="K74" s="48"/>
      <c r="L74" s="48"/>
      <c r="M74" s="54"/>
      <c r="N74" s="48">
        <v>6202</v>
      </c>
      <c r="O74" s="48">
        <v>2</v>
      </c>
      <c r="P74" s="48">
        <v>0</v>
      </c>
      <c r="Q74" s="48">
        <v>12144</v>
      </c>
      <c r="R74" s="48" t="s">
        <v>3</v>
      </c>
      <c r="S74" s="48">
        <v>511</v>
      </c>
      <c r="T74" s="54"/>
      <c r="U74" s="48">
        <v>58210</v>
      </c>
      <c r="V74" s="48">
        <v>2</v>
      </c>
      <c r="W74" s="48">
        <v>1</v>
      </c>
      <c r="X74" s="48">
        <v>39061</v>
      </c>
      <c r="Y74" s="48" t="s">
        <v>3</v>
      </c>
      <c r="Z74" s="48">
        <v>1490</v>
      </c>
      <c r="AE74" s="11"/>
    </row>
    <row r="75" spans="1:31" ht="21.6" x14ac:dyDescent="0.3">
      <c r="A75" s="59" t="s">
        <v>665</v>
      </c>
      <c r="B75" s="55" t="s">
        <v>664</v>
      </c>
      <c r="C75" s="57">
        <v>0</v>
      </c>
      <c r="D75" s="48">
        <v>0</v>
      </c>
      <c r="E75" s="48">
        <v>0</v>
      </c>
      <c r="F75" s="57"/>
      <c r="G75" s="57"/>
      <c r="H75" s="57">
        <v>0</v>
      </c>
      <c r="I75" s="57">
        <v>9</v>
      </c>
      <c r="J75" s="57"/>
      <c r="K75" s="57"/>
      <c r="L75" s="57"/>
      <c r="M75" s="58"/>
      <c r="N75" s="57">
        <v>2667</v>
      </c>
      <c r="O75" s="57">
        <v>45</v>
      </c>
      <c r="P75" s="57">
        <v>3</v>
      </c>
      <c r="Q75" s="57">
        <v>6870</v>
      </c>
      <c r="R75" s="57" t="s">
        <v>3</v>
      </c>
      <c r="S75" s="57">
        <v>388</v>
      </c>
      <c r="T75" s="58"/>
      <c r="U75" s="57">
        <v>2338</v>
      </c>
      <c r="V75" s="57">
        <v>13</v>
      </c>
      <c r="W75" s="57">
        <v>3</v>
      </c>
      <c r="X75" s="57">
        <v>873</v>
      </c>
      <c r="Y75" s="57" t="s">
        <v>3</v>
      </c>
      <c r="Z75" s="57">
        <v>2678</v>
      </c>
      <c r="AE75" s="11"/>
    </row>
    <row r="76" spans="1:31" x14ac:dyDescent="0.3">
      <c r="A76" s="56" t="s">
        <v>663</v>
      </c>
      <c r="B76" s="55" t="s">
        <v>662</v>
      </c>
      <c r="C76" s="48">
        <v>0</v>
      </c>
      <c r="D76" s="48">
        <v>0</v>
      </c>
      <c r="E76" s="48">
        <v>0</v>
      </c>
      <c r="F76" s="48"/>
      <c r="G76" s="48"/>
      <c r="H76" s="48">
        <v>0</v>
      </c>
      <c r="I76" s="48">
        <v>4</v>
      </c>
      <c r="J76" s="48"/>
      <c r="K76" s="48"/>
      <c r="L76" s="48"/>
      <c r="M76" s="54"/>
      <c r="N76" s="48">
        <v>288</v>
      </c>
      <c r="O76" s="48">
        <v>4</v>
      </c>
      <c r="P76" s="48">
        <v>0</v>
      </c>
      <c r="Q76" s="48">
        <v>25</v>
      </c>
      <c r="R76" s="48" t="s">
        <v>3</v>
      </c>
      <c r="S76" s="48">
        <v>11520</v>
      </c>
      <c r="T76" s="54"/>
      <c r="U76" s="48">
        <v>16235</v>
      </c>
      <c r="V76" s="48">
        <v>-6</v>
      </c>
      <c r="W76" s="48">
        <v>5</v>
      </c>
      <c r="X76" s="48">
        <v>2217</v>
      </c>
      <c r="Y76" s="48" t="s">
        <v>3</v>
      </c>
      <c r="Z76" s="48">
        <v>7323</v>
      </c>
      <c r="AE76" s="11"/>
    </row>
    <row r="77" spans="1:31" ht="21.6" x14ac:dyDescent="0.3">
      <c r="A77" s="59" t="s">
        <v>661</v>
      </c>
      <c r="B77" s="55" t="s">
        <v>660</v>
      </c>
      <c r="C77" s="57">
        <v>0</v>
      </c>
      <c r="D77" s="48">
        <v>0</v>
      </c>
      <c r="E77" s="48">
        <v>0</v>
      </c>
      <c r="F77" s="57"/>
      <c r="G77" s="57"/>
      <c r="H77" s="57">
        <v>0</v>
      </c>
      <c r="I77" s="57">
        <v>0</v>
      </c>
      <c r="J77" s="57"/>
      <c r="K77" s="57"/>
      <c r="L77" s="57"/>
      <c r="M77" s="58"/>
      <c r="N77" s="57">
        <v>70</v>
      </c>
      <c r="O77" s="57">
        <v>-37</v>
      </c>
      <c r="P77" s="57">
        <v>0</v>
      </c>
      <c r="Q77" s="57">
        <v>29</v>
      </c>
      <c r="R77" s="57" t="s">
        <v>3</v>
      </c>
      <c r="S77" s="57">
        <v>2414</v>
      </c>
      <c r="T77" s="58"/>
      <c r="U77" s="57">
        <v>924</v>
      </c>
      <c r="V77" s="57">
        <v>-10</v>
      </c>
      <c r="W77" s="57">
        <v>1</v>
      </c>
      <c r="X77" s="57">
        <v>271</v>
      </c>
      <c r="Y77" s="57" t="s">
        <v>3</v>
      </c>
      <c r="Z77" s="57">
        <v>3410</v>
      </c>
      <c r="AE77" s="11"/>
    </row>
    <row r="78" spans="1:31" ht="21.6" x14ac:dyDescent="0.3">
      <c r="A78" s="56" t="s">
        <v>659</v>
      </c>
      <c r="B78" s="55" t="s">
        <v>658</v>
      </c>
      <c r="C78" s="48">
        <v>0</v>
      </c>
      <c r="D78" s="48">
        <v>0</v>
      </c>
      <c r="E78" s="48">
        <v>0</v>
      </c>
      <c r="F78" s="48"/>
      <c r="G78" s="48"/>
      <c r="H78" s="48">
        <v>0</v>
      </c>
      <c r="I78" s="48">
        <v>19</v>
      </c>
      <c r="J78" s="48"/>
      <c r="K78" s="48"/>
      <c r="L78" s="48"/>
      <c r="M78" s="54"/>
      <c r="N78" s="48">
        <v>1466</v>
      </c>
      <c r="O78" s="48">
        <v>-13</v>
      </c>
      <c r="P78" s="48">
        <v>0</v>
      </c>
      <c r="Q78" s="48">
        <v>876</v>
      </c>
      <c r="R78" s="48" t="s">
        <v>3</v>
      </c>
      <c r="S78" s="48">
        <v>1674</v>
      </c>
      <c r="T78" s="54"/>
      <c r="U78" s="48">
        <v>48659</v>
      </c>
      <c r="V78" s="48">
        <v>-3</v>
      </c>
      <c r="W78" s="48">
        <v>3</v>
      </c>
      <c r="X78" s="48">
        <v>31445</v>
      </c>
      <c r="Y78" s="48" t="s">
        <v>3</v>
      </c>
      <c r="Z78" s="48">
        <v>1547</v>
      </c>
      <c r="AE78" s="11"/>
    </row>
    <row r="79" spans="1:31" ht="21.6" x14ac:dyDescent="0.3">
      <c r="A79" s="53" t="s">
        <v>657</v>
      </c>
      <c r="B79" s="52" t="s">
        <v>656</v>
      </c>
      <c r="C79" s="50">
        <v>0</v>
      </c>
      <c r="D79" s="48">
        <v>0</v>
      </c>
      <c r="E79" s="48">
        <v>0</v>
      </c>
      <c r="F79" s="50"/>
      <c r="G79" s="50"/>
      <c r="H79" s="50">
        <v>0</v>
      </c>
      <c r="I79" s="50">
        <v>20</v>
      </c>
      <c r="J79" s="50"/>
      <c r="K79" s="50"/>
      <c r="L79" s="50"/>
      <c r="M79" s="51"/>
      <c r="N79" s="50">
        <v>523</v>
      </c>
      <c r="O79" s="50">
        <v>39</v>
      </c>
      <c r="P79" s="50">
        <v>0</v>
      </c>
      <c r="Q79" s="50">
        <v>128</v>
      </c>
      <c r="R79" s="50" t="s">
        <v>3</v>
      </c>
      <c r="S79" s="50">
        <v>4086</v>
      </c>
      <c r="T79" s="51"/>
      <c r="U79" s="50">
        <v>130301</v>
      </c>
      <c r="V79" s="50">
        <v>17</v>
      </c>
      <c r="W79" s="50">
        <v>7</v>
      </c>
      <c r="X79" s="50">
        <v>40163</v>
      </c>
      <c r="Y79" s="50" t="s">
        <v>3</v>
      </c>
      <c r="Z79" s="50">
        <v>3244</v>
      </c>
      <c r="AA79" s="4"/>
      <c r="AB79" s="4"/>
      <c r="AC79" s="4"/>
      <c r="AD79" s="4"/>
      <c r="AE79" s="3"/>
    </row>
    <row r="80" spans="1:31" x14ac:dyDescent="0.3">
      <c r="C80">
        <v>7260</v>
      </c>
      <c r="D80" s="49"/>
      <c r="E80" s="48">
        <v>0.40565216399999998</v>
      </c>
    </row>
    <row r="81" spans="4:5" x14ac:dyDescent="0.3">
      <c r="D81" s="47" t="s">
        <v>0</v>
      </c>
      <c r="E81" s="46">
        <v>0.63690828499999996</v>
      </c>
    </row>
  </sheetData>
  <mergeCells count="8">
    <mergeCell ref="A1:I1"/>
    <mergeCell ref="A2:I2"/>
    <mergeCell ref="A9:A11"/>
    <mergeCell ref="B9:B11"/>
    <mergeCell ref="C9:AE9"/>
    <mergeCell ref="C10:L10"/>
    <mergeCell ref="M10:S10"/>
    <mergeCell ref="T10:Z10"/>
  </mergeCells>
  <hyperlinks>
    <hyperlink ref="A4" r:id="rId1" display="https://stat.nbb.be/Index.aspx" xr:uid="{45452C3D-9FB0-4E56-B2E2-CC114E326BB2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2174F-B3D9-454A-A4A7-9514BE0E2C7F}">
  <dimension ref="A1:AE52"/>
  <sheetViews>
    <sheetView topLeftCell="A24" workbookViewId="0">
      <selection activeCell="A26" sqref="A26:B28"/>
    </sheetView>
  </sheetViews>
  <sheetFormatPr defaultRowHeight="14.4" x14ac:dyDescent="0.3"/>
  <cols>
    <col min="1" max="2" width="36.5546875" customWidth="1"/>
    <col min="3" max="6" width="20.21875" customWidth="1"/>
    <col min="7" max="7" width="35.77734375" customWidth="1"/>
    <col min="8" max="8" width="20.5546875" customWidth="1"/>
    <col min="9" max="9" width="32.5546875" customWidth="1"/>
    <col min="10" max="10" width="19" customWidth="1"/>
    <col min="11" max="11" width="9.77734375" customWidth="1"/>
    <col min="12" max="12" width="15.21875" customWidth="1"/>
    <col min="14" max="14" width="20.21875" customWidth="1"/>
    <col min="15" max="15" width="35.77734375" customWidth="1"/>
    <col min="16" max="16" width="17.77734375" customWidth="1"/>
    <col min="17" max="17" width="19" customWidth="1"/>
    <col min="18" max="18" width="9.77734375" customWidth="1"/>
    <col min="19" max="19" width="15.21875" customWidth="1"/>
    <col min="21" max="21" width="20.21875" customWidth="1"/>
    <col min="22" max="22" width="35.77734375" customWidth="1"/>
    <col min="23" max="23" width="18" customWidth="1"/>
    <col min="24" max="24" width="19" customWidth="1"/>
    <col min="25" max="25" width="9.77734375" customWidth="1"/>
    <col min="26" max="26" width="15.21875" customWidth="1"/>
  </cols>
  <sheetData>
    <row r="1" spans="1:31" x14ac:dyDescent="0.3">
      <c r="A1" s="95" t="s">
        <v>455</v>
      </c>
      <c r="B1" s="95"/>
      <c r="C1" s="95"/>
      <c r="D1" s="95"/>
      <c r="E1" s="95"/>
      <c r="F1" s="95"/>
      <c r="G1" s="95"/>
      <c r="H1" s="95"/>
      <c r="I1" s="95"/>
    </row>
    <row r="2" spans="1:31" x14ac:dyDescent="0.3">
      <c r="A2" s="96" t="s">
        <v>873</v>
      </c>
      <c r="B2" s="96"/>
      <c r="C2" s="96"/>
      <c r="D2" s="96"/>
      <c r="E2" s="96"/>
      <c r="F2" s="96"/>
      <c r="G2" s="96"/>
      <c r="H2" s="96"/>
      <c r="I2" s="96"/>
    </row>
    <row r="3" spans="1:31" x14ac:dyDescent="0.3">
      <c r="A3" s="23"/>
    </row>
    <row r="4" spans="1:31" ht="28.8" x14ac:dyDescent="0.3">
      <c r="A4" s="25" t="s">
        <v>453</v>
      </c>
    </row>
    <row r="5" spans="1:31" ht="27.6" x14ac:dyDescent="0.3">
      <c r="A5" s="62" t="s">
        <v>452</v>
      </c>
    </row>
    <row r="6" spans="1:31" x14ac:dyDescent="0.3">
      <c r="A6" s="62" t="s">
        <v>451</v>
      </c>
    </row>
    <row r="7" spans="1:31" x14ac:dyDescent="0.3">
      <c r="A7" s="23"/>
    </row>
    <row r="8" spans="1:31" x14ac:dyDescent="0.3">
      <c r="A8" s="23"/>
    </row>
    <row r="9" spans="1:31" x14ac:dyDescent="0.3">
      <c r="A9" s="97" t="s">
        <v>450</v>
      </c>
      <c r="B9" s="100" t="s">
        <v>449</v>
      </c>
      <c r="C9" s="103" t="s">
        <v>448</v>
      </c>
      <c r="D9" s="104"/>
      <c r="E9" s="104"/>
      <c r="F9" s="104"/>
      <c r="G9" s="104"/>
      <c r="H9" s="104"/>
      <c r="I9" s="104"/>
      <c r="J9" s="104"/>
      <c r="K9" s="104"/>
      <c r="L9" s="104"/>
      <c r="M9" s="104"/>
      <c r="N9" s="104"/>
      <c r="O9" s="104"/>
      <c r="P9" s="104"/>
      <c r="Q9" s="104"/>
      <c r="R9" s="104"/>
      <c r="S9" s="104"/>
      <c r="T9" s="104"/>
      <c r="U9" s="104"/>
      <c r="V9" s="104"/>
      <c r="W9" s="104"/>
      <c r="X9" s="104"/>
      <c r="Y9" s="104"/>
      <c r="Z9" s="104"/>
      <c r="AA9" s="104"/>
      <c r="AB9" s="104"/>
      <c r="AC9" s="104"/>
      <c r="AD9" s="104"/>
      <c r="AE9" s="105"/>
    </row>
    <row r="10" spans="1:31" x14ac:dyDescent="0.3">
      <c r="A10" s="98"/>
      <c r="B10" s="101"/>
      <c r="C10" s="106" t="s">
        <v>447</v>
      </c>
      <c r="D10" s="107"/>
      <c r="E10" s="107"/>
      <c r="F10" s="107"/>
      <c r="G10" s="107"/>
      <c r="H10" s="107"/>
      <c r="I10" s="107"/>
      <c r="J10" s="107"/>
      <c r="K10" s="107"/>
      <c r="L10" s="108"/>
      <c r="M10" s="106" t="s">
        <v>446</v>
      </c>
      <c r="N10" s="107"/>
      <c r="O10" s="107"/>
      <c r="P10" s="107"/>
      <c r="Q10" s="107"/>
      <c r="R10" s="107"/>
      <c r="S10" s="108"/>
      <c r="T10" s="106" t="s">
        <v>445</v>
      </c>
      <c r="U10" s="107"/>
      <c r="V10" s="107"/>
      <c r="W10" s="107"/>
      <c r="X10" s="107"/>
      <c r="Y10" s="107"/>
      <c r="Z10" s="108"/>
      <c r="AE10" s="11"/>
    </row>
    <row r="11" spans="1:31" x14ac:dyDescent="0.3">
      <c r="A11" s="99"/>
      <c r="B11" s="102"/>
      <c r="C11" s="61" t="s">
        <v>437</v>
      </c>
      <c r="D11" s="61" t="s">
        <v>794</v>
      </c>
      <c r="E11" s="61" t="s">
        <v>793</v>
      </c>
      <c r="F11" s="61" t="s">
        <v>792</v>
      </c>
      <c r="G11" s="61" t="s">
        <v>436</v>
      </c>
      <c r="H11" s="61" t="s">
        <v>441</v>
      </c>
      <c r="I11" s="61" t="s">
        <v>440</v>
      </c>
      <c r="J11" s="61" t="s">
        <v>434</v>
      </c>
      <c r="K11" s="61" t="s">
        <v>433</v>
      </c>
      <c r="L11" s="61" t="s">
        <v>432</v>
      </c>
      <c r="M11" s="61"/>
      <c r="N11" s="61" t="s">
        <v>437</v>
      </c>
      <c r="O11" s="61" t="s">
        <v>436</v>
      </c>
      <c r="P11" s="61" t="s">
        <v>438</v>
      </c>
      <c r="Q11" s="61" t="s">
        <v>434</v>
      </c>
      <c r="R11" s="61" t="s">
        <v>433</v>
      </c>
      <c r="S11" s="61" t="s">
        <v>432</v>
      </c>
      <c r="T11" s="61"/>
      <c r="U11" s="61" t="s">
        <v>437</v>
      </c>
      <c r="V11" s="61" t="s">
        <v>436</v>
      </c>
      <c r="W11" s="61" t="s">
        <v>435</v>
      </c>
      <c r="X11" s="61" t="s">
        <v>434</v>
      </c>
      <c r="Y11" s="61" t="s">
        <v>433</v>
      </c>
      <c r="Z11" s="61" t="s">
        <v>432</v>
      </c>
      <c r="AE11" s="11"/>
    </row>
    <row r="12" spans="1:31" x14ac:dyDescent="0.3">
      <c r="A12" s="56" t="s">
        <v>872</v>
      </c>
      <c r="B12" s="55" t="s">
        <v>871</v>
      </c>
      <c r="C12" s="48">
        <v>51199</v>
      </c>
      <c r="D12" s="48">
        <v>0.82326740600000003</v>
      </c>
      <c r="E12" s="48">
        <v>0.677769222</v>
      </c>
      <c r="F12" s="48">
        <v>0.38729833499999999</v>
      </c>
      <c r="G12" s="48">
        <v>36</v>
      </c>
      <c r="H12" s="48">
        <v>3</v>
      </c>
      <c r="I12" s="48">
        <v>0</v>
      </c>
      <c r="J12" s="48">
        <v>15631</v>
      </c>
      <c r="K12" s="48" t="s">
        <v>3</v>
      </c>
      <c r="L12" s="48">
        <v>3275</v>
      </c>
      <c r="M12" s="54"/>
      <c r="N12" s="48">
        <v>755812</v>
      </c>
      <c r="O12" s="48">
        <v>10</v>
      </c>
      <c r="P12" s="48">
        <v>3</v>
      </c>
      <c r="Q12" s="48">
        <v>269948</v>
      </c>
      <c r="R12" s="48" t="s">
        <v>3</v>
      </c>
      <c r="S12" s="48">
        <v>2800</v>
      </c>
      <c r="T12" s="54"/>
      <c r="U12" s="48">
        <v>1592454</v>
      </c>
      <c r="V12" s="48">
        <v>21</v>
      </c>
      <c r="W12" s="48">
        <v>5</v>
      </c>
      <c r="X12" s="48">
        <v>383962</v>
      </c>
      <c r="Y12" s="48" t="s">
        <v>3</v>
      </c>
      <c r="Z12" s="48">
        <v>4147</v>
      </c>
      <c r="AE12" s="11"/>
    </row>
    <row r="13" spans="1:31" ht="21.6" x14ac:dyDescent="0.3">
      <c r="A13" s="59" t="s">
        <v>870</v>
      </c>
      <c r="B13" s="60" t="s">
        <v>854</v>
      </c>
      <c r="C13" s="57">
        <v>3317</v>
      </c>
      <c r="D13" s="48">
        <v>5.3336548999999997E-2</v>
      </c>
      <c r="E13" s="48">
        <v>2.8447870000000001E-3</v>
      </c>
      <c r="F13" s="57">
        <v>0.435889894</v>
      </c>
      <c r="G13" s="57">
        <v>13</v>
      </c>
      <c r="H13" s="57">
        <v>35</v>
      </c>
      <c r="I13" s="57">
        <v>0</v>
      </c>
      <c r="J13" s="57">
        <v>1058</v>
      </c>
      <c r="K13" s="57" t="s">
        <v>3</v>
      </c>
      <c r="L13" s="57">
        <v>3135</v>
      </c>
      <c r="M13" s="58"/>
      <c r="N13" s="57">
        <v>647787</v>
      </c>
      <c r="O13" s="57">
        <v>-3</v>
      </c>
      <c r="P13" s="57">
        <v>16</v>
      </c>
      <c r="Q13" s="57">
        <v>210725</v>
      </c>
      <c r="R13" s="57" t="s">
        <v>3</v>
      </c>
      <c r="S13" s="57">
        <v>3074</v>
      </c>
      <c r="T13" s="58"/>
      <c r="U13" s="57">
        <v>9378</v>
      </c>
      <c r="V13" s="57">
        <v>-10</v>
      </c>
      <c r="W13" s="57">
        <v>0</v>
      </c>
      <c r="X13" s="57">
        <v>3006</v>
      </c>
      <c r="Y13" s="57" t="s">
        <v>3</v>
      </c>
      <c r="Z13" s="57">
        <v>3120</v>
      </c>
      <c r="AE13" s="11"/>
    </row>
    <row r="14" spans="1:31" ht="21.6" x14ac:dyDescent="0.3">
      <c r="A14" s="56" t="s">
        <v>869</v>
      </c>
      <c r="B14" s="60" t="s">
        <v>868</v>
      </c>
      <c r="C14" s="48">
        <v>2307</v>
      </c>
      <c r="D14" s="48">
        <v>3.7095995999999999E-2</v>
      </c>
      <c r="E14" s="48">
        <v>1.376113E-3</v>
      </c>
      <c r="F14" s="48">
        <v>0.46904157600000002</v>
      </c>
      <c r="G14" s="48">
        <v>14</v>
      </c>
      <c r="H14" s="48">
        <v>9</v>
      </c>
      <c r="I14" s="48">
        <v>2</v>
      </c>
      <c r="J14" s="48">
        <v>239</v>
      </c>
      <c r="K14" s="48" t="s">
        <v>3</v>
      </c>
      <c r="L14" s="48">
        <v>9653</v>
      </c>
      <c r="M14" s="54"/>
      <c r="N14" s="48">
        <v>142507</v>
      </c>
      <c r="O14" s="48">
        <v>18</v>
      </c>
      <c r="P14" s="48">
        <v>16</v>
      </c>
      <c r="Q14" s="48">
        <v>95090</v>
      </c>
      <c r="R14" s="48" t="s">
        <v>3</v>
      </c>
      <c r="S14" s="48">
        <v>1499</v>
      </c>
      <c r="T14" s="54"/>
      <c r="U14" s="48">
        <v>26976</v>
      </c>
      <c r="V14" s="48">
        <v>2</v>
      </c>
      <c r="W14" s="48">
        <v>3</v>
      </c>
      <c r="X14" s="48">
        <v>6386</v>
      </c>
      <c r="Y14" s="48" t="s">
        <v>3</v>
      </c>
      <c r="Z14" s="48">
        <v>4224</v>
      </c>
      <c r="AE14" s="11"/>
    </row>
    <row r="15" spans="1:31" x14ac:dyDescent="0.3">
      <c r="A15" s="59" t="s">
        <v>867</v>
      </c>
      <c r="B15" s="60" t="s">
        <v>866</v>
      </c>
      <c r="C15" s="57">
        <v>1185</v>
      </c>
      <c r="D15" s="48">
        <v>1.905451E-2</v>
      </c>
      <c r="E15" s="48">
        <v>3.6307400000000001E-4</v>
      </c>
      <c r="F15" s="57">
        <v>0.57445626500000002</v>
      </c>
      <c r="G15" s="57">
        <v>26</v>
      </c>
      <c r="H15" s="57">
        <v>52</v>
      </c>
      <c r="I15" s="57">
        <v>0</v>
      </c>
      <c r="J15" s="57">
        <v>591</v>
      </c>
      <c r="K15" s="57" t="s">
        <v>3</v>
      </c>
      <c r="L15" s="57">
        <v>2005</v>
      </c>
      <c r="M15" s="58"/>
      <c r="N15" s="57">
        <v>214816</v>
      </c>
      <c r="O15" s="57">
        <v>-1</v>
      </c>
      <c r="P15" s="57">
        <v>63</v>
      </c>
      <c r="Q15" s="57">
        <v>160744</v>
      </c>
      <c r="R15" s="57" t="s">
        <v>3</v>
      </c>
      <c r="S15" s="57">
        <v>1336</v>
      </c>
      <c r="T15" s="58"/>
      <c r="U15" s="57">
        <v>2283</v>
      </c>
      <c r="V15" s="57">
        <v>7</v>
      </c>
      <c r="W15" s="57">
        <v>1</v>
      </c>
      <c r="X15" s="57">
        <v>904</v>
      </c>
      <c r="Y15" s="57" t="s">
        <v>3</v>
      </c>
      <c r="Z15" s="57">
        <v>2525</v>
      </c>
      <c r="AE15" s="11"/>
    </row>
    <row r="16" spans="1:31" x14ac:dyDescent="0.3">
      <c r="A16" s="56" t="s">
        <v>865</v>
      </c>
      <c r="B16" s="55" t="s">
        <v>864</v>
      </c>
      <c r="C16" s="48">
        <v>1144</v>
      </c>
      <c r="D16" s="48">
        <v>1.839524E-2</v>
      </c>
      <c r="E16" s="48">
        <v>3.3838500000000002E-4</v>
      </c>
      <c r="F16" s="48"/>
      <c r="G16" s="48">
        <v>-5</v>
      </c>
      <c r="H16" s="48">
        <v>30</v>
      </c>
      <c r="I16" s="48">
        <v>0</v>
      </c>
      <c r="J16" s="48">
        <v>399</v>
      </c>
      <c r="K16" s="48" t="s">
        <v>3</v>
      </c>
      <c r="L16" s="48">
        <v>2867</v>
      </c>
      <c r="M16" s="54"/>
      <c r="N16" s="48">
        <v>11961</v>
      </c>
      <c r="O16" s="48">
        <v>-3</v>
      </c>
      <c r="P16" s="48">
        <v>1</v>
      </c>
      <c r="Q16" s="48">
        <v>3829</v>
      </c>
      <c r="R16" s="48" t="s">
        <v>3</v>
      </c>
      <c r="S16" s="48">
        <v>3124</v>
      </c>
      <c r="T16" s="54"/>
      <c r="U16" s="48">
        <v>3776</v>
      </c>
      <c r="V16" s="48">
        <v>-13</v>
      </c>
      <c r="W16" s="48">
        <v>0</v>
      </c>
      <c r="X16" s="48">
        <v>799</v>
      </c>
      <c r="Y16" s="48" t="s">
        <v>3</v>
      </c>
      <c r="Z16" s="48">
        <v>4726</v>
      </c>
      <c r="AE16" s="11"/>
    </row>
    <row r="17" spans="1:31" ht="21.6" x14ac:dyDescent="0.3">
      <c r="A17" s="59" t="s">
        <v>863</v>
      </c>
      <c r="B17" s="60" t="s">
        <v>862</v>
      </c>
      <c r="C17" s="57">
        <v>729</v>
      </c>
      <c r="D17" s="48">
        <v>1.1722142E-2</v>
      </c>
      <c r="E17" s="48">
        <v>1.3740900000000001E-4</v>
      </c>
      <c r="F17" s="57">
        <v>0.51961524199999998</v>
      </c>
      <c r="G17" s="57">
        <v>72</v>
      </c>
      <c r="H17" s="57">
        <v>6</v>
      </c>
      <c r="I17" s="57">
        <v>0</v>
      </c>
      <c r="J17" s="57">
        <v>194</v>
      </c>
      <c r="K17" s="57" t="s">
        <v>3</v>
      </c>
      <c r="L17" s="57">
        <v>3758</v>
      </c>
      <c r="M17" s="58"/>
      <c r="N17" s="57">
        <v>233811</v>
      </c>
      <c r="O17" s="57">
        <v>15</v>
      </c>
      <c r="P17" s="57">
        <v>17</v>
      </c>
      <c r="Q17" s="57">
        <v>85830</v>
      </c>
      <c r="R17" s="57" t="s">
        <v>3</v>
      </c>
      <c r="S17" s="57">
        <v>2724</v>
      </c>
      <c r="T17" s="58"/>
      <c r="U17" s="57">
        <v>12023</v>
      </c>
      <c r="V17" s="57">
        <v>1</v>
      </c>
      <c r="W17" s="57">
        <v>1</v>
      </c>
      <c r="X17" s="57">
        <v>3134</v>
      </c>
      <c r="Y17" s="57" t="s">
        <v>3</v>
      </c>
      <c r="Z17" s="57">
        <v>3836</v>
      </c>
      <c r="AE17" s="11"/>
    </row>
    <row r="18" spans="1:31" x14ac:dyDescent="0.3">
      <c r="A18" s="56" t="s">
        <v>861</v>
      </c>
      <c r="B18" s="55" t="s">
        <v>860</v>
      </c>
      <c r="C18" s="48">
        <v>717</v>
      </c>
      <c r="D18" s="48">
        <v>1.1529185000000001E-2</v>
      </c>
      <c r="E18" s="48">
        <v>1.32922E-4</v>
      </c>
      <c r="F18" s="48"/>
      <c r="G18" s="48">
        <v>-3</v>
      </c>
      <c r="H18" s="48">
        <v>2</v>
      </c>
      <c r="I18" s="48">
        <v>1</v>
      </c>
      <c r="J18" s="48">
        <v>289</v>
      </c>
      <c r="K18" s="48" t="s">
        <v>3</v>
      </c>
      <c r="L18" s="48">
        <v>2481</v>
      </c>
      <c r="M18" s="54"/>
      <c r="N18" s="48">
        <v>87966</v>
      </c>
      <c r="O18" s="48">
        <v>6</v>
      </c>
      <c r="P18" s="48">
        <v>18</v>
      </c>
      <c r="Q18" s="48">
        <v>24557</v>
      </c>
      <c r="R18" s="48" t="s">
        <v>3</v>
      </c>
      <c r="S18" s="48">
        <v>3582</v>
      </c>
      <c r="T18" s="54"/>
      <c r="U18" s="48">
        <v>33727</v>
      </c>
      <c r="V18" s="48">
        <v>8</v>
      </c>
      <c r="W18" s="48">
        <v>6</v>
      </c>
      <c r="X18" s="48">
        <v>8732</v>
      </c>
      <c r="Y18" s="48" t="s">
        <v>3</v>
      </c>
      <c r="Z18" s="48">
        <v>3862</v>
      </c>
      <c r="AE18" s="11"/>
    </row>
    <row r="19" spans="1:31" x14ac:dyDescent="0.3">
      <c r="A19" s="59" t="s">
        <v>859</v>
      </c>
      <c r="B19" s="60" t="s">
        <v>858</v>
      </c>
      <c r="C19" s="57">
        <v>484</v>
      </c>
      <c r="D19" s="48">
        <v>7.7826019999999996E-3</v>
      </c>
      <c r="E19" s="48">
        <v>6.0568900000000002E-5</v>
      </c>
      <c r="F19" s="57">
        <v>0.489897949</v>
      </c>
      <c r="G19" s="57">
        <v>146</v>
      </c>
      <c r="H19" s="57">
        <v>19</v>
      </c>
      <c r="I19" s="57">
        <v>0</v>
      </c>
      <c r="J19" s="57">
        <v>112</v>
      </c>
      <c r="K19" s="57" t="s">
        <v>3</v>
      </c>
      <c r="L19" s="57">
        <v>4321</v>
      </c>
      <c r="M19" s="58"/>
      <c r="N19" s="57">
        <v>33484</v>
      </c>
      <c r="O19" s="57">
        <v>12</v>
      </c>
      <c r="P19" s="57">
        <v>40</v>
      </c>
      <c r="Q19" s="57">
        <v>11038</v>
      </c>
      <c r="R19" s="57" t="s">
        <v>3</v>
      </c>
      <c r="S19" s="57">
        <v>3034</v>
      </c>
      <c r="T19" s="58"/>
      <c r="U19" s="57">
        <v>2519</v>
      </c>
      <c r="V19" s="57">
        <v>23</v>
      </c>
      <c r="W19" s="57">
        <v>3</v>
      </c>
      <c r="X19" s="57">
        <v>538</v>
      </c>
      <c r="Y19" s="57" t="s">
        <v>3</v>
      </c>
      <c r="Z19" s="57">
        <v>4682</v>
      </c>
      <c r="AE19" s="11"/>
    </row>
    <row r="20" spans="1:31" x14ac:dyDescent="0.3">
      <c r="A20" s="56" t="s">
        <v>857</v>
      </c>
      <c r="B20" s="60" t="s">
        <v>856</v>
      </c>
      <c r="C20" s="48">
        <v>337</v>
      </c>
      <c r="D20" s="48">
        <v>5.4188780000000002E-3</v>
      </c>
      <c r="E20" s="48">
        <v>2.9364199999999999E-5</v>
      </c>
      <c r="F20" s="48">
        <v>0.51961524199999998</v>
      </c>
      <c r="G20" s="48">
        <v>44</v>
      </c>
      <c r="H20" s="48">
        <v>14</v>
      </c>
      <c r="I20" s="48">
        <v>0</v>
      </c>
      <c r="J20" s="48">
        <v>24</v>
      </c>
      <c r="K20" s="48" t="s">
        <v>3</v>
      </c>
      <c r="L20" s="48">
        <v>14042</v>
      </c>
      <c r="M20" s="54"/>
      <c r="N20" s="48">
        <v>16920</v>
      </c>
      <c r="O20" s="48">
        <v>14</v>
      </c>
      <c r="P20" s="48">
        <v>14</v>
      </c>
      <c r="Q20" s="48">
        <v>5031</v>
      </c>
      <c r="R20" s="48" t="s">
        <v>3</v>
      </c>
      <c r="S20" s="48">
        <v>3363</v>
      </c>
      <c r="T20" s="54"/>
      <c r="U20" s="48">
        <v>2343</v>
      </c>
      <c r="V20" s="48">
        <v>19</v>
      </c>
      <c r="W20" s="48">
        <v>1</v>
      </c>
      <c r="X20" s="48">
        <v>1077</v>
      </c>
      <c r="Y20" s="48" t="s">
        <v>3</v>
      </c>
      <c r="Z20" s="48">
        <v>2175</v>
      </c>
      <c r="AE20" s="11"/>
    </row>
    <row r="21" spans="1:31" ht="21.6" x14ac:dyDescent="0.3">
      <c r="A21" s="59" t="s">
        <v>855</v>
      </c>
      <c r="B21" s="55" t="s">
        <v>854</v>
      </c>
      <c r="C21" s="57">
        <v>148</v>
      </c>
      <c r="D21" s="48">
        <v>2.3798040000000001E-3</v>
      </c>
      <c r="E21" s="48">
        <v>5.6634699999999997E-6</v>
      </c>
      <c r="F21" s="57"/>
      <c r="G21" s="57">
        <v>-42</v>
      </c>
      <c r="H21" s="57">
        <v>0</v>
      </c>
      <c r="I21" s="57">
        <v>0</v>
      </c>
      <c r="J21" s="57">
        <v>6</v>
      </c>
      <c r="K21" s="57" t="s">
        <v>3</v>
      </c>
      <c r="L21" s="57">
        <v>24667</v>
      </c>
      <c r="M21" s="58"/>
      <c r="N21" s="57">
        <v>82271</v>
      </c>
      <c r="O21" s="57">
        <v>8</v>
      </c>
      <c r="P21" s="57">
        <v>4</v>
      </c>
      <c r="Q21" s="57">
        <v>16033</v>
      </c>
      <c r="R21" s="57" t="s">
        <v>3</v>
      </c>
      <c r="S21" s="57">
        <v>5131</v>
      </c>
      <c r="T21" s="58"/>
      <c r="U21" s="57">
        <v>35694</v>
      </c>
      <c r="V21" s="57">
        <v>1</v>
      </c>
      <c r="W21" s="57">
        <v>2</v>
      </c>
      <c r="X21" s="57">
        <v>5950</v>
      </c>
      <c r="Y21" s="57" t="s">
        <v>3</v>
      </c>
      <c r="Z21" s="57">
        <v>5999</v>
      </c>
      <c r="AE21" s="11"/>
    </row>
    <row r="22" spans="1:31" x14ac:dyDescent="0.3">
      <c r="A22" s="56" t="s">
        <v>853</v>
      </c>
      <c r="B22" s="55" t="s">
        <v>852</v>
      </c>
      <c r="C22" s="48">
        <v>123</v>
      </c>
      <c r="D22" s="48">
        <v>1.97781E-3</v>
      </c>
      <c r="E22" s="48">
        <v>3.9117299999999997E-6</v>
      </c>
      <c r="F22" s="48">
        <v>0.55677643600000004</v>
      </c>
      <c r="G22" s="48">
        <v>5</v>
      </c>
      <c r="H22" s="48">
        <v>1</v>
      </c>
      <c r="I22" s="48">
        <v>0</v>
      </c>
      <c r="J22" s="48">
        <v>14</v>
      </c>
      <c r="K22" s="48" t="s">
        <v>3</v>
      </c>
      <c r="L22" s="48">
        <v>8786</v>
      </c>
      <c r="M22" s="54"/>
      <c r="N22" s="48">
        <v>43486</v>
      </c>
      <c r="O22" s="48">
        <v>4</v>
      </c>
      <c r="P22" s="48">
        <v>9</v>
      </c>
      <c r="Q22" s="48">
        <v>8667</v>
      </c>
      <c r="R22" s="48" t="s">
        <v>3</v>
      </c>
      <c r="S22" s="48">
        <v>5017</v>
      </c>
      <c r="T22" s="54"/>
      <c r="U22" s="48">
        <v>10107</v>
      </c>
      <c r="V22" s="48">
        <v>3</v>
      </c>
      <c r="W22" s="48">
        <v>2</v>
      </c>
      <c r="X22" s="48">
        <v>1677</v>
      </c>
      <c r="Y22" s="48" t="s">
        <v>3</v>
      </c>
      <c r="Z22" s="48">
        <v>6027</v>
      </c>
      <c r="AE22" s="11"/>
    </row>
    <row r="23" spans="1:31" x14ac:dyDescent="0.3">
      <c r="A23" s="59" t="s">
        <v>851</v>
      </c>
      <c r="B23" s="60" t="s">
        <v>850</v>
      </c>
      <c r="C23" s="57">
        <v>92</v>
      </c>
      <c r="D23" s="48">
        <v>1.479338E-3</v>
      </c>
      <c r="E23" s="48">
        <v>2.1884399999999999E-6</v>
      </c>
      <c r="F23" s="57">
        <v>0.53851648100000005</v>
      </c>
      <c r="G23" s="57">
        <v>79</v>
      </c>
      <c r="H23" s="57">
        <v>51</v>
      </c>
      <c r="I23" s="57">
        <v>0</v>
      </c>
      <c r="J23" s="57">
        <v>4</v>
      </c>
      <c r="K23" s="57" t="s">
        <v>3</v>
      </c>
      <c r="L23" s="57">
        <v>23000</v>
      </c>
      <c r="M23" s="58"/>
      <c r="N23" s="57">
        <v>143596</v>
      </c>
      <c r="O23" s="57">
        <v>30</v>
      </c>
      <c r="P23" s="57">
        <v>17</v>
      </c>
      <c r="Q23" s="57">
        <v>10605</v>
      </c>
      <c r="R23" s="57" t="s">
        <v>3</v>
      </c>
      <c r="S23" s="57">
        <v>13540</v>
      </c>
      <c r="T23" s="58"/>
      <c r="U23" s="57">
        <v>181</v>
      </c>
      <c r="V23" s="57">
        <v>-13</v>
      </c>
      <c r="W23" s="57">
        <v>0</v>
      </c>
      <c r="X23" s="57">
        <v>7</v>
      </c>
      <c r="Y23" s="57" t="s">
        <v>3</v>
      </c>
      <c r="Z23" s="57">
        <v>25857</v>
      </c>
      <c r="AE23" s="11"/>
    </row>
    <row r="24" spans="1:31" x14ac:dyDescent="0.3">
      <c r="A24" s="56" t="s">
        <v>849</v>
      </c>
      <c r="B24" s="55" t="s">
        <v>848</v>
      </c>
      <c r="C24" s="48">
        <v>90</v>
      </c>
      <c r="D24" s="48">
        <v>1.4471779999999999E-3</v>
      </c>
      <c r="E24" s="48">
        <v>2.0943200000000001E-6</v>
      </c>
      <c r="F24" s="48"/>
      <c r="G24" s="48">
        <v>-34</v>
      </c>
      <c r="H24" s="48">
        <v>1</v>
      </c>
      <c r="I24" s="48">
        <v>0</v>
      </c>
      <c r="J24" s="48">
        <v>10</v>
      </c>
      <c r="K24" s="48" t="s">
        <v>3</v>
      </c>
      <c r="L24" s="48">
        <v>9000</v>
      </c>
      <c r="M24" s="54"/>
      <c r="N24" s="48">
        <v>53356</v>
      </c>
      <c r="O24" s="48">
        <v>4</v>
      </c>
      <c r="P24" s="48">
        <v>3</v>
      </c>
      <c r="Q24" s="48">
        <v>11301</v>
      </c>
      <c r="R24" s="48" t="s">
        <v>3</v>
      </c>
      <c r="S24" s="48">
        <v>4721</v>
      </c>
      <c r="T24" s="54"/>
      <c r="U24" s="48">
        <v>6232</v>
      </c>
      <c r="V24" s="48">
        <v>-3</v>
      </c>
      <c r="W24" s="48">
        <v>0</v>
      </c>
      <c r="X24" s="48">
        <v>786</v>
      </c>
      <c r="Y24" s="48" t="s">
        <v>3</v>
      </c>
      <c r="Z24" s="48">
        <v>7929</v>
      </c>
      <c r="AE24" s="11"/>
    </row>
    <row r="25" spans="1:31" x14ac:dyDescent="0.3">
      <c r="A25" s="59" t="s">
        <v>847</v>
      </c>
      <c r="B25" s="55" t="s">
        <v>846</v>
      </c>
      <c r="C25" s="57">
        <v>70</v>
      </c>
      <c r="D25" s="48">
        <v>1.1255830000000001E-3</v>
      </c>
      <c r="E25" s="48">
        <v>1.2669399999999999E-6</v>
      </c>
      <c r="F25" s="57"/>
      <c r="G25" s="57">
        <v>-52</v>
      </c>
      <c r="H25" s="57">
        <v>0</v>
      </c>
      <c r="I25" s="57">
        <v>0</v>
      </c>
      <c r="J25" s="57">
        <v>2</v>
      </c>
      <c r="K25" s="57" t="s">
        <v>3</v>
      </c>
      <c r="L25" s="57">
        <v>35000</v>
      </c>
      <c r="M25" s="58"/>
      <c r="N25" s="57">
        <v>9043</v>
      </c>
      <c r="O25" s="57">
        <v>13</v>
      </c>
      <c r="P25" s="57">
        <v>1</v>
      </c>
      <c r="Q25" s="57">
        <v>809</v>
      </c>
      <c r="R25" s="57" t="s">
        <v>3</v>
      </c>
      <c r="S25" s="57">
        <v>11178</v>
      </c>
      <c r="T25" s="58"/>
      <c r="U25" s="57">
        <v>27267</v>
      </c>
      <c r="V25" s="57">
        <v>12</v>
      </c>
      <c r="W25" s="57">
        <v>3</v>
      </c>
      <c r="X25" s="57">
        <v>3345</v>
      </c>
      <c r="Y25" s="57" t="s">
        <v>3</v>
      </c>
      <c r="Z25" s="57">
        <v>8152</v>
      </c>
      <c r="AE25" s="11"/>
    </row>
    <row r="26" spans="1:31" x14ac:dyDescent="0.3">
      <c r="A26" s="56" t="s">
        <v>845</v>
      </c>
      <c r="B26" s="60" t="s">
        <v>844</v>
      </c>
      <c r="C26" s="48">
        <v>66</v>
      </c>
      <c r="D26" s="48">
        <v>1.0612639999999999E-3</v>
      </c>
      <c r="E26" s="48">
        <v>1.12628E-6</v>
      </c>
      <c r="F26" s="48">
        <v>0.44721359500000002</v>
      </c>
      <c r="G26" s="48">
        <v>46</v>
      </c>
      <c r="H26" s="48">
        <v>6</v>
      </c>
      <c r="I26" s="48">
        <v>0</v>
      </c>
      <c r="J26" s="48">
        <v>39</v>
      </c>
      <c r="K26" s="48" t="s">
        <v>3</v>
      </c>
      <c r="L26" s="48">
        <v>1692</v>
      </c>
      <c r="M26" s="54"/>
      <c r="N26" s="48">
        <v>21059</v>
      </c>
      <c r="O26" s="48">
        <v>10</v>
      </c>
      <c r="P26" s="48">
        <v>39</v>
      </c>
      <c r="Q26" s="48">
        <v>10595</v>
      </c>
      <c r="R26" s="48" t="s">
        <v>3</v>
      </c>
      <c r="S26" s="48">
        <v>1988</v>
      </c>
      <c r="T26" s="54"/>
      <c r="U26" s="48">
        <v>1106</v>
      </c>
      <c r="V26" s="48">
        <v>21</v>
      </c>
      <c r="W26" s="48">
        <v>2</v>
      </c>
      <c r="X26" s="48">
        <v>548</v>
      </c>
      <c r="Y26" s="48" t="s">
        <v>3</v>
      </c>
      <c r="Z26" s="48">
        <v>2018</v>
      </c>
      <c r="AE26" s="11"/>
    </row>
    <row r="27" spans="1:31" ht="21.6" x14ac:dyDescent="0.3">
      <c r="A27" s="59" t="s">
        <v>843</v>
      </c>
      <c r="B27" s="60" t="s">
        <v>842</v>
      </c>
      <c r="C27" s="57">
        <v>40</v>
      </c>
      <c r="D27" s="48">
        <v>6.4318999999999997E-4</v>
      </c>
      <c r="E27" s="48">
        <v>4.13694E-7</v>
      </c>
      <c r="F27" s="57">
        <v>0.435889894</v>
      </c>
      <c r="G27" s="57"/>
      <c r="H27" s="57">
        <v>1</v>
      </c>
      <c r="I27" s="57">
        <v>2</v>
      </c>
      <c r="J27" s="57">
        <v>8</v>
      </c>
      <c r="K27" s="57" t="s">
        <v>3</v>
      </c>
      <c r="L27" s="57">
        <v>5000</v>
      </c>
      <c r="M27" s="58"/>
      <c r="N27" s="57">
        <v>844308</v>
      </c>
      <c r="O27" s="57">
        <v>13</v>
      </c>
      <c r="P27" s="57">
        <v>62</v>
      </c>
      <c r="Q27" s="57">
        <v>320231</v>
      </c>
      <c r="R27" s="57" t="s">
        <v>3</v>
      </c>
      <c r="S27" s="57">
        <v>2637</v>
      </c>
      <c r="T27" s="58"/>
      <c r="U27" s="57">
        <v>2950</v>
      </c>
      <c r="V27" s="57">
        <v>-2</v>
      </c>
      <c r="W27" s="57">
        <v>0</v>
      </c>
      <c r="X27" s="57">
        <v>783</v>
      </c>
      <c r="Y27" s="57" t="s">
        <v>3</v>
      </c>
      <c r="Z27" s="57">
        <v>3768</v>
      </c>
      <c r="AE27" s="11"/>
    </row>
    <row r="28" spans="1:31" x14ac:dyDescent="0.3">
      <c r="A28" s="56" t="s">
        <v>841</v>
      </c>
      <c r="B28" s="60" t="s">
        <v>840</v>
      </c>
      <c r="C28" s="48">
        <v>25</v>
      </c>
      <c r="D28" s="48">
        <v>4.0199399999999997E-4</v>
      </c>
      <c r="E28" s="48">
        <v>1.6159899999999999E-7</v>
      </c>
      <c r="F28" s="48">
        <v>0.57445626500000002</v>
      </c>
      <c r="G28" s="48">
        <v>20</v>
      </c>
      <c r="H28" s="48">
        <v>7</v>
      </c>
      <c r="I28" s="48">
        <v>0</v>
      </c>
      <c r="J28" s="48">
        <v>5</v>
      </c>
      <c r="K28" s="48" t="s">
        <v>3</v>
      </c>
      <c r="L28" s="48">
        <v>5000</v>
      </c>
      <c r="M28" s="54"/>
      <c r="N28" s="48">
        <v>459538</v>
      </c>
      <c r="O28" s="48">
        <v>2</v>
      </c>
      <c r="P28" s="48">
        <v>82</v>
      </c>
      <c r="Q28" s="48">
        <v>178275</v>
      </c>
      <c r="R28" s="48" t="s">
        <v>3</v>
      </c>
      <c r="S28" s="48">
        <v>2578</v>
      </c>
      <c r="T28" s="54"/>
      <c r="U28" s="48">
        <v>359</v>
      </c>
      <c r="V28" s="48">
        <v>2</v>
      </c>
      <c r="W28" s="48">
        <v>0</v>
      </c>
      <c r="X28" s="48">
        <v>54</v>
      </c>
      <c r="Y28" s="48" t="s">
        <v>3</v>
      </c>
      <c r="Z28" s="48">
        <v>6648</v>
      </c>
      <c r="AE28" s="11"/>
    </row>
    <row r="29" spans="1:31" x14ac:dyDescent="0.3">
      <c r="A29" s="59" t="s">
        <v>839</v>
      </c>
      <c r="B29" s="55" t="s">
        <v>838</v>
      </c>
      <c r="C29" s="57">
        <v>22</v>
      </c>
      <c r="D29" s="48">
        <v>3.5375499999999998E-4</v>
      </c>
      <c r="E29" s="48">
        <v>1.25142E-7</v>
      </c>
      <c r="F29" s="57">
        <v>0.6</v>
      </c>
      <c r="G29" s="57">
        <v>93</v>
      </c>
      <c r="H29" s="57">
        <v>1</v>
      </c>
      <c r="I29" s="57">
        <v>0</v>
      </c>
      <c r="J29" s="57">
        <v>0</v>
      </c>
      <c r="K29" s="57" t="s">
        <v>3</v>
      </c>
      <c r="L29" s="57"/>
      <c r="M29" s="58"/>
      <c r="N29" s="57">
        <v>1105</v>
      </c>
      <c r="O29" s="57">
        <v>6</v>
      </c>
      <c r="P29" s="57">
        <v>0</v>
      </c>
      <c r="Q29" s="57">
        <v>27</v>
      </c>
      <c r="R29" s="57" t="s">
        <v>3</v>
      </c>
      <c r="S29" s="57">
        <v>40926</v>
      </c>
      <c r="T29" s="58"/>
      <c r="U29" s="57">
        <v>2786</v>
      </c>
      <c r="V29" s="57">
        <v>1</v>
      </c>
      <c r="W29" s="57">
        <v>1</v>
      </c>
      <c r="X29" s="57">
        <v>163</v>
      </c>
      <c r="Y29" s="57" t="s">
        <v>3</v>
      </c>
      <c r="Z29" s="57">
        <v>17092</v>
      </c>
      <c r="AE29" s="11"/>
    </row>
    <row r="30" spans="1:31" x14ac:dyDescent="0.3">
      <c r="A30" s="56" t="s">
        <v>837</v>
      </c>
      <c r="B30" s="55" t="s">
        <v>836</v>
      </c>
      <c r="C30" s="48">
        <v>18</v>
      </c>
      <c r="D30" s="48">
        <v>2.8943600000000001E-4</v>
      </c>
      <c r="E30" s="48">
        <v>8.3773000000000005E-8</v>
      </c>
      <c r="F30" s="48"/>
      <c r="G30" s="48">
        <v>46</v>
      </c>
      <c r="H30" s="48">
        <v>0</v>
      </c>
      <c r="I30" s="48">
        <v>0</v>
      </c>
      <c r="J30" s="48">
        <v>1</v>
      </c>
      <c r="K30" s="48" t="s">
        <v>3</v>
      </c>
      <c r="L30" s="48">
        <v>18000</v>
      </c>
      <c r="M30" s="54"/>
      <c r="N30" s="48">
        <v>7785</v>
      </c>
      <c r="O30" s="48">
        <v>8</v>
      </c>
      <c r="P30" s="48">
        <v>7</v>
      </c>
      <c r="Q30" s="48">
        <v>981</v>
      </c>
      <c r="R30" s="48" t="s">
        <v>3</v>
      </c>
      <c r="S30" s="48">
        <v>7936</v>
      </c>
      <c r="T30" s="54"/>
      <c r="U30" s="48">
        <v>4124</v>
      </c>
      <c r="V30" s="48">
        <v>7</v>
      </c>
      <c r="W30" s="48">
        <v>4</v>
      </c>
      <c r="X30" s="48">
        <v>436</v>
      </c>
      <c r="Y30" s="48" t="s">
        <v>3</v>
      </c>
      <c r="Z30" s="48">
        <v>9459</v>
      </c>
      <c r="AE30" s="11"/>
    </row>
    <row r="31" spans="1:31" x14ac:dyDescent="0.3">
      <c r="A31" s="59" t="s">
        <v>835</v>
      </c>
      <c r="B31" s="55" t="s">
        <v>834</v>
      </c>
      <c r="C31" s="57">
        <v>15</v>
      </c>
      <c r="D31" s="48">
        <v>2.41196E-4</v>
      </c>
      <c r="E31" s="48">
        <v>5.8175700000000001E-8</v>
      </c>
      <c r="F31" s="57"/>
      <c r="G31" s="57">
        <v>22</v>
      </c>
      <c r="H31" s="57">
        <v>0</v>
      </c>
      <c r="I31" s="57">
        <v>0</v>
      </c>
      <c r="J31" s="57">
        <v>12</v>
      </c>
      <c r="K31" s="57" t="s">
        <v>3</v>
      </c>
      <c r="L31" s="57">
        <v>1250</v>
      </c>
      <c r="M31" s="58"/>
      <c r="N31" s="57">
        <v>50561</v>
      </c>
      <c r="O31" s="57">
        <v>36</v>
      </c>
      <c r="P31" s="57">
        <v>7</v>
      </c>
      <c r="Q31" s="57">
        <v>74086</v>
      </c>
      <c r="R31" s="57" t="s">
        <v>3</v>
      </c>
      <c r="S31" s="57">
        <v>682</v>
      </c>
      <c r="T31" s="58"/>
      <c r="U31" s="57">
        <v>3312</v>
      </c>
      <c r="V31" s="57">
        <v>3</v>
      </c>
      <c r="W31" s="57">
        <v>0</v>
      </c>
      <c r="X31" s="57">
        <v>1907</v>
      </c>
      <c r="Y31" s="57" t="s">
        <v>3</v>
      </c>
      <c r="Z31" s="57">
        <v>1737</v>
      </c>
      <c r="AE31" s="11"/>
    </row>
    <row r="32" spans="1:31" x14ac:dyDescent="0.3">
      <c r="A32" s="56" t="s">
        <v>833</v>
      </c>
      <c r="B32" s="55" t="s">
        <v>832</v>
      </c>
      <c r="C32" s="48">
        <v>13</v>
      </c>
      <c r="D32" s="48">
        <v>2.09037E-4</v>
      </c>
      <c r="E32" s="48">
        <v>4.3696399999999998E-8</v>
      </c>
      <c r="F32" s="48"/>
      <c r="G32" s="48">
        <v>34</v>
      </c>
      <c r="H32" s="48">
        <v>1</v>
      </c>
      <c r="I32" s="48">
        <v>0</v>
      </c>
      <c r="J32" s="48">
        <v>1</v>
      </c>
      <c r="K32" s="48" t="s">
        <v>3</v>
      </c>
      <c r="L32" s="48">
        <v>13000</v>
      </c>
      <c r="M32" s="54"/>
      <c r="N32" s="48">
        <v>18356</v>
      </c>
      <c r="O32" s="48">
        <v>9</v>
      </c>
      <c r="P32" s="48">
        <v>13</v>
      </c>
      <c r="Q32" s="48">
        <v>2384</v>
      </c>
      <c r="R32" s="48" t="s">
        <v>3</v>
      </c>
      <c r="S32" s="48">
        <v>7700</v>
      </c>
      <c r="T32" s="54"/>
      <c r="U32" s="48">
        <v>1154</v>
      </c>
      <c r="V32" s="48">
        <v>2</v>
      </c>
      <c r="W32" s="48">
        <v>1</v>
      </c>
      <c r="X32" s="48">
        <v>77</v>
      </c>
      <c r="Y32" s="48" t="s">
        <v>3</v>
      </c>
      <c r="Z32" s="48">
        <v>14987</v>
      </c>
      <c r="AE32" s="11"/>
    </row>
    <row r="33" spans="1:31" ht="21.6" x14ac:dyDescent="0.3">
      <c r="A33" s="59" t="s">
        <v>831</v>
      </c>
      <c r="B33" s="55" t="s">
        <v>830</v>
      </c>
      <c r="C33" s="57">
        <v>10</v>
      </c>
      <c r="D33" s="48">
        <v>1.60798E-4</v>
      </c>
      <c r="E33" s="48">
        <v>2.5855900000000001E-8</v>
      </c>
      <c r="F33" s="57"/>
      <c r="G33" s="57">
        <v>104</v>
      </c>
      <c r="H33" s="57">
        <v>1</v>
      </c>
      <c r="I33" s="57">
        <v>0</v>
      </c>
      <c r="J33" s="57">
        <v>4</v>
      </c>
      <c r="K33" s="57" t="s">
        <v>3</v>
      </c>
      <c r="L33" s="57">
        <v>2500</v>
      </c>
      <c r="M33" s="58"/>
      <c r="N33" s="57">
        <v>2970</v>
      </c>
      <c r="O33" s="57">
        <v>5</v>
      </c>
      <c r="P33" s="57">
        <v>8</v>
      </c>
      <c r="Q33" s="57">
        <v>928</v>
      </c>
      <c r="R33" s="57" t="s">
        <v>3</v>
      </c>
      <c r="S33" s="57">
        <v>3200</v>
      </c>
      <c r="T33" s="58"/>
      <c r="U33" s="57">
        <v>867</v>
      </c>
      <c r="V33" s="57">
        <v>21</v>
      </c>
      <c r="W33" s="57">
        <v>2</v>
      </c>
      <c r="X33" s="57">
        <v>225</v>
      </c>
      <c r="Y33" s="57" t="s">
        <v>3</v>
      </c>
      <c r="Z33" s="57">
        <v>3853</v>
      </c>
      <c r="AE33" s="11"/>
    </row>
    <row r="34" spans="1:31" ht="21.6" x14ac:dyDescent="0.3">
      <c r="A34" s="56" t="s">
        <v>829</v>
      </c>
      <c r="B34" s="55" t="s">
        <v>828</v>
      </c>
      <c r="C34" s="48">
        <v>8</v>
      </c>
      <c r="D34" s="48">
        <v>1.2863800000000001E-4</v>
      </c>
      <c r="E34" s="48">
        <v>1.6547700000000001E-8</v>
      </c>
      <c r="F34" s="48"/>
      <c r="G34" s="48">
        <v>81</v>
      </c>
      <c r="H34" s="48">
        <v>3</v>
      </c>
      <c r="I34" s="48">
        <v>3</v>
      </c>
      <c r="J34" s="48">
        <v>1</v>
      </c>
      <c r="K34" s="48" t="s">
        <v>3</v>
      </c>
      <c r="L34" s="48">
        <v>8000</v>
      </c>
      <c r="M34" s="54"/>
      <c r="N34" s="48">
        <v>12123</v>
      </c>
      <c r="O34" s="48">
        <v>25</v>
      </c>
      <c r="P34" s="48">
        <v>2</v>
      </c>
      <c r="Q34" s="48">
        <v>1497</v>
      </c>
      <c r="R34" s="48" t="s">
        <v>3</v>
      </c>
      <c r="S34" s="48">
        <v>8098</v>
      </c>
      <c r="T34" s="54"/>
      <c r="U34" s="48">
        <v>317</v>
      </c>
      <c r="V34" s="48">
        <v>6</v>
      </c>
      <c r="W34" s="48">
        <v>0</v>
      </c>
      <c r="X34" s="48">
        <v>30</v>
      </c>
      <c r="Y34" s="48" t="s">
        <v>3</v>
      </c>
      <c r="Z34" s="48">
        <v>10567</v>
      </c>
      <c r="AE34" s="11"/>
    </row>
    <row r="35" spans="1:31" x14ac:dyDescent="0.3">
      <c r="A35" s="59" t="s">
        <v>827</v>
      </c>
      <c r="B35" s="55" t="s">
        <v>826</v>
      </c>
      <c r="C35" s="57">
        <v>8</v>
      </c>
      <c r="D35" s="48">
        <v>1.2863800000000001E-4</v>
      </c>
      <c r="E35" s="48">
        <v>1.6547700000000001E-8</v>
      </c>
      <c r="F35" s="57"/>
      <c r="G35" s="57">
        <v>-34</v>
      </c>
      <c r="H35" s="57">
        <v>0</v>
      </c>
      <c r="I35" s="57">
        <v>2</v>
      </c>
      <c r="J35" s="57">
        <v>0</v>
      </c>
      <c r="K35" s="57" t="s">
        <v>3</v>
      </c>
      <c r="L35" s="57"/>
      <c r="M35" s="58"/>
      <c r="N35" s="57">
        <v>217</v>
      </c>
      <c r="O35" s="57">
        <v>-28</v>
      </c>
      <c r="P35" s="57">
        <v>0</v>
      </c>
      <c r="Q35" s="57">
        <v>6</v>
      </c>
      <c r="R35" s="57" t="s">
        <v>3</v>
      </c>
      <c r="S35" s="57">
        <v>36167</v>
      </c>
      <c r="T35" s="58"/>
      <c r="U35" s="57">
        <v>2574</v>
      </c>
      <c r="V35" s="57">
        <v>-3</v>
      </c>
      <c r="W35" s="57">
        <v>4</v>
      </c>
      <c r="X35" s="57">
        <v>56</v>
      </c>
      <c r="Y35" s="57" t="s">
        <v>3</v>
      </c>
      <c r="Z35" s="57">
        <v>45964</v>
      </c>
      <c r="AE35" s="11"/>
    </row>
    <row r="36" spans="1:31" ht="21.6" x14ac:dyDescent="0.3">
      <c r="A36" s="56" t="s">
        <v>825</v>
      </c>
      <c r="B36" s="55" t="s">
        <v>824</v>
      </c>
      <c r="C36" s="48">
        <v>7</v>
      </c>
      <c r="D36" s="48">
        <v>1.12558E-4</v>
      </c>
      <c r="E36" s="48">
        <v>1.2669399999999999E-8</v>
      </c>
      <c r="F36" s="48"/>
      <c r="G36" s="48">
        <v>22</v>
      </c>
      <c r="H36" s="48">
        <v>3</v>
      </c>
      <c r="I36" s="48">
        <v>0</v>
      </c>
      <c r="J36" s="48">
        <v>1</v>
      </c>
      <c r="K36" s="48" t="s">
        <v>3</v>
      </c>
      <c r="L36" s="48">
        <v>7000</v>
      </c>
      <c r="M36" s="54"/>
      <c r="N36" s="48">
        <v>4457</v>
      </c>
      <c r="O36" s="48">
        <v>27</v>
      </c>
      <c r="P36" s="48">
        <v>1</v>
      </c>
      <c r="Q36" s="48">
        <v>581</v>
      </c>
      <c r="R36" s="48" t="s">
        <v>3</v>
      </c>
      <c r="S36" s="48">
        <v>7671</v>
      </c>
      <c r="T36" s="54"/>
      <c r="U36" s="48">
        <v>201</v>
      </c>
      <c r="V36" s="48">
        <v>-14</v>
      </c>
      <c r="W36" s="48">
        <v>0</v>
      </c>
      <c r="X36" s="48">
        <v>12</v>
      </c>
      <c r="Y36" s="48" t="s">
        <v>3</v>
      </c>
      <c r="Z36" s="48">
        <v>16750</v>
      </c>
      <c r="AE36" s="11"/>
    </row>
    <row r="37" spans="1:31" ht="21.6" x14ac:dyDescent="0.3">
      <c r="A37" s="59" t="s">
        <v>823</v>
      </c>
      <c r="B37" s="55" t="s">
        <v>822</v>
      </c>
      <c r="C37" s="57">
        <v>6</v>
      </c>
      <c r="D37" s="48">
        <v>9.6478500000000001E-5</v>
      </c>
      <c r="E37" s="48">
        <v>9.30811E-9</v>
      </c>
      <c r="F37" s="57"/>
      <c r="G37" s="57">
        <v>15</v>
      </c>
      <c r="H37" s="57">
        <v>1</v>
      </c>
      <c r="I37" s="57">
        <v>0</v>
      </c>
      <c r="J37" s="57">
        <v>1</v>
      </c>
      <c r="K37" s="57" t="s">
        <v>3</v>
      </c>
      <c r="L37" s="57">
        <v>6000</v>
      </c>
      <c r="M37" s="58"/>
      <c r="N37" s="57">
        <v>40459</v>
      </c>
      <c r="O37" s="57">
        <v>12</v>
      </c>
      <c r="P37" s="57">
        <v>11</v>
      </c>
      <c r="Q37" s="57">
        <v>22346</v>
      </c>
      <c r="R37" s="57" t="s">
        <v>3</v>
      </c>
      <c r="S37" s="57">
        <v>1811</v>
      </c>
      <c r="T37" s="58"/>
      <c r="U37" s="57">
        <v>1122</v>
      </c>
      <c r="V37" s="57">
        <v>11</v>
      </c>
      <c r="W37" s="57">
        <v>0</v>
      </c>
      <c r="X37" s="57">
        <v>151</v>
      </c>
      <c r="Y37" s="57" t="s">
        <v>3</v>
      </c>
      <c r="Z37" s="57">
        <v>7430</v>
      </c>
      <c r="AE37" s="11"/>
    </row>
    <row r="38" spans="1:31" x14ac:dyDescent="0.3">
      <c r="A38" s="56" t="s">
        <v>821</v>
      </c>
      <c r="B38" s="55" t="s">
        <v>820</v>
      </c>
      <c r="C38" s="48">
        <v>4</v>
      </c>
      <c r="D38" s="48">
        <v>6.4319000000000005E-5</v>
      </c>
      <c r="E38" s="48">
        <v>4.13694E-9</v>
      </c>
      <c r="F38" s="48"/>
      <c r="G38" s="48">
        <v>-39</v>
      </c>
      <c r="H38" s="48">
        <v>0</v>
      </c>
      <c r="I38" s="48">
        <v>0</v>
      </c>
      <c r="J38" s="48">
        <v>0</v>
      </c>
      <c r="K38" s="48" t="s">
        <v>3</v>
      </c>
      <c r="L38" s="48"/>
      <c r="M38" s="54"/>
      <c r="N38" s="48">
        <v>4193</v>
      </c>
      <c r="O38" s="48">
        <v>8</v>
      </c>
      <c r="P38" s="48">
        <v>2</v>
      </c>
      <c r="Q38" s="48">
        <v>790</v>
      </c>
      <c r="R38" s="48" t="s">
        <v>3</v>
      </c>
      <c r="S38" s="48">
        <v>5308</v>
      </c>
      <c r="T38" s="54"/>
      <c r="U38" s="48">
        <v>2234</v>
      </c>
      <c r="V38" s="48">
        <v>8</v>
      </c>
      <c r="W38" s="48">
        <v>1</v>
      </c>
      <c r="X38" s="48">
        <v>258</v>
      </c>
      <c r="Y38" s="48" t="s">
        <v>3</v>
      </c>
      <c r="Z38" s="48">
        <v>8659</v>
      </c>
      <c r="AE38" s="11"/>
    </row>
    <row r="39" spans="1:31" x14ac:dyDescent="0.3">
      <c r="A39" s="59" t="s">
        <v>819</v>
      </c>
      <c r="B39" s="55" t="s">
        <v>818</v>
      </c>
      <c r="C39" s="57">
        <v>3</v>
      </c>
      <c r="D39" s="48">
        <v>4.8239299999999997E-5</v>
      </c>
      <c r="E39" s="48">
        <v>2.32703E-9</v>
      </c>
      <c r="F39" s="57"/>
      <c r="G39" s="57">
        <v>-16</v>
      </c>
      <c r="H39" s="57">
        <v>1</v>
      </c>
      <c r="I39" s="57">
        <v>0</v>
      </c>
      <c r="J39" s="57">
        <v>1</v>
      </c>
      <c r="K39" s="57" t="s">
        <v>3</v>
      </c>
      <c r="L39" s="57">
        <v>3000</v>
      </c>
      <c r="M39" s="58"/>
      <c r="N39" s="57">
        <v>52041</v>
      </c>
      <c r="O39" s="57">
        <v>10</v>
      </c>
      <c r="P39" s="57">
        <v>22</v>
      </c>
      <c r="Q39" s="57">
        <v>32933</v>
      </c>
      <c r="R39" s="57" t="s">
        <v>3</v>
      </c>
      <c r="S39" s="57">
        <v>1580</v>
      </c>
      <c r="T39" s="58"/>
      <c r="U39" s="57">
        <v>510</v>
      </c>
      <c r="V39" s="57">
        <v>22</v>
      </c>
      <c r="W39" s="57">
        <v>0</v>
      </c>
      <c r="X39" s="57">
        <v>103</v>
      </c>
      <c r="Y39" s="57" t="s">
        <v>3</v>
      </c>
      <c r="Z39" s="57">
        <v>4951</v>
      </c>
      <c r="AE39" s="11"/>
    </row>
    <row r="40" spans="1:31" x14ac:dyDescent="0.3">
      <c r="A40" s="56" t="s">
        <v>817</v>
      </c>
      <c r="B40" s="55" t="s">
        <v>816</v>
      </c>
      <c r="C40" s="48">
        <v>2</v>
      </c>
      <c r="D40" s="48">
        <v>3.2159500000000003E-5</v>
      </c>
      <c r="E40" s="48">
        <v>1.0342300000000001E-9</v>
      </c>
      <c r="F40" s="48"/>
      <c r="G40" s="48">
        <v>-24</v>
      </c>
      <c r="H40" s="48">
        <v>0</v>
      </c>
      <c r="I40" s="48">
        <v>3</v>
      </c>
      <c r="J40" s="48">
        <v>0</v>
      </c>
      <c r="K40" s="48" t="s">
        <v>3</v>
      </c>
      <c r="L40" s="48"/>
      <c r="M40" s="54"/>
      <c r="N40" s="48">
        <v>2081</v>
      </c>
      <c r="O40" s="48">
        <v>15</v>
      </c>
      <c r="P40" s="48">
        <v>0</v>
      </c>
      <c r="Q40" s="48">
        <v>315</v>
      </c>
      <c r="R40" s="48" t="s">
        <v>3</v>
      </c>
      <c r="S40" s="48">
        <v>6606</v>
      </c>
      <c r="T40" s="54"/>
      <c r="U40" s="48">
        <v>381300</v>
      </c>
      <c r="V40" s="48">
        <v>7</v>
      </c>
      <c r="W40" s="48">
        <v>3</v>
      </c>
      <c r="X40" s="48">
        <v>36727</v>
      </c>
      <c r="Y40" s="48" t="s">
        <v>3</v>
      </c>
      <c r="Z40" s="48">
        <v>10382</v>
      </c>
      <c r="AE40" s="11"/>
    </row>
    <row r="41" spans="1:31" ht="21.6" x14ac:dyDescent="0.3">
      <c r="A41" s="59" t="s">
        <v>815</v>
      </c>
      <c r="B41" s="55" t="s">
        <v>814</v>
      </c>
      <c r="C41" s="57">
        <v>1</v>
      </c>
      <c r="D41" s="48">
        <v>1.6079800000000001E-5</v>
      </c>
      <c r="E41" s="48">
        <v>2.5855899999999998E-10</v>
      </c>
      <c r="F41" s="57"/>
      <c r="G41" s="57"/>
      <c r="H41" s="57">
        <v>1</v>
      </c>
      <c r="I41" s="57">
        <v>0</v>
      </c>
      <c r="J41" s="57">
        <v>0</v>
      </c>
      <c r="K41" s="57" t="s">
        <v>3</v>
      </c>
      <c r="L41" s="57"/>
      <c r="M41" s="58"/>
      <c r="N41" s="57">
        <v>2190</v>
      </c>
      <c r="O41" s="57">
        <v>21</v>
      </c>
      <c r="P41" s="57">
        <v>1</v>
      </c>
      <c r="Q41" s="57">
        <v>417</v>
      </c>
      <c r="R41" s="57" t="s">
        <v>3</v>
      </c>
      <c r="S41" s="57">
        <v>5252</v>
      </c>
      <c r="T41" s="58"/>
      <c r="U41" s="57">
        <v>191</v>
      </c>
      <c r="V41" s="57">
        <v>13</v>
      </c>
      <c r="W41" s="57">
        <v>0</v>
      </c>
      <c r="X41" s="57">
        <v>19</v>
      </c>
      <c r="Y41" s="57" t="s">
        <v>3</v>
      </c>
      <c r="Z41" s="57">
        <v>10053</v>
      </c>
      <c r="AE41" s="11"/>
    </row>
    <row r="42" spans="1:31" x14ac:dyDescent="0.3">
      <c r="A42" s="56" t="s">
        <v>813</v>
      </c>
      <c r="B42" s="55" t="s">
        <v>812</v>
      </c>
      <c r="C42" s="48">
        <v>0</v>
      </c>
      <c r="D42" s="48">
        <v>0</v>
      </c>
      <c r="E42" s="48">
        <v>0</v>
      </c>
      <c r="F42" s="48"/>
      <c r="G42" s="48"/>
      <c r="H42" s="48">
        <v>0</v>
      </c>
      <c r="I42" s="48"/>
      <c r="J42" s="48"/>
      <c r="K42" s="48"/>
      <c r="L42" s="48"/>
      <c r="M42" s="54"/>
      <c r="N42" s="48">
        <v>0</v>
      </c>
      <c r="O42" s="48"/>
      <c r="P42" s="48">
        <v>0</v>
      </c>
      <c r="Q42" s="48"/>
      <c r="R42" s="48"/>
      <c r="S42" s="48"/>
      <c r="T42" s="54"/>
      <c r="U42" s="48">
        <v>15476</v>
      </c>
      <c r="V42" s="48">
        <v>10</v>
      </c>
      <c r="W42" s="48">
        <v>2</v>
      </c>
      <c r="X42" s="48">
        <v>110</v>
      </c>
      <c r="Y42" s="48"/>
      <c r="Z42" s="48">
        <v>140691</v>
      </c>
      <c r="AE42" s="11"/>
    </row>
    <row r="43" spans="1:31" x14ac:dyDescent="0.3">
      <c r="A43" s="59" t="s">
        <v>811</v>
      </c>
      <c r="B43" s="55" t="s">
        <v>810</v>
      </c>
      <c r="C43" s="57">
        <v>0</v>
      </c>
      <c r="D43" s="48">
        <v>0</v>
      </c>
      <c r="E43" s="48">
        <v>0</v>
      </c>
      <c r="F43" s="57"/>
      <c r="G43" s="57"/>
      <c r="H43" s="57">
        <v>0</v>
      </c>
      <c r="I43" s="57">
        <v>3</v>
      </c>
      <c r="J43" s="57"/>
      <c r="K43" s="57"/>
      <c r="L43" s="57"/>
      <c r="M43" s="58"/>
      <c r="N43" s="57">
        <v>494</v>
      </c>
      <c r="O43" s="57">
        <v>142</v>
      </c>
      <c r="P43" s="57">
        <v>0</v>
      </c>
      <c r="Q43" s="57">
        <v>82</v>
      </c>
      <c r="R43" s="57" t="s">
        <v>3</v>
      </c>
      <c r="S43" s="57">
        <v>6024</v>
      </c>
      <c r="T43" s="58"/>
      <c r="U43" s="57">
        <v>29991</v>
      </c>
      <c r="V43" s="57">
        <v>2</v>
      </c>
      <c r="W43" s="57">
        <v>4</v>
      </c>
      <c r="X43" s="57">
        <v>2614</v>
      </c>
      <c r="Y43" s="57" t="s">
        <v>3</v>
      </c>
      <c r="Z43" s="57">
        <v>11473</v>
      </c>
      <c r="AE43" s="11"/>
    </row>
    <row r="44" spans="1:31" ht="21.6" x14ac:dyDescent="0.3">
      <c r="A44" s="56" t="s">
        <v>809</v>
      </c>
      <c r="B44" s="55" t="s">
        <v>808</v>
      </c>
      <c r="C44" s="48">
        <v>0</v>
      </c>
      <c r="D44" s="48">
        <v>0</v>
      </c>
      <c r="E44" s="48">
        <v>0</v>
      </c>
      <c r="F44" s="48"/>
      <c r="G44" s="48"/>
      <c r="H44" s="48">
        <v>0</v>
      </c>
      <c r="I44" s="48">
        <v>4</v>
      </c>
      <c r="J44" s="48"/>
      <c r="K44" s="48"/>
      <c r="L44" s="48"/>
      <c r="M44" s="54"/>
      <c r="N44" s="48">
        <v>1443</v>
      </c>
      <c r="O44" s="48">
        <v>-2</v>
      </c>
      <c r="P44" s="48">
        <v>1</v>
      </c>
      <c r="Q44" s="48">
        <v>600</v>
      </c>
      <c r="R44" s="48" t="s">
        <v>3</v>
      </c>
      <c r="S44" s="48">
        <v>2405</v>
      </c>
      <c r="T44" s="54"/>
      <c r="U44" s="48">
        <v>2439</v>
      </c>
      <c r="V44" s="48">
        <v>17</v>
      </c>
      <c r="W44" s="48">
        <v>2</v>
      </c>
      <c r="X44" s="48">
        <v>200</v>
      </c>
      <c r="Y44" s="48" t="s">
        <v>3</v>
      </c>
      <c r="Z44" s="48">
        <v>12195</v>
      </c>
      <c r="AE44" s="11"/>
    </row>
    <row r="45" spans="1:31" x14ac:dyDescent="0.3">
      <c r="A45" s="59" t="s">
        <v>807</v>
      </c>
      <c r="B45" s="55" t="s">
        <v>806</v>
      </c>
      <c r="C45" s="57">
        <v>0</v>
      </c>
      <c r="D45" s="48">
        <v>0</v>
      </c>
      <c r="E45" s="48">
        <v>0</v>
      </c>
      <c r="F45" s="57"/>
      <c r="G45" s="57"/>
      <c r="H45" s="57">
        <v>0</v>
      </c>
      <c r="I45" s="57">
        <v>5</v>
      </c>
      <c r="J45" s="57"/>
      <c r="K45" s="57"/>
      <c r="L45" s="57"/>
      <c r="M45" s="58"/>
      <c r="N45" s="57">
        <v>1009</v>
      </c>
      <c r="O45" s="57">
        <v>36</v>
      </c>
      <c r="P45" s="57">
        <v>0</v>
      </c>
      <c r="Q45" s="57">
        <v>352</v>
      </c>
      <c r="R45" s="57" t="s">
        <v>3</v>
      </c>
      <c r="S45" s="57">
        <v>2866</v>
      </c>
      <c r="T45" s="58"/>
      <c r="U45" s="57">
        <v>5354</v>
      </c>
      <c r="V45" s="57">
        <v>21</v>
      </c>
      <c r="W45" s="57">
        <v>1</v>
      </c>
      <c r="X45" s="57">
        <v>1008</v>
      </c>
      <c r="Y45" s="57" t="s">
        <v>3</v>
      </c>
      <c r="Z45" s="57">
        <v>5312</v>
      </c>
      <c r="AE45" s="11"/>
    </row>
    <row r="46" spans="1:31" x14ac:dyDescent="0.3">
      <c r="A46" s="56" t="s">
        <v>805</v>
      </c>
      <c r="B46" s="55" t="s">
        <v>804</v>
      </c>
      <c r="C46" s="48">
        <v>0</v>
      </c>
      <c r="D46" s="48">
        <v>0</v>
      </c>
      <c r="E46" s="48">
        <v>0</v>
      </c>
      <c r="F46" s="48"/>
      <c r="G46" s="48"/>
      <c r="H46" s="48">
        <v>0</v>
      </c>
      <c r="I46" s="48">
        <v>0</v>
      </c>
      <c r="J46" s="48"/>
      <c r="K46" s="48"/>
      <c r="L46" s="48"/>
      <c r="M46" s="54"/>
      <c r="N46" s="48">
        <v>9</v>
      </c>
      <c r="O46" s="48">
        <v>49</v>
      </c>
      <c r="P46" s="48">
        <v>0</v>
      </c>
      <c r="Q46" s="48">
        <v>3</v>
      </c>
      <c r="R46" s="48" t="s">
        <v>3</v>
      </c>
      <c r="S46" s="48">
        <v>3000</v>
      </c>
      <c r="T46" s="54"/>
      <c r="U46" s="48">
        <v>831</v>
      </c>
      <c r="V46" s="48">
        <v>53</v>
      </c>
      <c r="W46" s="48">
        <v>0</v>
      </c>
      <c r="X46" s="48">
        <v>175</v>
      </c>
      <c r="Y46" s="48" t="s">
        <v>3</v>
      </c>
      <c r="Z46" s="48">
        <v>4749</v>
      </c>
      <c r="AE46" s="11"/>
    </row>
    <row r="47" spans="1:31" x14ac:dyDescent="0.3">
      <c r="A47" s="59" t="s">
        <v>803</v>
      </c>
      <c r="B47" s="55" t="s">
        <v>802</v>
      </c>
      <c r="C47" s="57">
        <v>0</v>
      </c>
      <c r="D47" s="48">
        <v>0</v>
      </c>
      <c r="E47" s="48">
        <v>0</v>
      </c>
      <c r="F47" s="57"/>
      <c r="G47" s="57"/>
      <c r="H47" s="57">
        <v>0</v>
      </c>
      <c r="I47" s="57">
        <v>3</v>
      </c>
      <c r="J47" s="57"/>
      <c r="K47" s="57"/>
      <c r="L47" s="57"/>
      <c r="M47" s="58"/>
      <c r="N47" s="57">
        <v>1873</v>
      </c>
      <c r="O47" s="57">
        <v>3</v>
      </c>
      <c r="P47" s="57">
        <v>11</v>
      </c>
      <c r="Q47" s="57">
        <v>245</v>
      </c>
      <c r="R47" s="57" t="s">
        <v>3</v>
      </c>
      <c r="S47" s="57">
        <v>7645</v>
      </c>
      <c r="T47" s="58"/>
      <c r="U47" s="57">
        <v>257</v>
      </c>
      <c r="V47" s="57">
        <v>29</v>
      </c>
      <c r="W47" s="57">
        <v>1</v>
      </c>
      <c r="X47" s="57">
        <v>31</v>
      </c>
      <c r="Y47" s="57" t="s">
        <v>3</v>
      </c>
      <c r="Z47" s="57">
        <v>8290</v>
      </c>
      <c r="AE47" s="11"/>
    </row>
    <row r="48" spans="1:31" x14ac:dyDescent="0.3">
      <c r="A48" s="56" t="s">
        <v>801</v>
      </c>
      <c r="B48" s="55" t="s">
        <v>800</v>
      </c>
      <c r="C48" s="48">
        <v>0</v>
      </c>
      <c r="D48" s="48">
        <v>0</v>
      </c>
      <c r="E48" s="48">
        <v>0</v>
      </c>
      <c r="F48" s="48"/>
      <c r="G48" s="48"/>
      <c r="H48" s="48">
        <v>0</v>
      </c>
      <c r="I48" s="48">
        <v>0</v>
      </c>
      <c r="J48" s="48"/>
      <c r="K48" s="48"/>
      <c r="L48" s="48"/>
      <c r="M48" s="54"/>
      <c r="N48" s="48">
        <v>1282</v>
      </c>
      <c r="O48" s="48">
        <v>29</v>
      </c>
      <c r="P48" s="48">
        <v>2</v>
      </c>
      <c r="Q48" s="48">
        <v>56</v>
      </c>
      <c r="R48" s="48" t="s">
        <v>3</v>
      </c>
      <c r="S48" s="48">
        <v>22893</v>
      </c>
      <c r="T48" s="54"/>
      <c r="U48" s="48">
        <v>164</v>
      </c>
      <c r="V48" s="48">
        <v>3</v>
      </c>
      <c r="W48" s="48">
        <v>0</v>
      </c>
      <c r="X48" s="48">
        <v>7</v>
      </c>
      <c r="Y48" s="48" t="s">
        <v>3</v>
      </c>
      <c r="Z48" s="48">
        <v>23429</v>
      </c>
      <c r="AE48" s="11"/>
    </row>
    <row r="49" spans="1:31" x14ac:dyDescent="0.3">
      <c r="A49" s="59" t="s">
        <v>799</v>
      </c>
      <c r="B49" s="55" t="s">
        <v>798</v>
      </c>
      <c r="C49" s="57">
        <v>0</v>
      </c>
      <c r="D49" s="48">
        <v>0</v>
      </c>
      <c r="E49" s="48">
        <v>0</v>
      </c>
      <c r="F49" s="57"/>
      <c r="G49" s="57"/>
      <c r="H49" s="57">
        <v>0</v>
      </c>
      <c r="I49" s="57">
        <v>0</v>
      </c>
      <c r="J49" s="57"/>
      <c r="K49" s="57"/>
      <c r="L49" s="57"/>
      <c r="M49" s="58"/>
      <c r="N49" s="57">
        <v>564</v>
      </c>
      <c r="O49" s="57">
        <v>11</v>
      </c>
      <c r="P49" s="57">
        <v>2</v>
      </c>
      <c r="Q49" s="57">
        <v>28</v>
      </c>
      <c r="R49" s="57" t="s">
        <v>3</v>
      </c>
      <c r="S49" s="57">
        <v>20143</v>
      </c>
      <c r="T49" s="58"/>
      <c r="U49" s="57">
        <v>1936</v>
      </c>
      <c r="V49" s="57">
        <v>36</v>
      </c>
      <c r="W49" s="57">
        <v>8</v>
      </c>
      <c r="X49" s="57">
        <v>98</v>
      </c>
      <c r="Y49" s="57" t="s">
        <v>3</v>
      </c>
      <c r="Z49" s="57">
        <v>19755</v>
      </c>
      <c r="AE49" s="11"/>
    </row>
    <row r="50" spans="1:31" x14ac:dyDescent="0.3">
      <c r="A50" s="68" t="s">
        <v>797</v>
      </c>
      <c r="B50" s="52" t="s">
        <v>796</v>
      </c>
      <c r="C50" s="66">
        <v>0</v>
      </c>
      <c r="D50" s="48">
        <v>0</v>
      </c>
      <c r="E50" s="48">
        <v>0</v>
      </c>
      <c r="F50" s="66"/>
      <c r="G50" s="66"/>
      <c r="H50" s="66">
        <v>0</v>
      </c>
      <c r="I50" s="66">
        <v>0</v>
      </c>
      <c r="J50" s="66"/>
      <c r="K50" s="66"/>
      <c r="L50" s="66"/>
      <c r="M50" s="67"/>
      <c r="N50" s="66">
        <v>11516</v>
      </c>
      <c r="O50" s="66">
        <v>19</v>
      </c>
      <c r="P50" s="66">
        <v>21</v>
      </c>
      <c r="Q50" s="66">
        <v>610</v>
      </c>
      <c r="R50" s="66" t="s">
        <v>3</v>
      </c>
      <c r="S50" s="66">
        <v>18879</v>
      </c>
      <c r="T50" s="67"/>
      <c r="U50" s="66">
        <v>493</v>
      </c>
      <c r="V50" s="66">
        <v>24</v>
      </c>
      <c r="W50" s="66">
        <v>1</v>
      </c>
      <c r="X50" s="66">
        <v>31</v>
      </c>
      <c r="Y50" s="66" t="s">
        <v>3</v>
      </c>
      <c r="Z50" s="66">
        <v>15903</v>
      </c>
      <c r="AA50" s="4"/>
      <c r="AB50" s="4"/>
      <c r="AC50" s="4"/>
      <c r="AD50" s="4"/>
      <c r="AE50" s="3"/>
    </row>
    <row r="51" spans="1:31" x14ac:dyDescent="0.3">
      <c r="C51">
        <v>62190</v>
      </c>
      <c r="E51" s="65">
        <v>0.683069072</v>
      </c>
    </row>
    <row r="52" spans="1:31" x14ac:dyDescent="0.3">
      <c r="D52" s="64" t="s">
        <v>0</v>
      </c>
      <c r="E52" s="63">
        <v>0.82647992800000003</v>
      </c>
    </row>
  </sheetData>
  <mergeCells count="8">
    <mergeCell ref="A1:I1"/>
    <mergeCell ref="A2:I2"/>
    <mergeCell ref="A9:A11"/>
    <mergeCell ref="B9:B11"/>
    <mergeCell ref="C9:AE9"/>
    <mergeCell ref="C10:L10"/>
    <mergeCell ref="M10:S10"/>
    <mergeCell ref="T10:Z10"/>
  </mergeCells>
  <hyperlinks>
    <hyperlink ref="A4" r:id="rId1" display="https://stat.nbb.be/Index.aspx" xr:uid="{44CA7BEA-B3EA-43CE-8B76-B5B6FDF37641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C0AE1-E6DF-4F77-B6CF-1B9AC3732965}">
  <dimension ref="A1:AE39"/>
  <sheetViews>
    <sheetView tabSelected="1" topLeftCell="A24" workbookViewId="0">
      <selection activeCell="B14" sqref="B14"/>
    </sheetView>
  </sheetViews>
  <sheetFormatPr defaultRowHeight="14.4" x14ac:dyDescent="0.3"/>
  <cols>
    <col min="1" max="2" width="36.5546875" customWidth="1"/>
    <col min="3" max="6" width="20.21875" customWidth="1"/>
    <col min="7" max="7" width="35.77734375" customWidth="1"/>
    <col min="8" max="8" width="20.5546875" customWidth="1"/>
    <col min="9" max="9" width="32.5546875" customWidth="1"/>
    <col min="10" max="10" width="19" customWidth="1"/>
    <col min="11" max="11" width="9.77734375" customWidth="1"/>
    <col min="12" max="12" width="15.21875" customWidth="1"/>
    <col min="14" max="14" width="20.21875" customWidth="1"/>
    <col min="15" max="15" width="35.77734375" customWidth="1"/>
    <col min="16" max="16" width="17.77734375" customWidth="1"/>
    <col min="17" max="17" width="19" customWidth="1"/>
    <col min="18" max="18" width="9.77734375" customWidth="1"/>
    <col min="19" max="19" width="15.21875" customWidth="1"/>
    <col min="21" max="21" width="20.21875" customWidth="1"/>
    <col min="22" max="22" width="35.77734375" customWidth="1"/>
    <col min="23" max="23" width="18" customWidth="1"/>
    <col min="24" max="24" width="19" customWidth="1"/>
    <col min="25" max="25" width="9.77734375" customWidth="1"/>
    <col min="26" max="26" width="15.21875" customWidth="1"/>
  </cols>
  <sheetData>
    <row r="1" spans="1:31" x14ac:dyDescent="0.3">
      <c r="A1" s="95" t="s">
        <v>455</v>
      </c>
      <c r="B1" s="95"/>
      <c r="C1" s="95"/>
      <c r="D1" s="95"/>
      <c r="E1" s="95"/>
      <c r="F1" s="95"/>
      <c r="G1" s="95"/>
      <c r="H1" s="95"/>
      <c r="I1" s="95"/>
    </row>
    <row r="2" spans="1:31" x14ac:dyDescent="0.3">
      <c r="A2" s="96" t="s">
        <v>926</v>
      </c>
      <c r="B2" s="96"/>
      <c r="C2" s="96"/>
      <c r="D2" s="96"/>
      <c r="E2" s="96"/>
      <c r="F2" s="96"/>
      <c r="G2" s="96"/>
      <c r="H2" s="96"/>
      <c r="I2" s="96"/>
    </row>
    <row r="3" spans="1:31" x14ac:dyDescent="0.3">
      <c r="A3" s="23"/>
    </row>
    <row r="4" spans="1:31" ht="28.8" x14ac:dyDescent="0.3">
      <c r="A4" s="25" t="s">
        <v>453</v>
      </c>
    </row>
    <row r="5" spans="1:31" ht="27.6" x14ac:dyDescent="0.3">
      <c r="A5" s="62" t="s">
        <v>452</v>
      </c>
    </row>
    <row r="6" spans="1:31" x14ac:dyDescent="0.3">
      <c r="A6" s="62" t="s">
        <v>451</v>
      </c>
    </row>
    <row r="7" spans="1:31" x14ac:dyDescent="0.3">
      <c r="A7" s="23"/>
    </row>
    <row r="8" spans="1:31" x14ac:dyDescent="0.3">
      <c r="A8" s="23"/>
    </row>
    <row r="9" spans="1:31" x14ac:dyDescent="0.3">
      <c r="A9" s="97" t="s">
        <v>450</v>
      </c>
      <c r="B9" s="100" t="s">
        <v>449</v>
      </c>
      <c r="C9" s="103" t="s">
        <v>448</v>
      </c>
      <c r="D9" s="104"/>
      <c r="E9" s="104"/>
      <c r="F9" s="104"/>
      <c r="G9" s="104"/>
      <c r="H9" s="104"/>
      <c r="I9" s="104"/>
      <c r="J9" s="104"/>
      <c r="K9" s="104"/>
      <c r="L9" s="104"/>
      <c r="M9" s="104"/>
      <c r="N9" s="104"/>
      <c r="O9" s="104"/>
      <c r="P9" s="104"/>
      <c r="Q9" s="104"/>
      <c r="R9" s="104"/>
      <c r="S9" s="104"/>
      <c r="T9" s="104"/>
      <c r="U9" s="104"/>
      <c r="V9" s="104"/>
      <c r="W9" s="104"/>
      <c r="X9" s="104"/>
      <c r="Y9" s="104"/>
      <c r="Z9" s="104"/>
      <c r="AA9" s="104"/>
      <c r="AB9" s="104"/>
      <c r="AC9" s="104"/>
      <c r="AD9" s="104"/>
      <c r="AE9" s="105"/>
    </row>
    <row r="10" spans="1:31" x14ac:dyDescent="0.3">
      <c r="A10" s="98"/>
      <c r="B10" s="101"/>
      <c r="C10" s="106" t="s">
        <v>447</v>
      </c>
      <c r="D10" s="107"/>
      <c r="E10" s="107"/>
      <c r="F10" s="107"/>
      <c r="G10" s="107"/>
      <c r="H10" s="107"/>
      <c r="I10" s="107"/>
      <c r="J10" s="107"/>
      <c r="K10" s="107"/>
      <c r="L10" s="108"/>
      <c r="M10" s="106" t="s">
        <v>446</v>
      </c>
      <c r="N10" s="107"/>
      <c r="O10" s="107"/>
      <c r="P10" s="107"/>
      <c r="Q10" s="107"/>
      <c r="R10" s="107"/>
      <c r="S10" s="108"/>
      <c r="T10" s="106" t="s">
        <v>445</v>
      </c>
      <c r="U10" s="107"/>
      <c r="V10" s="107"/>
      <c r="W10" s="107"/>
      <c r="X10" s="107"/>
      <c r="Y10" s="107"/>
      <c r="Z10" s="108"/>
      <c r="AE10" s="11"/>
    </row>
    <row r="11" spans="1:31" x14ac:dyDescent="0.3">
      <c r="A11" s="99"/>
      <c r="B11" s="102"/>
      <c r="C11" s="61" t="s">
        <v>437</v>
      </c>
      <c r="D11" s="61" t="s">
        <v>794</v>
      </c>
      <c r="E11" s="61" t="s">
        <v>793</v>
      </c>
      <c r="F11" s="61" t="s">
        <v>792</v>
      </c>
      <c r="G11" s="61" t="s">
        <v>436</v>
      </c>
      <c r="H11" s="61" t="s">
        <v>441</v>
      </c>
      <c r="I11" s="61" t="s">
        <v>440</v>
      </c>
      <c r="J11" s="61" t="s">
        <v>434</v>
      </c>
      <c r="K11" s="61" t="s">
        <v>433</v>
      </c>
      <c r="L11" s="61" t="s">
        <v>432</v>
      </c>
      <c r="M11" s="61"/>
      <c r="N11" s="61" t="s">
        <v>437</v>
      </c>
      <c r="O11" s="61" t="s">
        <v>436</v>
      </c>
      <c r="P11" s="61" t="s">
        <v>438</v>
      </c>
      <c r="Q11" s="61" t="s">
        <v>434</v>
      </c>
      <c r="R11" s="61" t="s">
        <v>433</v>
      </c>
      <c r="S11" s="61" t="s">
        <v>432</v>
      </c>
      <c r="T11" s="61"/>
      <c r="U11" s="61" t="s">
        <v>437</v>
      </c>
      <c r="V11" s="61" t="s">
        <v>436</v>
      </c>
      <c r="W11" s="61" t="s">
        <v>435</v>
      </c>
      <c r="X11" s="61" t="s">
        <v>434</v>
      </c>
      <c r="Y11" s="61" t="s">
        <v>433</v>
      </c>
      <c r="Z11" s="61" t="s">
        <v>432</v>
      </c>
      <c r="AE11" s="11"/>
    </row>
    <row r="12" spans="1:31" ht="21.6" x14ac:dyDescent="0.3">
      <c r="A12" s="56" t="s">
        <v>925</v>
      </c>
      <c r="B12" s="55" t="s">
        <v>924</v>
      </c>
      <c r="C12" s="48">
        <v>23265</v>
      </c>
      <c r="D12" s="48">
        <v>0.75142921699999998</v>
      </c>
      <c r="E12" s="48">
        <v>0.56464586900000002</v>
      </c>
      <c r="F12" s="48">
        <v>0.33166247900000001</v>
      </c>
      <c r="G12" s="48">
        <v>52</v>
      </c>
      <c r="H12" s="48">
        <v>18</v>
      </c>
      <c r="I12" s="48">
        <v>22</v>
      </c>
      <c r="J12" s="48">
        <v>11839</v>
      </c>
      <c r="K12" s="48" t="s">
        <v>3</v>
      </c>
      <c r="L12" s="48">
        <v>1965</v>
      </c>
      <c r="M12" s="54"/>
      <c r="N12" s="48">
        <v>9400160</v>
      </c>
      <c r="O12" s="48">
        <v>9</v>
      </c>
      <c r="P12" s="48">
        <v>39</v>
      </c>
      <c r="Q12" s="48">
        <v>17866082</v>
      </c>
      <c r="R12" s="48" t="s">
        <v>3</v>
      </c>
      <c r="S12" s="48">
        <v>526</v>
      </c>
      <c r="T12" s="54"/>
      <c r="U12" s="48">
        <v>132696</v>
      </c>
      <c r="V12" s="48">
        <v>12</v>
      </c>
      <c r="W12" s="48">
        <v>1</v>
      </c>
      <c r="X12" s="48">
        <v>127153</v>
      </c>
      <c r="Y12" s="48" t="s">
        <v>3</v>
      </c>
      <c r="Z12" s="48">
        <v>1044</v>
      </c>
      <c r="AE12" s="11"/>
    </row>
    <row r="13" spans="1:31" x14ac:dyDescent="0.3">
      <c r="A13" s="59" t="s">
        <v>923</v>
      </c>
      <c r="B13" s="55" t="s">
        <v>922</v>
      </c>
      <c r="C13" s="57">
        <v>4406</v>
      </c>
      <c r="D13" s="48">
        <v>0.14230806500000001</v>
      </c>
      <c r="E13" s="48">
        <v>2.0251584999999999E-2</v>
      </c>
      <c r="G13" s="57">
        <v>-23</v>
      </c>
      <c r="H13" s="57">
        <v>2</v>
      </c>
      <c r="I13" s="57">
        <v>4</v>
      </c>
      <c r="J13" s="57">
        <v>4207</v>
      </c>
      <c r="K13" s="57" t="s">
        <v>3</v>
      </c>
      <c r="L13" s="57">
        <v>1047</v>
      </c>
      <c r="M13" s="58"/>
      <c r="N13" s="57">
        <v>12092</v>
      </c>
      <c r="O13" s="57">
        <v>28</v>
      </c>
      <c r="P13" s="57">
        <v>1</v>
      </c>
      <c r="Q13" s="57">
        <v>16165</v>
      </c>
      <c r="R13" s="57" t="s">
        <v>3</v>
      </c>
      <c r="S13" s="57">
        <v>748</v>
      </c>
      <c r="T13" s="58"/>
      <c r="U13" s="57">
        <v>190661</v>
      </c>
      <c r="V13" s="57">
        <v>7</v>
      </c>
      <c r="W13" s="57">
        <v>8</v>
      </c>
      <c r="X13" s="57">
        <v>240253</v>
      </c>
      <c r="Y13" s="57" t="s">
        <v>3</v>
      </c>
      <c r="Z13" s="57">
        <v>794</v>
      </c>
      <c r="AE13" s="11"/>
    </row>
    <row r="14" spans="1:31" x14ac:dyDescent="0.3">
      <c r="A14" s="56" t="s">
        <v>921</v>
      </c>
      <c r="B14" s="55" t="s">
        <v>920</v>
      </c>
      <c r="C14" s="48">
        <v>2857</v>
      </c>
      <c r="D14" s="48">
        <v>9.2277381000000006E-2</v>
      </c>
      <c r="E14" s="48">
        <v>8.5151150000000002E-3</v>
      </c>
      <c r="F14" s="57">
        <v>0.67082039299999996</v>
      </c>
      <c r="G14" s="48">
        <v>397</v>
      </c>
      <c r="H14" s="48">
        <v>1</v>
      </c>
      <c r="I14" s="48">
        <v>18</v>
      </c>
      <c r="J14" s="48">
        <v>7897</v>
      </c>
      <c r="K14" s="48" t="s">
        <v>3</v>
      </c>
      <c r="L14" s="48">
        <v>362</v>
      </c>
      <c r="M14" s="54"/>
      <c r="N14" s="48">
        <v>1203857</v>
      </c>
      <c r="O14" s="48">
        <v>57</v>
      </c>
      <c r="P14" s="48">
        <v>38</v>
      </c>
      <c r="Q14" s="48">
        <v>3893704</v>
      </c>
      <c r="R14" s="48" t="s">
        <v>3</v>
      </c>
      <c r="S14" s="48">
        <v>309</v>
      </c>
      <c r="T14" s="54"/>
      <c r="U14" s="48">
        <v>227600</v>
      </c>
      <c r="V14" s="48">
        <v>22</v>
      </c>
      <c r="W14" s="48">
        <v>6</v>
      </c>
      <c r="X14" s="48">
        <v>502380</v>
      </c>
      <c r="Y14" s="48" t="s">
        <v>3</v>
      </c>
      <c r="Z14" s="48">
        <v>453</v>
      </c>
      <c r="AE14" s="11"/>
    </row>
    <row r="15" spans="1:31" x14ac:dyDescent="0.3">
      <c r="A15" s="59" t="s">
        <v>919</v>
      </c>
      <c r="B15" s="55" t="s">
        <v>918</v>
      </c>
      <c r="C15" s="57">
        <v>431</v>
      </c>
      <c r="D15" s="48">
        <v>1.3920739E-2</v>
      </c>
      <c r="E15" s="48">
        <v>1.9378700000000001E-4</v>
      </c>
      <c r="F15" s="57"/>
      <c r="G15" s="57">
        <v>-19</v>
      </c>
      <c r="H15" s="57">
        <v>3</v>
      </c>
      <c r="I15" s="57">
        <v>11</v>
      </c>
      <c r="J15" s="57">
        <v>565</v>
      </c>
      <c r="K15" s="57" t="s">
        <v>3</v>
      </c>
      <c r="L15" s="57">
        <v>763</v>
      </c>
      <c r="M15" s="58"/>
      <c r="N15" s="57">
        <v>26078</v>
      </c>
      <c r="O15" s="57">
        <v>18</v>
      </c>
      <c r="P15" s="57">
        <v>15</v>
      </c>
      <c r="Q15" s="57">
        <v>69188</v>
      </c>
      <c r="R15" s="57" t="s">
        <v>3</v>
      </c>
      <c r="S15" s="57">
        <v>377</v>
      </c>
      <c r="T15" s="58"/>
      <c r="U15" s="57">
        <v>13297</v>
      </c>
      <c r="V15" s="57">
        <v>10</v>
      </c>
      <c r="W15" s="57">
        <v>6</v>
      </c>
      <c r="X15" s="57">
        <v>21562</v>
      </c>
      <c r="Y15" s="57" t="s">
        <v>3</v>
      </c>
      <c r="Z15" s="57">
        <v>617</v>
      </c>
      <c r="AE15" s="11"/>
    </row>
    <row r="16" spans="1:31" x14ac:dyDescent="0.3">
      <c r="A16" s="56" t="s">
        <v>917</v>
      </c>
      <c r="B16" s="55" t="s">
        <v>916</v>
      </c>
      <c r="C16" s="48">
        <v>1</v>
      </c>
      <c r="D16" s="48">
        <v>3.2298700000000003E-5</v>
      </c>
      <c r="E16" s="48">
        <v>1.04321E-9</v>
      </c>
      <c r="F16" s="48"/>
      <c r="G16" s="48">
        <v>-76</v>
      </c>
      <c r="H16" s="48">
        <v>0</v>
      </c>
      <c r="I16" s="48">
        <v>0</v>
      </c>
      <c r="J16" s="48">
        <v>0</v>
      </c>
      <c r="K16" s="48" t="s">
        <v>3</v>
      </c>
      <c r="L16" s="48"/>
      <c r="M16" s="54"/>
      <c r="N16" s="48">
        <v>11083</v>
      </c>
      <c r="O16" s="48">
        <v>-6</v>
      </c>
      <c r="P16" s="48">
        <v>0</v>
      </c>
      <c r="Q16" s="48">
        <v>27179</v>
      </c>
      <c r="R16" s="48" t="s">
        <v>3</v>
      </c>
      <c r="S16" s="48">
        <v>408</v>
      </c>
      <c r="T16" s="54"/>
      <c r="U16" s="48">
        <v>10191</v>
      </c>
      <c r="V16" s="48">
        <v>11</v>
      </c>
      <c r="W16" s="48">
        <v>0</v>
      </c>
      <c r="X16" s="48">
        <v>28896</v>
      </c>
      <c r="Y16" s="48" t="s">
        <v>3</v>
      </c>
      <c r="Z16" s="48">
        <v>353</v>
      </c>
      <c r="AE16" s="11"/>
    </row>
    <row r="17" spans="1:31" x14ac:dyDescent="0.3">
      <c r="A17" s="59" t="s">
        <v>915</v>
      </c>
      <c r="B17" s="55" t="s">
        <v>914</v>
      </c>
      <c r="C17" s="57">
        <v>1</v>
      </c>
      <c r="D17" s="48">
        <v>3.2298700000000003E-5</v>
      </c>
      <c r="E17" s="48">
        <v>1.04321E-9</v>
      </c>
      <c r="F17" s="57"/>
      <c r="G17" s="57"/>
      <c r="H17" s="57">
        <v>0</v>
      </c>
      <c r="I17" s="57">
        <v>9</v>
      </c>
      <c r="J17" s="57">
        <v>0</v>
      </c>
      <c r="K17" s="57"/>
      <c r="L17" s="57"/>
      <c r="M17" s="58"/>
      <c r="N17" s="57">
        <v>10537</v>
      </c>
      <c r="O17" s="57">
        <v>-4</v>
      </c>
      <c r="P17" s="57">
        <v>29</v>
      </c>
      <c r="Q17" s="57">
        <v>30973</v>
      </c>
      <c r="R17" s="57"/>
      <c r="S17" s="57">
        <v>340</v>
      </c>
      <c r="T17" s="58"/>
      <c r="U17" s="57">
        <v>2078</v>
      </c>
      <c r="V17" s="57">
        <v>17</v>
      </c>
      <c r="W17" s="57">
        <v>10</v>
      </c>
      <c r="X17" s="57">
        <v>4797</v>
      </c>
      <c r="Y17" s="57"/>
      <c r="Z17" s="57">
        <v>433</v>
      </c>
      <c r="AE17" s="11"/>
    </row>
    <row r="18" spans="1:31" x14ac:dyDescent="0.3">
      <c r="A18" s="56" t="s">
        <v>913</v>
      </c>
      <c r="B18" s="55" t="s">
        <v>912</v>
      </c>
      <c r="C18" s="48">
        <v>0</v>
      </c>
      <c r="D18" s="48">
        <v>0</v>
      </c>
      <c r="E18" s="48">
        <v>0</v>
      </c>
      <c r="F18" s="48"/>
      <c r="G18" s="48"/>
      <c r="H18" s="48">
        <v>0</v>
      </c>
      <c r="I18" s="48">
        <v>6</v>
      </c>
      <c r="J18" s="48"/>
      <c r="K18" s="48"/>
      <c r="L18" s="48"/>
      <c r="M18" s="54"/>
      <c r="N18" s="48">
        <v>677</v>
      </c>
      <c r="O18" s="48">
        <v>-4</v>
      </c>
      <c r="P18" s="48">
        <v>0</v>
      </c>
      <c r="Q18" s="48">
        <v>1091</v>
      </c>
      <c r="R18" s="48"/>
      <c r="S18" s="48">
        <v>621</v>
      </c>
      <c r="T18" s="54"/>
      <c r="U18" s="48">
        <v>2713</v>
      </c>
      <c r="V18" s="48">
        <v>15</v>
      </c>
      <c r="W18" s="48">
        <v>1</v>
      </c>
      <c r="X18" s="48">
        <v>2423</v>
      </c>
      <c r="Y18" s="48"/>
      <c r="Z18" s="48">
        <v>1120</v>
      </c>
      <c r="AE18" s="11"/>
    </row>
    <row r="19" spans="1:31" x14ac:dyDescent="0.3">
      <c r="A19" s="59" t="s">
        <v>911</v>
      </c>
      <c r="B19" s="55" t="s">
        <v>910</v>
      </c>
      <c r="C19" s="57">
        <v>0</v>
      </c>
      <c r="D19" s="48">
        <v>0</v>
      </c>
      <c r="E19" s="48">
        <v>0</v>
      </c>
      <c r="F19" s="57"/>
      <c r="G19" s="57"/>
      <c r="H19" s="57">
        <v>0</v>
      </c>
      <c r="I19" s="57">
        <v>3</v>
      </c>
      <c r="J19" s="57"/>
      <c r="K19" s="57"/>
      <c r="L19" s="57"/>
      <c r="M19" s="58"/>
      <c r="N19" s="57">
        <v>5841</v>
      </c>
      <c r="O19" s="57">
        <v>-19</v>
      </c>
      <c r="P19" s="57">
        <v>6</v>
      </c>
      <c r="Q19" s="57">
        <v>12651</v>
      </c>
      <c r="R19" s="57" t="s">
        <v>3</v>
      </c>
      <c r="S19" s="57">
        <v>462</v>
      </c>
      <c r="T19" s="58"/>
      <c r="U19" s="57">
        <v>2143</v>
      </c>
      <c r="V19" s="57">
        <v>24</v>
      </c>
      <c r="W19" s="57">
        <v>2</v>
      </c>
      <c r="X19" s="57">
        <v>6524</v>
      </c>
      <c r="Y19" s="57" t="s">
        <v>3</v>
      </c>
      <c r="Z19" s="57">
        <v>328</v>
      </c>
      <c r="AE19" s="11"/>
    </row>
    <row r="20" spans="1:31" x14ac:dyDescent="0.3">
      <c r="A20" s="56" t="s">
        <v>909</v>
      </c>
      <c r="B20" s="55" t="s">
        <v>908</v>
      </c>
      <c r="C20" s="48">
        <v>0</v>
      </c>
      <c r="D20" s="48">
        <v>0</v>
      </c>
      <c r="E20" s="48">
        <v>0</v>
      </c>
      <c r="F20" s="48"/>
      <c r="G20" s="48"/>
      <c r="H20" s="48">
        <v>0</v>
      </c>
      <c r="I20" s="48">
        <v>0</v>
      </c>
      <c r="J20" s="48"/>
      <c r="K20" s="48"/>
      <c r="L20" s="48"/>
      <c r="M20" s="54"/>
      <c r="N20" s="48">
        <v>891</v>
      </c>
      <c r="O20" s="48">
        <v>95</v>
      </c>
      <c r="P20" s="48">
        <v>1</v>
      </c>
      <c r="Q20" s="48">
        <v>2306</v>
      </c>
      <c r="R20" s="48"/>
      <c r="S20" s="48">
        <v>386</v>
      </c>
      <c r="T20" s="54"/>
      <c r="U20" s="48">
        <v>20770</v>
      </c>
      <c r="V20" s="48">
        <v>11</v>
      </c>
      <c r="W20" s="48">
        <v>14</v>
      </c>
      <c r="X20" s="48">
        <v>24085</v>
      </c>
      <c r="Y20" s="48"/>
      <c r="Z20" s="48">
        <v>862</v>
      </c>
      <c r="AE20" s="11"/>
    </row>
    <row r="21" spans="1:31" x14ac:dyDescent="0.3">
      <c r="A21" s="59" t="s">
        <v>907</v>
      </c>
      <c r="B21" s="55" t="s">
        <v>906</v>
      </c>
      <c r="C21" s="57">
        <v>0</v>
      </c>
      <c r="D21" s="48">
        <v>0</v>
      </c>
      <c r="E21" s="48">
        <v>0</v>
      </c>
      <c r="F21" s="57"/>
      <c r="G21" s="57"/>
      <c r="H21" s="57">
        <v>0</v>
      </c>
      <c r="I21" s="57"/>
      <c r="J21" s="57"/>
      <c r="K21" s="57"/>
      <c r="L21" s="57"/>
      <c r="M21" s="58"/>
      <c r="N21" s="57">
        <v>0</v>
      </c>
      <c r="O21" s="57"/>
      <c r="P21" s="57">
        <v>0</v>
      </c>
      <c r="Q21" s="57"/>
      <c r="R21" s="57"/>
      <c r="S21" s="57"/>
      <c r="T21" s="58"/>
      <c r="U21" s="57">
        <v>15</v>
      </c>
      <c r="V21" s="57">
        <v>34</v>
      </c>
      <c r="W21" s="57">
        <v>2</v>
      </c>
      <c r="X21" s="57">
        <v>7</v>
      </c>
      <c r="Y21" s="57"/>
      <c r="Z21" s="57">
        <v>2143</v>
      </c>
      <c r="AE21" s="11"/>
    </row>
    <row r="22" spans="1:31" x14ac:dyDescent="0.3">
      <c r="A22" s="56" t="s">
        <v>905</v>
      </c>
      <c r="B22" s="55" t="s">
        <v>904</v>
      </c>
      <c r="C22" s="48">
        <v>0</v>
      </c>
      <c r="D22" s="48">
        <v>0</v>
      </c>
      <c r="E22" s="48">
        <v>0</v>
      </c>
      <c r="F22" s="48"/>
      <c r="G22" s="48"/>
      <c r="H22" s="48">
        <v>0</v>
      </c>
      <c r="I22" s="48">
        <v>1</v>
      </c>
      <c r="J22" s="48"/>
      <c r="K22" s="48"/>
      <c r="L22" s="48"/>
      <c r="M22" s="54"/>
      <c r="N22" s="48">
        <v>1637</v>
      </c>
      <c r="O22" s="48">
        <v>47</v>
      </c>
      <c r="P22" s="48">
        <v>1</v>
      </c>
      <c r="Q22" s="48">
        <v>824</v>
      </c>
      <c r="R22" s="48" t="s">
        <v>3</v>
      </c>
      <c r="S22" s="48">
        <v>1987</v>
      </c>
      <c r="T22" s="54"/>
      <c r="U22" s="48">
        <v>4264</v>
      </c>
      <c r="V22" s="48">
        <v>-16</v>
      </c>
      <c r="W22" s="48">
        <v>2</v>
      </c>
      <c r="X22" s="48">
        <v>1799</v>
      </c>
      <c r="Y22" s="48" t="s">
        <v>3</v>
      </c>
      <c r="Z22" s="48">
        <v>2370</v>
      </c>
      <c r="AE22" s="11"/>
    </row>
    <row r="23" spans="1:31" x14ac:dyDescent="0.3">
      <c r="A23" s="59" t="s">
        <v>903</v>
      </c>
      <c r="B23" s="55" t="s">
        <v>902</v>
      </c>
      <c r="C23" s="57">
        <v>0</v>
      </c>
      <c r="D23" s="48">
        <v>0</v>
      </c>
      <c r="E23" s="48">
        <v>0</v>
      </c>
      <c r="F23" s="57"/>
      <c r="G23" s="57"/>
      <c r="H23" s="57">
        <v>0</v>
      </c>
      <c r="I23" s="57"/>
      <c r="J23" s="57"/>
      <c r="K23" s="57"/>
      <c r="L23" s="57"/>
      <c r="M23" s="58"/>
      <c r="N23" s="57">
        <v>0</v>
      </c>
      <c r="O23" s="57"/>
      <c r="P23" s="57">
        <v>0</v>
      </c>
      <c r="Q23" s="57"/>
      <c r="R23" s="57"/>
      <c r="S23" s="57"/>
      <c r="T23" s="58"/>
      <c r="U23" s="57">
        <v>1961</v>
      </c>
      <c r="V23" s="57">
        <v>11</v>
      </c>
      <c r="W23" s="57">
        <v>1</v>
      </c>
      <c r="X23" s="57">
        <v>5617</v>
      </c>
      <c r="Y23" s="57"/>
      <c r="Z23" s="57">
        <v>349</v>
      </c>
      <c r="AE23" s="11"/>
    </row>
    <row r="24" spans="1:31" ht="21.6" x14ac:dyDescent="0.3">
      <c r="A24" s="56" t="s">
        <v>901</v>
      </c>
      <c r="B24" s="55" t="s">
        <v>900</v>
      </c>
      <c r="C24" s="48">
        <v>0</v>
      </c>
      <c r="D24" s="48">
        <v>0</v>
      </c>
      <c r="E24" s="48">
        <v>0</v>
      </c>
      <c r="F24" s="48"/>
      <c r="G24" s="48"/>
      <c r="H24" s="48">
        <v>0</v>
      </c>
      <c r="I24" s="48">
        <v>1</v>
      </c>
      <c r="J24" s="48"/>
      <c r="K24" s="48"/>
      <c r="L24" s="48"/>
      <c r="M24" s="54"/>
      <c r="N24" s="48">
        <v>14009</v>
      </c>
      <c r="O24" s="48">
        <v>2</v>
      </c>
      <c r="P24" s="48">
        <v>7</v>
      </c>
      <c r="Q24" s="48">
        <v>16195</v>
      </c>
      <c r="R24" s="48" t="s">
        <v>3</v>
      </c>
      <c r="S24" s="48">
        <v>865</v>
      </c>
      <c r="T24" s="54"/>
      <c r="U24" s="48">
        <v>12871</v>
      </c>
      <c r="V24" s="48">
        <v>6</v>
      </c>
      <c r="W24" s="48">
        <v>9</v>
      </c>
      <c r="X24" s="48">
        <v>15545</v>
      </c>
      <c r="Y24" s="48" t="s">
        <v>3</v>
      </c>
      <c r="Z24" s="48">
        <v>828</v>
      </c>
      <c r="AE24" s="11"/>
    </row>
    <row r="25" spans="1:31" x14ac:dyDescent="0.3">
      <c r="A25" s="59" t="s">
        <v>899</v>
      </c>
      <c r="B25" s="55" t="s">
        <v>898</v>
      </c>
      <c r="C25" s="57">
        <v>0</v>
      </c>
      <c r="D25" s="48">
        <v>0</v>
      </c>
      <c r="E25" s="48">
        <v>0</v>
      </c>
      <c r="F25" s="57"/>
      <c r="G25" s="57"/>
      <c r="H25" s="57">
        <v>0</v>
      </c>
      <c r="I25" s="57">
        <v>0</v>
      </c>
      <c r="J25" s="57"/>
      <c r="K25" s="57"/>
      <c r="L25" s="57"/>
      <c r="M25" s="58"/>
      <c r="N25" s="57">
        <v>42</v>
      </c>
      <c r="O25" s="57">
        <v>18</v>
      </c>
      <c r="P25" s="57">
        <v>0</v>
      </c>
      <c r="Q25" s="57">
        <v>106</v>
      </c>
      <c r="R25" s="57"/>
      <c r="S25" s="57">
        <v>396</v>
      </c>
      <c r="T25" s="58"/>
      <c r="U25" s="57">
        <v>6437</v>
      </c>
      <c r="V25" s="57">
        <v>-20</v>
      </c>
      <c r="W25" s="57">
        <v>4</v>
      </c>
      <c r="X25" s="57">
        <v>15863</v>
      </c>
      <c r="Y25" s="57"/>
      <c r="Z25" s="57">
        <v>406</v>
      </c>
      <c r="AE25" s="11"/>
    </row>
    <row r="26" spans="1:31" x14ac:dyDescent="0.3">
      <c r="A26" s="56" t="s">
        <v>897</v>
      </c>
      <c r="B26" s="55" t="s">
        <v>896</v>
      </c>
      <c r="C26" s="48">
        <v>0</v>
      </c>
      <c r="D26" s="48">
        <v>0</v>
      </c>
      <c r="E26" s="48">
        <v>0</v>
      </c>
      <c r="F26" s="48"/>
      <c r="G26" s="48"/>
      <c r="H26" s="48">
        <v>0</v>
      </c>
      <c r="I26" s="48">
        <v>0</v>
      </c>
      <c r="J26" s="48"/>
      <c r="K26" s="48"/>
      <c r="L26" s="48"/>
      <c r="M26" s="54"/>
      <c r="N26" s="48">
        <v>24034</v>
      </c>
      <c r="O26" s="48">
        <v>305</v>
      </c>
      <c r="P26" s="48">
        <v>0</v>
      </c>
      <c r="Q26" s="48">
        <v>71986</v>
      </c>
      <c r="R26" s="48"/>
      <c r="S26" s="48">
        <v>334</v>
      </c>
      <c r="T26" s="54"/>
      <c r="U26" s="48">
        <v>105753</v>
      </c>
      <c r="V26" s="48">
        <v>18</v>
      </c>
      <c r="W26" s="48">
        <v>1</v>
      </c>
      <c r="X26" s="48">
        <v>257476</v>
      </c>
      <c r="Y26" s="48"/>
      <c r="Z26" s="48">
        <v>411</v>
      </c>
      <c r="AE26" s="11"/>
    </row>
    <row r="27" spans="1:31" x14ac:dyDescent="0.3">
      <c r="A27" s="59" t="s">
        <v>895</v>
      </c>
      <c r="B27" s="55" t="s">
        <v>894</v>
      </c>
      <c r="C27" s="57">
        <v>0</v>
      </c>
      <c r="D27" s="48">
        <v>0</v>
      </c>
      <c r="E27" s="48">
        <v>0</v>
      </c>
      <c r="F27" s="57"/>
      <c r="G27" s="57"/>
      <c r="H27" s="57">
        <v>0</v>
      </c>
      <c r="I27" s="57">
        <v>7</v>
      </c>
      <c r="J27" s="57"/>
      <c r="K27" s="57"/>
      <c r="L27" s="57"/>
      <c r="M27" s="58"/>
      <c r="N27" s="57">
        <v>628</v>
      </c>
      <c r="O27" s="57">
        <v>152</v>
      </c>
      <c r="P27" s="57">
        <v>0</v>
      </c>
      <c r="Q27" s="57">
        <v>1819</v>
      </c>
      <c r="R27" s="57"/>
      <c r="S27" s="57">
        <v>345</v>
      </c>
      <c r="T27" s="58"/>
      <c r="U27" s="57">
        <v>311191</v>
      </c>
      <c r="V27" s="57">
        <v>2</v>
      </c>
      <c r="W27" s="57">
        <v>31</v>
      </c>
      <c r="X27" s="57">
        <v>896140</v>
      </c>
      <c r="Y27" s="57"/>
      <c r="Z27" s="57">
        <v>347</v>
      </c>
      <c r="AE27" s="11"/>
    </row>
    <row r="28" spans="1:31" ht="21.6" x14ac:dyDescent="0.3">
      <c r="A28" s="56" t="s">
        <v>893</v>
      </c>
      <c r="B28" s="55" t="s">
        <v>892</v>
      </c>
      <c r="C28" s="48">
        <v>0</v>
      </c>
      <c r="D28" s="48">
        <v>0</v>
      </c>
      <c r="E28" s="48">
        <v>0</v>
      </c>
      <c r="F28" s="48"/>
      <c r="G28" s="48"/>
      <c r="H28" s="48">
        <v>0</v>
      </c>
      <c r="I28" s="48">
        <v>27</v>
      </c>
      <c r="J28" s="48"/>
      <c r="K28" s="48"/>
      <c r="L28" s="48"/>
      <c r="M28" s="54"/>
      <c r="N28" s="48">
        <v>2106034</v>
      </c>
      <c r="O28" s="48">
        <v>203</v>
      </c>
      <c r="P28" s="48">
        <v>4</v>
      </c>
      <c r="Q28" s="48">
        <v>6724687</v>
      </c>
      <c r="R28" s="48" t="s">
        <v>3</v>
      </c>
      <c r="S28" s="48">
        <v>313</v>
      </c>
      <c r="T28" s="54"/>
      <c r="U28" s="48">
        <v>873729</v>
      </c>
      <c r="V28" s="48">
        <v>15</v>
      </c>
      <c r="W28" s="48">
        <v>2</v>
      </c>
      <c r="X28" s="48">
        <v>2544858</v>
      </c>
      <c r="Y28" s="48" t="s">
        <v>3</v>
      </c>
      <c r="Z28" s="48">
        <v>343</v>
      </c>
      <c r="AE28" s="11"/>
    </row>
    <row r="29" spans="1:31" x14ac:dyDescent="0.3">
      <c r="A29" s="59" t="s">
        <v>891</v>
      </c>
      <c r="B29" s="55" t="s">
        <v>890</v>
      </c>
      <c r="C29" s="57">
        <v>0</v>
      </c>
      <c r="D29" s="48">
        <v>0</v>
      </c>
      <c r="E29" s="48">
        <v>0</v>
      </c>
      <c r="F29" s="57"/>
      <c r="G29" s="57"/>
      <c r="H29" s="57">
        <v>0</v>
      </c>
      <c r="I29" s="57">
        <v>0</v>
      </c>
      <c r="J29" s="57"/>
      <c r="K29" s="57"/>
      <c r="L29" s="57"/>
      <c r="M29" s="58"/>
      <c r="N29" s="57">
        <v>1</v>
      </c>
      <c r="O29" s="57">
        <v>39</v>
      </c>
      <c r="P29" s="57">
        <v>0</v>
      </c>
      <c r="Q29" s="57">
        <v>0</v>
      </c>
      <c r="R29" s="57"/>
      <c r="S29" s="57"/>
      <c r="T29" s="58"/>
      <c r="U29" s="57">
        <v>1543</v>
      </c>
      <c r="V29" s="57">
        <v>22</v>
      </c>
      <c r="W29" s="57">
        <v>2</v>
      </c>
      <c r="X29" s="57">
        <v>2554</v>
      </c>
      <c r="Y29" s="57"/>
      <c r="Z29" s="57">
        <v>604</v>
      </c>
      <c r="AE29" s="11"/>
    </row>
    <row r="30" spans="1:31" x14ac:dyDescent="0.3">
      <c r="A30" s="56" t="s">
        <v>889</v>
      </c>
      <c r="B30" s="55" t="s">
        <v>888</v>
      </c>
      <c r="C30" s="48">
        <v>0</v>
      </c>
      <c r="D30" s="48">
        <v>0</v>
      </c>
      <c r="E30" s="48">
        <v>0</v>
      </c>
      <c r="F30" s="48"/>
      <c r="G30" s="48"/>
      <c r="H30" s="48">
        <v>0</v>
      </c>
      <c r="I30" s="48">
        <v>0</v>
      </c>
      <c r="J30" s="48"/>
      <c r="K30" s="48"/>
      <c r="L30" s="48"/>
      <c r="M30" s="54"/>
      <c r="N30" s="48">
        <v>1</v>
      </c>
      <c r="O30" s="48">
        <v>-15</v>
      </c>
      <c r="P30" s="48">
        <v>0</v>
      </c>
      <c r="Q30" s="48">
        <v>0</v>
      </c>
      <c r="R30" s="48"/>
      <c r="S30" s="48"/>
      <c r="T30" s="54"/>
      <c r="U30" s="48">
        <v>4829</v>
      </c>
      <c r="V30" s="48">
        <v>68</v>
      </c>
      <c r="W30" s="48">
        <v>1</v>
      </c>
      <c r="X30" s="48">
        <v>16099</v>
      </c>
      <c r="Y30" s="48"/>
      <c r="Z30" s="48">
        <v>300</v>
      </c>
      <c r="AE30" s="11"/>
    </row>
    <row r="31" spans="1:31" x14ac:dyDescent="0.3">
      <c r="A31" s="59" t="s">
        <v>887</v>
      </c>
      <c r="B31" s="55" t="s">
        <v>886</v>
      </c>
      <c r="C31" s="57">
        <v>0</v>
      </c>
      <c r="D31" s="48">
        <v>0</v>
      </c>
      <c r="E31" s="48">
        <v>0</v>
      </c>
      <c r="F31" s="57"/>
      <c r="G31" s="57"/>
      <c r="H31" s="57">
        <v>0</v>
      </c>
      <c r="I31" s="57">
        <v>5</v>
      </c>
      <c r="J31" s="57"/>
      <c r="K31" s="57"/>
      <c r="L31" s="57"/>
      <c r="M31" s="58"/>
      <c r="N31" s="57">
        <v>166</v>
      </c>
      <c r="O31" s="57">
        <v>-7</v>
      </c>
      <c r="P31" s="57">
        <v>0</v>
      </c>
      <c r="Q31" s="57">
        <v>402</v>
      </c>
      <c r="R31" s="57"/>
      <c r="S31" s="57">
        <v>413</v>
      </c>
      <c r="T31" s="58"/>
      <c r="U31" s="57">
        <v>20226</v>
      </c>
      <c r="V31" s="57">
        <v>22</v>
      </c>
      <c r="W31" s="57">
        <v>21</v>
      </c>
      <c r="X31" s="57">
        <v>58661</v>
      </c>
      <c r="Y31" s="57"/>
      <c r="Z31" s="57">
        <v>345</v>
      </c>
      <c r="AE31" s="11"/>
    </row>
    <row r="32" spans="1:31" x14ac:dyDescent="0.3">
      <c r="A32" s="56" t="s">
        <v>885</v>
      </c>
      <c r="B32" s="55" t="s">
        <v>884</v>
      </c>
      <c r="C32" s="48">
        <v>0</v>
      </c>
      <c r="D32" s="48">
        <v>0</v>
      </c>
      <c r="E32" s="48">
        <v>0</v>
      </c>
      <c r="F32" s="48"/>
      <c r="G32" s="48"/>
      <c r="H32" s="48">
        <v>0</v>
      </c>
      <c r="I32" s="48">
        <v>43</v>
      </c>
      <c r="J32" s="48"/>
      <c r="K32" s="48"/>
      <c r="L32" s="48"/>
      <c r="M32" s="54"/>
      <c r="N32" s="48">
        <v>982</v>
      </c>
      <c r="O32" s="48">
        <v>-1</v>
      </c>
      <c r="P32" s="48">
        <v>0</v>
      </c>
      <c r="Q32" s="48">
        <v>1685</v>
      </c>
      <c r="R32" s="48" t="s">
        <v>3</v>
      </c>
      <c r="S32" s="48">
        <v>583</v>
      </c>
      <c r="T32" s="54"/>
      <c r="U32" s="48">
        <v>599633</v>
      </c>
      <c r="V32" s="48">
        <v>11</v>
      </c>
      <c r="W32" s="48">
        <v>5</v>
      </c>
      <c r="X32" s="48">
        <v>1838145</v>
      </c>
      <c r="Y32" s="48" t="s">
        <v>3</v>
      </c>
      <c r="Z32" s="48">
        <v>326</v>
      </c>
      <c r="AE32" s="11"/>
    </row>
    <row r="33" spans="1:31" x14ac:dyDescent="0.3">
      <c r="A33" s="59" t="s">
        <v>883</v>
      </c>
      <c r="B33" s="55" t="s">
        <v>882</v>
      </c>
      <c r="C33" s="57">
        <v>0</v>
      </c>
      <c r="D33" s="48">
        <v>0</v>
      </c>
      <c r="E33" s="48">
        <v>0</v>
      </c>
      <c r="F33" s="57"/>
      <c r="G33" s="57"/>
      <c r="H33" s="57">
        <v>0</v>
      </c>
      <c r="I33" s="57">
        <v>10</v>
      </c>
      <c r="J33" s="57"/>
      <c r="K33" s="57"/>
      <c r="L33" s="57"/>
      <c r="M33" s="58"/>
      <c r="N33" s="57">
        <v>35</v>
      </c>
      <c r="O33" s="57">
        <v>164</v>
      </c>
      <c r="P33" s="57">
        <v>0</v>
      </c>
      <c r="Q33" s="57">
        <v>24</v>
      </c>
      <c r="R33" s="57" t="s">
        <v>3</v>
      </c>
      <c r="S33" s="57">
        <v>1458</v>
      </c>
      <c r="T33" s="58"/>
      <c r="U33" s="57">
        <v>1979</v>
      </c>
      <c r="V33" s="57">
        <v>20</v>
      </c>
      <c r="W33" s="57">
        <v>4</v>
      </c>
      <c r="X33" s="57">
        <v>5420</v>
      </c>
      <c r="Y33" s="57" t="s">
        <v>3</v>
      </c>
      <c r="Z33" s="57">
        <v>365</v>
      </c>
      <c r="AE33" s="11"/>
    </row>
    <row r="34" spans="1:31" x14ac:dyDescent="0.3">
      <c r="A34" s="56" t="s">
        <v>881</v>
      </c>
      <c r="B34" s="55" t="s">
        <v>880</v>
      </c>
      <c r="C34" s="48">
        <v>0</v>
      </c>
      <c r="D34" s="48">
        <v>0</v>
      </c>
      <c r="E34" s="48">
        <v>0</v>
      </c>
      <c r="F34" s="48"/>
      <c r="G34" s="48"/>
      <c r="H34" s="48">
        <v>0</v>
      </c>
      <c r="I34" s="48">
        <v>16</v>
      </c>
      <c r="J34" s="48"/>
      <c r="K34" s="48"/>
      <c r="L34" s="48"/>
      <c r="M34" s="54"/>
      <c r="N34" s="48">
        <v>154</v>
      </c>
      <c r="O34" s="48">
        <v>25</v>
      </c>
      <c r="P34" s="48">
        <v>0</v>
      </c>
      <c r="Q34" s="48">
        <v>323</v>
      </c>
      <c r="R34" s="48" t="s">
        <v>3</v>
      </c>
      <c r="S34" s="48">
        <v>477</v>
      </c>
      <c r="T34" s="54"/>
      <c r="U34" s="48">
        <v>52964</v>
      </c>
      <c r="V34" s="48">
        <v>20</v>
      </c>
      <c r="W34" s="48">
        <v>5</v>
      </c>
      <c r="X34" s="48">
        <v>176341</v>
      </c>
      <c r="Y34" s="48" t="s">
        <v>3</v>
      </c>
      <c r="Z34" s="48">
        <v>300</v>
      </c>
      <c r="AE34" s="11"/>
    </row>
    <row r="35" spans="1:31" x14ac:dyDescent="0.3">
      <c r="A35" s="59" t="s">
        <v>879</v>
      </c>
      <c r="B35" s="55" t="s">
        <v>878</v>
      </c>
      <c r="C35" s="57">
        <v>0</v>
      </c>
      <c r="D35" s="48">
        <v>0</v>
      </c>
      <c r="E35" s="48">
        <v>0</v>
      </c>
      <c r="F35" s="57"/>
      <c r="G35" s="57"/>
      <c r="H35" s="57">
        <v>0</v>
      </c>
      <c r="I35" s="57">
        <v>0</v>
      </c>
      <c r="J35" s="57"/>
      <c r="K35" s="57"/>
      <c r="L35" s="57"/>
      <c r="M35" s="58"/>
      <c r="N35" s="57">
        <v>51098</v>
      </c>
      <c r="O35" s="57">
        <v>-1</v>
      </c>
      <c r="P35" s="57">
        <v>2</v>
      </c>
      <c r="Q35" s="57">
        <v>32983</v>
      </c>
      <c r="R35" s="57" t="s">
        <v>3</v>
      </c>
      <c r="S35" s="57">
        <v>1549</v>
      </c>
      <c r="T35" s="58"/>
      <c r="U35" s="57">
        <v>36914</v>
      </c>
      <c r="V35" s="57">
        <v>2</v>
      </c>
      <c r="W35" s="57">
        <v>1</v>
      </c>
      <c r="X35" s="57">
        <v>16058</v>
      </c>
      <c r="Y35" s="57" t="s">
        <v>3</v>
      </c>
      <c r="Z35" s="57">
        <v>2299</v>
      </c>
      <c r="AE35" s="11"/>
    </row>
    <row r="36" spans="1:31" x14ac:dyDescent="0.3">
      <c r="A36" s="56" t="s">
        <v>877</v>
      </c>
      <c r="B36" s="55" t="s">
        <v>876</v>
      </c>
      <c r="C36" s="48">
        <v>0</v>
      </c>
      <c r="D36" s="48">
        <v>0</v>
      </c>
      <c r="E36" s="48">
        <v>0</v>
      </c>
      <c r="F36" s="48"/>
      <c r="G36" s="48"/>
      <c r="H36" s="48">
        <v>0</v>
      </c>
      <c r="I36" s="48">
        <v>0</v>
      </c>
      <c r="J36" s="48"/>
      <c r="K36" s="48"/>
      <c r="L36" s="48"/>
      <c r="M36" s="54"/>
      <c r="N36" s="48">
        <v>1067214</v>
      </c>
      <c r="O36" s="48">
        <v>75</v>
      </c>
      <c r="P36" s="48">
        <v>2</v>
      </c>
      <c r="Q36" s="48">
        <v>3453518</v>
      </c>
      <c r="R36" s="48" t="s">
        <v>3</v>
      </c>
      <c r="S36" s="48">
        <v>309</v>
      </c>
      <c r="T36" s="54"/>
      <c r="U36" s="48">
        <v>605086</v>
      </c>
      <c r="V36" s="48">
        <v>11</v>
      </c>
      <c r="W36" s="48">
        <v>1</v>
      </c>
      <c r="X36" s="48">
        <v>1866055</v>
      </c>
      <c r="Y36" s="48" t="s">
        <v>3</v>
      </c>
      <c r="Z36" s="48">
        <v>324</v>
      </c>
      <c r="AE36" s="11"/>
    </row>
    <row r="37" spans="1:31" x14ac:dyDescent="0.3">
      <c r="A37" s="53" t="s">
        <v>875</v>
      </c>
      <c r="B37" s="52" t="s">
        <v>874</v>
      </c>
      <c r="C37" s="50">
        <v>0</v>
      </c>
      <c r="D37" s="48">
        <v>0</v>
      </c>
      <c r="E37" s="48">
        <v>0</v>
      </c>
      <c r="F37" s="50"/>
      <c r="G37" s="50"/>
      <c r="H37" s="50">
        <v>0</v>
      </c>
      <c r="I37" s="50">
        <v>30</v>
      </c>
      <c r="J37" s="50"/>
      <c r="K37" s="50"/>
      <c r="L37" s="50"/>
      <c r="M37" s="51"/>
      <c r="N37" s="50">
        <v>150513</v>
      </c>
      <c r="O37" s="50">
        <v>20</v>
      </c>
      <c r="P37" s="50">
        <v>13</v>
      </c>
      <c r="Q37" s="50">
        <v>460635</v>
      </c>
      <c r="R37" s="50" t="s">
        <v>3</v>
      </c>
      <c r="S37" s="50">
        <v>327</v>
      </c>
      <c r="T37" s="51"/>
      <c r="U37" s="50">
        <v>3218</v>
      </c>
      <c r="V37" s="50">
        <v>13</v>
      </c>
      <c r="W37" s="50">
        <v>0</v>
      </c>
      <c r="X37" s="50">
        <v>7834</v>
      </c>
      <c r="Y37" s="50" t="s">
        <v>3</v>
      </c>
      <c r="Z37" s="50">
        <v>411</v>
      </c>
      <c r="AA37" s="4"/>
      <c r="AB37" s="4"/>
      <c r="AC37" s="4"/>
      <c r="AD37" s="4"/>
      <c r="AE37" s="3"/>
    </row>
    <row r="38" spans="1:31" x14ac:dyDescent="0.3">
      <c r="C38">
        <v>30961</v>
      </c>
      <c r="E38" s="65">
        <v>0.59360635799999995</v>
      </c>
    </row>
    <row r="39" spans="1:31" x14ac:dyDescent="0.3">
      <c r="D39" s="47" t="s">
        <v>0</v>
      </c>
      <c r="E39" s="46">
        <v>0.77045853799999997</v>
      </c>
    </row>
  </sheetData>
  <mergeCells count="8">
    <mergeCell ref="A1:I1"/>
    <mergeCell ref="A2:I2"/>
    <mergeCell ref="A9:A11"/>
    <mergeCell ref="B9:B11"/>
    <mergeCell ref="C9:AE9"/>
    <mergeCell ref="C10:L10"/>
    <mergeCell ref="M10:S10"/>
    <mergeCell ref="T10:Z10"/>
  </mergeCells>
  <hyperlinks>
    <hyperlink ref="A4" r:id="rId1" display="https://stat.nbb.be/Index.aspx" xr:uid="{24964D39-DAEE-4B6D-AD44-94E4AD85B2BA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67B65-533E-44B2-8112-7C3B90302670}">
  <dimension ref="A1:AE40"/>
  <sheetViews>
    <sheetView workbookViewId="0">
      <selection activeCell="C6" sqref="C6"/>
    </sheetView>
  </sheetViews>
  <sheetFormatPr defaultRowHeight="14.4" x14ac:dyDescent="0.3"/>
  <cols>
    <col min="1" max="2" width="36.5546875" customWidth="1"/>
    <col min="3" max="6" width="20.21875" customWidth="1"/>
    <col min="7" max="7" width="35.77734375" customWidth="1"/>
    <col min="8" max="8" width="20.5546875" customWidth="1"/>
    <col min="9" max="9" width="32.5546875" customWidth="1"/>
    <col min="10" max="10" width="19" customWidth="1"/>
    <col min="11" max="11" width="9.77734375" customWidth="1"/>
    <col min="12" max="12" width="15.21875" customWidth="1"/>
    <col min="14" max="14" width="20.21875" customWidth="1"/>
    <col min="15" max="15" width="35.77734375" customWidth="1"/>
    <col min="16" max="16" width="17.77734375" customWidth="1"/>
    <col min="17" max="17" width="19" customWidth="1"/>
    <col min="18" max="18" width="9.77734375" customWidth="1"/>
    <col min="19" max="19" width="15.21875" customWidth="1"/>
    <col min="21" max="21" width="20.21875" customWidth="1"/>
    <col min="22" max="22" width="35.77734375" customWidth="1"/>
    <col min="23" max="23" width="18" customWidth="1"/>
    <col min="24" max="24" width="19" customWidth="1"/>
    <col min="25" max="25" width="9.77734375" customWidth="1"/>
    <col min="26" max="26" width="15.21875" customWidth="1"/>
  </cols>
  <sheetData>
    <row r="1" spans="1:31" x14ac:dyDescent="0.3">
      <c r="A1" s="95" t="s">
        <v>455</v>
      </c>
      <c r="B1" s="95"/>
      <c r="C1" s="95"/>
      <c r="D1" s="95"/>
      <c r="E1" s="95"/>
      <c r="F1" s="95"/>
      <c r="G1" s="95"/>
      <c r="H1" s="95"/>
      <c r="I1" s="95"/>
    </row>
    <row r="2" spans="1:31" x14ac:dyDescent="0.3">
      <c r="A2" s="96" t="s">
        <v>981</v>
      </c>
      <c r="B2" s="96"/>
      <c r="C2" s="96"/>
      <c r="D2" s="96"/>
      <c r="E2" s="96"/>
      <c r="F2" s="96"/>
      <c r="G2" s="96"/>
      <c r="H2" s="96"/>
      <c r="I2" s="96"/>
    </row>
    <row r="3" spans="1:31" x14ac:dyDescent="0.3">
      <c r="A3" s="23"/>
    </row>
    <row r="4" spans="1:31" ht="28.8" x14ac:dyDescent="0.3">
      <c r="A4" s="25" t="s">
        <v>453</v>
      </c>
    </row>
    <row r="5" spans="1:31" ht="27.6" x14ac:dyDescent="0.3">
      <c r="A5" s="62" t="s">
        <v>452</v>
      </c>
    </row>
    <row r="6" spans="1:31" x14ac:dyDescent="0.3">
      <c r="A6" s="62" t="s">
        <v>451</v>
      </c>
    </row>
    <row r="7" spans="1:31" x14ac:dyDescent="0.3">
      <c r="A7" s="23"/>
    </row>
    <row r="8" spans="1:31" x14ac:dyDescent="0.3">
      <c r="A8" s="23"/>
    </row>
    <row r="9" spans="1:31" x14ac:dyDescent="0.3">
      <c r="A9" s="97" t="s">
        <v>450</v>
      </c>
      <c r="B9" s="100" t="s">
        <v>449</v>
      </c>
      <c r="C9" s="103" t="s">
        <v>448</v>
      </c>
      <c r="D9" s="104"/>
      <c r="E9" s="104"/>
      <c r="F9" s="104"/>
      <c r="G9" s="104"/>
      <c r="H9" s="104"/>
      <c r="I9" s="104"/>
      <c r="J9" s="104"/>
      <c r="K9" s="104"/>
      <c r="L9" s="104"/>
      <c r="M9" s="104"/>
      <c r="N9" s="104"/>
      <c r="O9" s="104"/>
      <c r="P9" s="104"/>
      <c r="Q9" s="104"/>
      <c r="R9" s="104"/>
      <c r="S9" s="104"/>
      <c r="T9" s="104"/>
      <c r="U9" s="104"/>
      <c r="V9" s="104"/>
      <c r="W9" s="104"/>
      <c r="X9" s="104"/>
      <c r="Y9" s="104"/>
      <c r="Z9" s="104"/>
      <c r="AA9" s="104"/>
      <c r="AB9" s="104"/>
      <c r="AC9" s="104"/>
      <c r="AD9" s="104"/>
      <c r="AE9" s="105"/>
    </row>
    <row r="10" spans="1:31" x14ac:dyDescent="0.3">
      <c r="A10" s="98"/>
      <c r="B10" s="101"/>
      <c r="C10" s="106" t="s">
        <v>447</v>
      </c>
      <c r="D10" s="107"/>
      <c r="E10" s="107"/>
      <c r="F10" s="107"/>
      <c r="G10" s="107"/>
      <c r="H10" s="107"/>
      <c r="I10" s="107"/>
      <c r="J10" s="107"/>
      <c r="K10" s="107"/>
      <c r="L10" s="108"/>
      <c r="M10" s="106" t="s">
        <v>446</v>
      </c>
      <c r="N10" s="107"/>
      <c r="O10" s="107"/>
      <c r="P10" s="107"/>
      <c r="Q10" s="107"/>
      <c r="R10" s="107"/>
      <c r="S10" s="108"/>
      <c r="T10" s="106" t="s">
        <v>445</v>
      </c>
      <c r="U10" s="107"/>
      <c r="V10" s="107"/>
      <c r="W10" s="107"/>
      <c r="X10" s="107"/>
      <c r="Y10" s="107"/>
      <c r="Z10" s="108"/>
      <c r="AE10" s="11"/>
    </row>
    <row r="11" spans="1:31" x14ac:dyDescent="0.3">
      <c r="A11" s="99"/>
      <c r="B11" s="102"/>
      <c r="C11" s="61" t="s">
        <v>437</v>
      </c>
      <c r="D11" s="61" t="s">
        <v>794</v>
      </c>
      <c r="E11" s="61" t="s">
        <v>793</v>
      </c>
      <c r="F11" s="61" t="s">
        <v>792</v>
      </c>
      <c r="G11" s="61" t="s">
        <v>436</v>
      </c>
      <c r="H11" s="61" t="s">
        <v>441</v>
      </c>
      <c r="I11" s="61" t="s">
        <v>440</v>
      </c>
      <c r="J11" s="61" t="s">
        <v>434</v>
      </c>
      <c r="K11" s="61" t="s">
        <v>433</v>
      </c>
      <c r="L11" s="61" t="s">
        <v>432</v>
      </c>
      <c r="M11" s="61"/>
      <c r="N11" s="61" t="s">
        <v>437</v>
      </c>
      <c r="O11" s="61" t="s">
        <v>436</v>
      </c>
      <c r="P11" s="61" t="s">
        <v>438</v>
      </c>
      <c r="Q11" s="61" t="s">
        <v>434</v>
      </c>
      <c r="R11" s="61" t="s">
        <v>433</v>
      </c>
      <c r="S11" s="61" t="s">
        <v>432</v>
      </c>
      <c r="T11" s="61"/>
      <c r="U11" s="61" t="s">
        <v>437</v>
      </c>
      <c r="V11" s="61" t="s">
        <v>436</v>
      </c>
      <c r="W11" s="61" t="s">
        <v>435</v>
      </c>
      <c r="X11" s="61" t="s">
        <v>434</v>
      </c>
      <c r="Y11" s="61" t="s">
        <v>433</v>
      </c>
      <c r="Z11" s="61" t="s">
        <v>432</v>
      </c>
      <c r="AE11" s="11"/>
    </row>
    <row r="12" spans="1:31" x14ac:dyDescent="0.3">
      <c r="A12" s="56" t="s">
        <v>980</v>
      </c>
      <c r="B12" s="60" t="s">
        <v>979</v>
      </c>
      <c r="C12" s="48">
        <v>57</v>
      </c>
      <c r="D12" s="48">
        <v>0.36075949400000001</v>
      </c>
      <c r="E12" s="48">
        <v>0.13014741199999999</v>
      </c>
      <c r="F12" s="48">
        <v>0.42426406900000002</v>
      </c>
      <c r="G12" s="48">
        <v>27</v>
      </c>
      <c r="H12" s="48">
        <v>0</v>
      </c>
      <c r="I12" s="48">
        <v>12</v>
      </c>
      <c r="J12" s="48">
        <v>41</v>
      </c>
      <c r="K12" s="48" t="s">
        <v>3</v>
      </c>
      <c r="L12" s="48">
        <v>1390</v>
      </c>
      <c r="M12" s="54"/>
      <c r="N12" s="48">
        <v>24799</v>
      </c>
      <c r="O12" s="48">
        <v>20</v>
      </c>
      <c r="P12" s="48">
        <v>4</v>
      </c>
      <c r="Q12" s="48">
        <v>30160</v>
      </c>
      <c r="R12" s="48" t="s">
        <v>3</v>
      </c>
      <c r="S12" s="48">
        <v>822</v>
      </c>
      <c r="T12" s="54"/>
      <c r="U12" s="48">
        <v>39212</v>
      </c>
      <c r="V12" s="48">
        <v>13</v>
      </c>
      <c r="W12" s="48">
        <v>5</v>
      </c>
      <c r="X12" s="48">
        <v>58475</v>
      </c>
      <c r="Y12" s="48" t="s">
        <v>3</v>
      </c>
      <c r="Z12" s="48">
        <v>671</v>
      </c>
      <c r="AE12" s="11"/>
    </row>
    <row r="13" spans="1:31" ht="21.6" x14ac:dyDescent="0.3">
      <c r="A13" s="59" t="s">
        <v>978</v>
      </c>
      <c r="B13" s="55" t="s">
        <v>977</v>
      </c>
      <c r="C13" s="57">
        <v>45</v>
      </c>
      <c r="D13" s="48">
        <v>0.28481012700000002</v>
      </c>
      <c r="E13" s="48">
        <v>8.1116807999999999E-2</v>
      </c>
      <c r="F13" s="57">
        <v>0.51961524199999998</v>
      </c>
      <c r="G13" s="57">
        <v>2</v>
      </c>
      <c r="H13" s="57">
        <v>1</v>
      </c>
      <c r="I13" s="57">
        <v>5</v>
      </c>
      <c r="J13" s="57">
        <v>7</v>
      </c>
      <c r="K13" s="57" t="s">
        <v>3</v>
      </c>
      <c r="L13" s="57">
        <v>6429</v>
      </c>
      <c r="M13" s="58"/>
      <c r="N13" s="57">
        <v>7453</v>
      </c>
      <c r="O13" s="57">
        <v>-12</v>
      </c>
      <c r="P13" s="57">
        <v>2</v>
      </c>
      <c r="Q13" s="57">
        <v>5208</v>
      </c>
      <c r="R13" s="57" t="s">
        <v>3</v>
      </c>
      <c r="S13" s="57">
        <v>1431</v>
      </c>
      <c r="T13" s="58"/>
      <c r="U13" s="57">
        <v>8229</v>
      </c>
      <c r="V13" s="57">
        <v>17</v>
      </c>
      <c r="W13" s="57">
        <v>2</v>
      </c>
      <c r="X13" s="57">
        <v>1807</v>
      </c>
      <c r="Y13" s="57" t="s">
        <v>3</v>
      </c>
      <c r="Z13" s="57">
        <v>4554</v>
      </c>
      <c r="AE13" s="11"/>
    </row>
    <row r="14" spans="1:31" x14ac:dyDescent="0.3">
      <c r="A14" s="56" t="s">
        <v>976</v>
      </c>
      <c r="B14" s="60" t="s">
        <v>975</v>
      </c>
      <c r="C14" s="48">
        <v>31</v>
      </c>
      <c r="D14" s="48">
        <v>0.19620253200000001</v>
      </c>
      <c r="E14" s="48">
        <v>3.8495433000000003E-2</v>
      </c>
      <c r="F14" s="48">
        <v>0.22</v>
      </c>
      <c r="G14" s="48">
        <v>8</v>
      </c>
      <c r="H14" s="48">
        <v>0</v>
      </c>
      <c r="I14" s="48">
        <v>16</v>
      </c>
      <c r="J14" s="48">
        <v>30</v>
      </c>
      <c r="K14" s="48" t="s">
        <v>3</v>
      </c>
      <c r="L14" s="48">
        <v>1033</v>
      </c>
      <c r="M14" s="54"/>
      <c r="N14" s="48">
        <v>276408</v>
      </c>
      <c r="O14" s="48">
        <v>30</v>
      </c>
      <c r="P14" s="48">
        <v>4</v>
      </c>
      <c r="Q14" s="48">
        <v>686565</v>
      </c>
      <c r="R14" s="48" t="s">
        <v>3</v>
      </c>
      <c r="S14" s="48">
        <v>403</v>
      </c>
      <c r="T14" s="54"/>
      <c r="U14" s="48">
        <v>67194</v>
      </c>
      <c r="V14" s="48">
        <v>14</v>
      </c>
      <c r="W14" s="48">
        <v>1</v>
      </c>
      <c r="X14" s="48">
        <v>111738</v>
      </c>
      <c r="Y14" s="48" t="s">
        <v>3</v>
      </c>
      <c r="Z14" s="48">
        <v>601</v>
      </c>
      <c r="AE14" s="11"/>
    </row>
    <row r="15" spans="1:31" ht="21.6" x14ac:dyDescent="0.3">
      <c r="A15" s="59" t="s">
        <v>974</v>
      </c>
      <c r="B15" s="55" t="s">
        <v>973</v>
      </c>
      <c r="C15" s="57">
        <v>16</v>
      </c>
      <c r="D15" s="48">
        <v>0.101265823</v>
      </c>
      <c r="E15" s="48">
        <v>1.0254767E-2</v>
      </c>
      <c r="F15" s="57"/>
      <c r="G15" s="57">
        <v>25</v>
      </c>
      <c r="H15" s="57">
        <v>1</v>
      </c>
      <c r="I15" s="57">
        <v>3</v>
      </c>
      <c r="J15" s="57">
        <v>9</v>
      </c>
      <c r="K15" s="57"/>
      <c r="L15" s="57">
        <v>1778</v>
      </c>
      <c r="M15" s="58"/>
      <c r="N15" s="57">
        <v>1026</v>
      </c>
      <c r="O15" s="57">
        <v>3</v>
      </c>
      <c r="P15" s="57">
        <v>1</v>
      </c>
      <c r="Q15" s="57">
        <v>1163</v>
      </c>
      <c r="R15" s="57"/>
      <c r="S15" s="57">
        <v>882</v>
      </c>
      <c r="T15" s="58"/>
      <c r="U15" s="57">
        <v>2696</v>
      </c>
      <c r="V15" s="57">
        <v>17</v>
      </c>
      <c r="W15" s="57">
        <v>2</v>
      </c>
      <c r="X15" s="57">
        <v>3641</v>
      </c>
      <c r="Y15" s="57"/>
      <c r="Z15" s="57">
        <v>740</v>
      </c>
      <c r="AE15" s="11"/>
    </row>
    <row r="16" spans="1:31" x14ac:dyDescent="0.3">
      <c r="A16" s="56" t="s">
        <v>972</v>
      </c>
      <c r="B16" s="55" t="s">
        <v>971</v>
      </c>
      <c r="C16" s="48">
        <v>2</v>
      </c>
      <c r="D16" s="48">
        <v>1.2658228000000001E-2</v>
      </c>
      <c r="E16" s="48">
        <v>1.6023099999999999E-4</v>
      </c>
      <c r="F16" s="48"/>
      <c r="G16" s="48"/>
      <c r="H16" s="48">
        <v>0</v>
      </c>
      <c r="I16" s="48">
        <v>9</v>
      </c>
      <c r="J16" s="48">
        <v>1</v>
      </c>
      <c r="K16" s="48"/>
      <c r="L16" s="48">
        <v>2000</v>
      </c>
      <c r="M16" s="54"/>
      <c r="N16" s="48">
        <v>1793</v>
      </c>
      <c r="O16" s="48">
        <v>-25</v>
      </c>
      <c r="P16" s="48">
        <v>1</v>
      </c>
      <c r="Q16" s="48">
        <v>2997</v>
      </c>
      <c r="R16" s="48"/>
      <c r="S16" s="48">
        <v>598</v>
      </c>
      <c r="T16" s="54"/>
      <c r="U16" s="48">
        <v>1704</v>
      </c>
      <c r="V16" s="48">
        <v>-8</v>
      </c>
      <c r="W16" s="48">
        <v>1</v>
      </c>
      <c r="X16" s="48">
        <v>975</v>
      </c>
      <c r="Y16" s="48"/>
      <c r="Z16" s="48">
        <v>1748</v>
      </c>
      <c r="AE16" s="11"/>
    </row>
    <row r="17" spans="1:31" x14ac:dyDescent="0.3">
      <c r="A17" s="59" t="s">
        <v>970</v>
      </c>
      <c r="B17" s="55" t="s">
        <v>969</v>
      </c>
      <c r="C17" s="57">
        <v>2</v>
      </c>
      <c r="D17" s="48">
        <v>1.2658228000000001E-2</v>
      </c>
      <c r="E17" s="48">
        <v>1.6023099999999999E-4</v>
      </c>
      <c r="F17" s="57"/>
      <c r="G17" s="57">
        <v>21</v>
      </c>
      <c r="H17" s="57">
        <v>0</v>
      </c>
      <c r="I17" s="57">
        <v>13</v>
      </c>
      <c r="J17" s="57">
        <v>1</v>
      </c>
      <c r="K17" s="57" t="s">
        <v>3</v>
      </c>
      <c r="L17" s="57">
        <v>2000</v>
      </c>
      <c r="M17" s="58"/>
      <c r="N17" s="57">
        <v>1422</v>
      </c>
      <c r="O17" s="57">
        <v>17</v>
      </c>
      <c r="P17" s="57">
        <v>1</v>
      </c>
      <c r="Q17" s="57">
        <v>1895</v>
      </c>
      <c r="R17" s="57" t="s">
        <v>3</v>
      </c>
      <c r="S17" s="57">
        <v>750</v>
      </c>
      <c r="T17" s="58"/>
      <c r="U17" s="57">
        <v>3941</v>
      </c>
      <c r="V17" s="57">
        <v>-6</v>
      </c>
      <c r="W17" s="57">
        <v>1</v>
      </c>
      <c r="X17" s="57">
        <v>9042</v>
      </c>
      <c r="Y17" s="57" t="s">
        <v>3</v>
      </c>
      <c r="Z17" s="57">
        <v>436</v>
      </c>
      <c r="AE17" s="11"/>
    </row>
    <row r="18" spans="1:31" x14ac:dyDescent="0.3">
      <c r="A18" s="56" t="s">
        <v>968</v>
      </c>
      <c r="B18" s="55" t="s">
        <v>967</v>
      </c>
      <c r="C18" s="48">
        <v>2</v>
      </c>
      <c r="D18" s="48">
        <v>1.2658228000000001E-2</v>
      </c>
      <c r="E18" s="48">
        <v>1.6023099999999999E-4</v>
      </c>
      <c r="F18" s="48"/>
      <c r="G18" s="48"/>
      <c r="H18" s="48">
        <v>0</v>
      </c>
      <c r="I18" s="48">
        <v>15</v>
      </c>
      <c r="J18" s="48">
        <v>1</v>
      </c>
      <c r="K18" s="48"/>
      <c r="L18" s="48">
        <v>2000</v>
      </c>
      <c r="M18" s="54"/>
      <c r="N18" s="48">
        <v>1498</v>
      </c>
      <c r="O18" s="48">
        <v>24</v>
      </c>
      <c r="P18" s="48">
        <v>2</v>
      </c>
      <c r="Q18" s="48">
        <v>2550</v>
      </c>
      <c r="R18" s="48"/>
      <c r="S18" s="48">
        <v>587</v>
      </c>
      <c r="T18" s="54"/>
      <c r="U18" s="48">
        <v>1326</v>
      </c>
      <c r="V18" s="48">
        <v>-7</v>
      </c>
      <c r="W18" s="48">
        <v>1</v>
      </c>
      <c r="X18" s="48">
        <v>4332</v>
      </c>
      <c r="Y18" s="48"/>
      <c r="Z18" s="48">
        <v>306</v>
      </c>
      <c r="AE18" s="11"/>
    </row>
    <row r="19" spans="1:31" x14ac:dyDescent="0.3">
      <c r="A19" s="59" t="s">
        <v>966</v>
      </c>
      <c r="B19" s="55" t="s">
        <v>965</v>
      </c>
      <c r="C19" s="57">
        <v>2</v>
      </c>
      <c r="D19" s="48">
        <v>1.2658228000000001E-2</v>
      </c>
      <c r="E19" s="48">
        <v>1.6023099999999999E-4</v>
      </c>
      <c r="F19" s="57"/>
      <c r="G19" s="57"/>
      <c r="H19" s="57">
        <v>0</v>
      </c>
      <c r="I19" s="57">
        <v>9</v>
      </c>
      <c r="J19" s="57">
        <v>0</v>
      </c>
      <c r="K19" s="57" t="s">
        <v>3</v>
      </c>
      <c r="L19" s="57"/>
      <c r="M19" s="58"/>
      <c r="N19" s="57">
        <v>2298</v>
      </c>
      <c r="O19" s="57">
        <v>52</v>
      </c>
      <c r="P19" s="57">
        <v>0</v>
      </c>
      <c r="Q19" s="57">
        <v>3318</v>
      </c>
      <c r="R19" s="57" t="s">
        <v>3</v>
      </c>
      <c r="S19" s="57">
        <v>693</v>
      </c>
      <c r="T19" s="58"/>
      <c r="U19" s="57">
        <v>43161</v>
      </c>
      <c r="V19" s="57">
        <v>15</v>
      </c>
      <c r="W19" s="57">
        <v>4</v>
      </c>
      <c r="X19" s="57">
        <v>74800</v>
      </c>
      <c r="Y19" s="57" t="s">
        <v>3</v>
      </c>
      <c r="Z19" s="57">
        <v>577</v>
      </c>
      <c r="AE19" s="11"/>
    </row>
    <row r="20" spans="1:31" ht="21.6" x14ac:dyDescent="0.3">
      <c r="A20" s="56" t="s">
        <v>964</v>
      </c>
      <c r="B20" s="55" t="s">
        <v>963</v>
      </c>
      <c r="C20" s="48">
        <v>1</v>
      </c>
      <c r="D20" s="48">
        <v>6.3291140000000003E-3</v>
      </c>
      <c r="E20" s="48">
        <v>4.0057700000000001E-5</v>
      </c>
      <c r="F20" s="48"/>
      <c r="G20" s="48">
        <v>-33</v>
      </c>
      <c r="H20" s="48">
        <v>0</v>
      </c>
      <c r="I20" s="48">
        <v>4</v>
      </c>
      <c r="J20" s="48">
        <v>1</v>
      </c>
      <c r="K20" s="48"/>
      <c r="L20" s="48">
        <v>1000</v>
      </c>
      <c r="M20" s="54"/>
      <c r="N20" s="48">
        <v>159875</v>
      </c>
      <c r="O20" s="48">
        <v>55</v>
      </c>
      <c r="P20" s="48">
        <v>54</v>
      </c>
      <c r="Q20" s="48">
        <v>175339</v>
      </c>
      <c r="R20" s="48"/>
      <c r="S20" s="48">
        <v>912</v>
      </c>
      <c r="T20" s="54"/>
      <c r="U20" s="48">
        <v>816</v>
      </c>
      <c r="V20" s="48">
        <v>18</v>
      </c>
      <c r="W20" s="48">
        <v>1</v>
      </c>
      <c r="X20" s="48">
        <v>712</v>
      </c>
      <c r="Y20" s="48"/>
      <c r="Z20" s="48">
        <v>1146</v>
      </c>
      <c r="AE20" s="11"/>
    </row>
    <row r="21" spans="1:31" x14ac:dyDescent="0.3">
      <c r="A21" s="59" t="s">
        <v>962</v>
      </c>
      <c r="B21" s="55" t="s">
        <v>961</v>
      </c>
      <c r="C21" s="57">
        <v>0</v>
      </c>
      <c r="D21" s="48">
        <v>0</v>
      </c>
      <c r="E21" s="48">
        <v>0</v>
      </c>
      <c r="F21" s="57"/>
      <c r="G21" s="57"/>
      <c r="H21" s="57">
        <v>0</v>
      </c>
      <c r="I21" s="57">
        <v>9</v>
      </c>
      <c r="J21" s="57"/>
      <c r="K21" s="57"/>
      <c r="L21" s="57"/>
      <c r="M21" s="58"/>
      <c r="N21" s="57">
        <v>21842</v>
      </c>
      <c r="O21" s="57">
        <v>56</v>
      </c>
      <c r="P21" s="57">
        <v>3</v>
      </c>
      <c r="Q21" s="57">
        <v>15298</v>
      </c>
      <c r="R21" s="57" t="s">
        <v>3</v>
      </c>
      <c r="S21" s="57">
        <v>1428</v>
      </c>
      <c r="T21" s="58"/>
      <c r="U21" s="57">
        <v>41599</v>
      </c>
      <c r="V21" s="57">
        <v>7</v>
      </c>
      <c r="W21" s="57">
        <v>5</v>
      </c>
      <c r="X21" s="57">
        <v>33473</v>
      </c>
      <c r="Y21" s="57" t="s">
        <v>3</v>
      </c>
      <c r="Z21" s="57">
        <v>1243</v>
      </c>
      <c r="AE21" s="11"/>
    </row>
    <row r="22" spans="1:31" ht="21.6" x14ac:dyDescent="0.3">
      <c r="A22" s="56" t="s">
        <v>960</v>
      </c>
      <c r="B22" s="55" t="s">
        <v>959</v>
      </c>
      <c r="C22" s="48">
        <v>0</v>
      </c>
      <c r="D22" s="48">
        <v>0</v>
      </c>
      <c r="E22" s="48">
        <v>0</v>
      </c>
      <c r="F22" s="48"/>
      <c r="G22" s="48"/>
      <c r="H22" s="48">
        <v>0</v>
      </c>
      <c r="I22" s="48">
        <v>12</v>
      </c>
      <c r="J22" s="48"/>
      <c r="K22" s="48"/>
      <c r="L22" s="48"/>
      <c r="M22" s="54"/>
      <c r="N22" s="48">
        <v>17</v>
      </c>
      <c r="O22" s="48">
        <v>-3</v>
      </c>
      <c r="P22" s="48">
        <v>0</v>
      </c>
      <c r="Q22" s="48">
        <v>5</v>
      </c>
      <c r="R22" s="48" t="s">
        <v>3</v>
      </c>
      <c r="S22" s="48">
        <v>3400</v>
      </c>
      <c r="T22" s="54"/>
      <c r="U22" s="48">
        <v>1736</v>
      </c>
      <c r="V22" s="48">
        <v>9</v>
      </c>
      <c r="W22" s="48">
        <v>0</v>
      </c>
      <c r="X22" s="48">
        <v>2889</v>
      </c>
      <c r="Y22" s="48" t="s">
        <v>3</v>
      </c>
      <c r="Z22" s="48">
        <v>601</v>
      </c>
      <c r="AE22" s="11"/>
    </row>
    <row r="23" spans="1:31" ht="21.6" x14ac:dyDescent="0.3">
      <c r="A23" s="59" t="s">
        <v>958</v>
      </c>
      <c r="B23" s="55" t="s">
        <v>957</v>
      </c>
      <c r="C23" s="57">
        <v>0</v>
      </c>
      <c r="D23" s="48">
        <v>0</v>
      </c>
      <c r="E23" s="48">
        <v>0</v>
      </c>
      <c r="F23" s="57"/>
      <c r="G23" s="57"/>
      <c r="H23" s="57">
        <v>0</v>
      </c>
      <c r="I23" s="57">
        <v>16</v>
      </c>
      <c r="J23" s="57"/>
      <c r="K23" s="57"/>
      <c r="L23" s="57"/>
      <c r="M23" s="58"/>
      <c r="N23" s="57">
        <v>10691</v>
      </c>
      <c r="O23" s="57">
        <v>4</v>
      </c>
      <c r="P23" s="57">
        <v>3</v>
      </c>
      <c r="Q23" s="57">
        <v>24611</v>
      </c>
      <c r="R23" s="57"/>
      <c r="S23" s="57">
        <v>434</v>
      </c>
      <c r="T23" s="58"/>
      <c r="U23" s="57">
        <v>4124</v>
      </c>
      <c r="V23" s="57">
        <v>11</v>
      </c>
      <c r="W23" s="57">
        <v>1</v>
      </c>
      <c r="X23" s="57">
        <v>6758</v>
      </c>
      <c r="Y23" s="57"/>
      <c r="Z23" s="57">
        <v>610</v>
      </c>
      <c r="AE23" s="11"/>
    </row>
    <row r="24" spans="1:31" ht="21.6" x14ac:dyDescent="0.3">
      <c r="A24" s="56" t="s">
        <v>956</v>
      </c>
      <c r="B24" s="55" t="s">
        <v>955</v>
      </c>
      <c r="C24" s="48">
        <v>0</v>
      </c>
      <c r="D24" s="48">
        <v>0</v>
      </c>
      <c r="E24" s="48">
        <v>0</v>
      </c>
      <c r="F24" s="48"/>
      <c r="G24" s="48"/>
      <c r="H24" s="48">
        <v>0</v>
      </c>
      <c r="I24" s="48">
        <v>12</v>
      </c>
      <c r="J24" s="48"/>
      <c r="K24" s="48"/>
      <c r="L24" s="48"/>
      <c r="M24" s="54"/>
      <c r="N24" s="48">
        <v>2560</v>
      </c>
      <c r="O24" s="48">
        <v>-11</v>
      </c>
      <c r="P24" s="48">
        <v>1</v>
      </c>
      <c r="Q24" s="48">
        <v>2838</v>
      </c>
      <c r="R24" s="48" t="s">
        <v>3</v>
      </c>
      <c r="S24" s="48">
        <v>902</v>
      </c>
      <c r="T24" s="54"/>
      <c r="U24" s="48">
        <v>6374</v>
      </c>
      <c r="V24" s="48">
        <v>14</v>
      </c>
      <c r="W24" s="48">
        <v>1</v>
      </c>
      <c r="X24" s="48">
        <v>11313</v>
      </c>
      <c r="Y24" s="48" t="s">
        <v>3</v>
      </c>
      <c r="Z24" s="48">
        <v>563</v>
      </c>
      <c r="AE24" s="11"/>
    </row>
    <row r="25" spans="1:31" x14ac:dyDescent="0.3">
      <c r="A25" s="59" t="s">
        <v>954</v>
      </c>
      <c r="B25" s="55" t="s">
        <v>953</v>
      </c>
      <c r="C25" s="57">
        <v>0</v>
      </c>
      <c r="D25" s="48">
        <v>0</v>
      </c>
      <c r="E25" s="48">
        <v>0</v>
      </c>
      <c r="F25" s="57"/>
      <c r="G25" s="57"/>
      <c r="H25" s="57">
        <v>0</v>
      </c>
      <c r="I25" s="57">
        <v>5</v>
      </c>
      <c r="J25" s="57"/>
      <c r="K25" s="57"/>
      <c r="L25" s="57"/>
      <c r="M25" s="58"/>
      <c r="N25" s="57">
        <v>596</v>
      </c>
      <c r="O25" s="57">
        <v>-8</v>
      </c>
      <c r="P25" s="57">
        <v>0</v>
      </c>
      <c r="Q25" s="57">
        <v>464</v>
      </c>
      <c r="R25" s="57" t="s">
        <v>3</v>
      </c>
      <c r="S25" s="57">
        <v>1284</v>
      </c>
      <c r="T25" s="58"/>
      <c r="U25" s="57">
        <v>37777</v>
      </c>
      <c r="V25" s="57">
        <v>6</v>
      </c>
      <c r="W25" s="57">
        <v>13</v>
      </c>
      <c r="X25" s="57">
        <v>70125</v>
      </c>
      <c r="Y25" s="57" t="s">
        <v>3</v>
      </c>
      <c r="Z25" s="57">
        <v>539</v>
      </c>
      <c r="AE25" s="11"/>
    </row>
    <row r="26" spans="1:31" x14ac:dyDescent="0.3">
      <c r="A26" s="56" t="s">
        <v>952</v>
      </c>
      <c r="B26" s="55" t="s">
        <v>951</v>
      </c>
      <c r="C26" s="48">
        <v>0</v>
      </c>
      <c r="D26" s="48">
        <v>0</v>
      </c>
      <c r="E26" s="48">
        <v>0</v>
      </c>
      <c r="F26" s="48"/>
      <c r="G26" s="48"/>
      <c r="H26" s="48">
        <v>0</v>
      </c>
      <c r="I26" s="48">
        <v>10</v>
      </c>
      <c r="J26" s="48"/>
      <c r="K26" s="48"/>
      <c r="L26" s="48"/>
      <c r="M26" s="54"/>
      <c r="N26" s="48">
        <v>2003</v>
      </c>
      <c r="O26" s="48">
        <v>17</v>
      </c>
      <c r="P26" s="48">
        <v>0</v>
      </c>
      <c r="Q26" s="48">
        <v>1192</v>
      </c>
      <c r="R26" s="48" t="s">
        <v>3</v>
      </c>
      <c r="S26" s="48">
        <v>1680</v>
      </c>
      <c r="T26" s="54"/>
      <c r="U26" s="48">
        <v>7023</v>
      </c>
      <c r="V26" s="48">
        <v>1</v>
      </c>
      <c r="W26" s="48">
        <v>1</v>
      </c>
      <c r="X26" s="48">
        <v>8034</v>
      </c>
      <c r="Y26" s="48" t="s">
        <v>3</v>
      </c>
      <c r="Z26" s="48">
        <v>874</v>
      </c>
      <c r="AE26" s="11"/>
    </row>
    <row r="27" spans="1:31" x14ac:dyDescent="0.3">
      <c r="A27" s="59" t="s">
        <v>950</v>
      </c>
      <c r="B27" s="55" t="s">
        <v>949</v>
      </c>
      <c r="C27" s="57">
        <v>0</v>
      </c>
      <c r="D27" s="48">
        <v>0</v>
      </c>
      <c r="E27" s="48">
        <v>0</v>
      </c>
      <c r="F27" s="57"/>
      <c r="G27" s="57"/>
      <c r="H27" s="57">
        <v>0</v>
      </c>
      <c r="I27" s="57">
        <v>15</v>
      </c>
      <c r="J27" s="57"/>
      <c r="K27" s="57"/>
      <c r="L27" s="57"/>
      <c r="M27" s="58"/>
      <c r="N27" s="57">
        <v>15230</v>
      </c>
      <c r="O27" s="57">
        <v>38</v>
      </c>
      <c r="P27" s="57">
        <v>2</v>
      </c>
      <c r="Q27" s="57">
        <v>21029</v>
      </c>
      <c r="R27" s="57" t="s">
        <v>3</v>
      </c>
      <c r="S27" s="57">
        <v>724</v>
      </c>
      <c r="T27" s="58"/>
      <c r="U27" s="57">
        <v>4597</v>
      </c>
      <c r="V27" s="57">
        <v>0</v>
      </c>
      <c r="W27" s="57">
        <v>1</v>
      </c>
      <c r="X27" s="57">
        <v>8249</v>
      </c>
      <c r="Y27" s="57" t="s">
        <v>3</v>
      </c>
      <c r="Z27" s="57">
        <v>557</v>
      </c>
      <c r="AE27" s="11"/>
    </row>
    <row r="28" spans="1:31" x14ac:dyDescent="0.3">
      <c r="A28" s="56" t="s">
        <v>948</v>
      </c>
      <c r="B28" s="55" t="s">
        <v>947</v>
      </c>
      <c r="C28" s="48">
        <v>0</v>
      </c>
      <c r="D28" s="48">
        <v>0</v>
      </c>
      <c r="E28" s="48">
        <v>0</v>
      </c>
      <c r="F28" s="48"/>
      <c r="G28" s="48"/>
      <c r="H28" s="48">
        <v>0</v>
      </c>
      <c r="I28" s="48">
        <v>27</v>
      </c>
      <c r="J28" s="48"/>
      <c r="K28" s="48"/>
      <c r="L28" s="48"/>
      <c r="M28" s="54"/>
      <c r="N28" s="48">
        <v>11593</v>
      </c>
      <c r="O28" s="48">
        <v>11</v>
      </c>
      <c r="P28" s="48">
        <v>2</v>
      </c>
      <c r="Q28" s="48">
        <v>21876</v>
      </c>
      <c r="R28" s="48" t="s">
        <v>3</v>
      </c>
      <c r="S28" s="48">
        <v>530</v>
      </c>
      <c r="T28" s="54"/>
      <c r="U28" s="48">
        <v>26819</v>
      </c>
      <c r="V28" s="48">
        <v>6</v>
      </c>
      <c r="W28" s="48">
        <v>4</v>
      </c>
      <c r="X28" s="48">
        <v>45242</v>
      </c>
      <c r="Y28" s="48" t="s">
        <v>3</v>
      </c>
      <c r="Z28" s="48">
        <v>593</v>
      </c>
      <c r="AE28" s="11"/>
    </row>
    <row r="29" spans="1:31" x14ac:dyDescent="0.3">
      <c r="A29" s="59" t="s">
        <v>946</v>
      </c>
      <c r="B29" s="55" t="s">
        <v>945</v>
      </c>
      <c r="C29" s="57">
        <v>0</v>
      </c>
      <c r="D29" s="48">
        <v>0</v>
      </c>
      <c r="E29" s="48">
        <v>0</v>
      </c>
      <c r="F29" s="57"/>
      <c r="G29" s="57"/>
      <c r="H29" s="57">
        <v>0</v>
      </c>
      <c r="I29" s="57">
        <v>25</v>
      </c>
      <c r="J29" s="57"/>
      <c r="K29" s="57"/>
      <c r="L29" s="57"/>
      <c r="M29" s="58"/>
      <c r="N29" s="57">
        <v>30874</v>
      </c>
      <c r="O29" s="57">
        <v>6</v>
      </c>
      <c r="P29" s="57">
        <v>6</v>
      </c>
      <c r="Q29" s="57">
        <v>78275</v>
      </c>
      <c r="R29" s="57" t="s">
        <v>3</v>
      </c>
      <c r="S29" s="57">
        <v>394</v>
      </c>
      <c r="T29" s="58"/>
      <c r="U29" s="57">
        <v>13727</v>
      </c>
      <c r="V29" s="57">
        <v>4</v>
      </c>
      <c r="W29" s="57">
        <v>3</v>
      </c>
      <c r="X29" s="57">
        <v>28626</v>
      </c>
      <c r="Y29" s="57" t="s">
        <v>3</v>
      </c>
      <c r="Z29" s="57">
        <v>480</v>
      </c>
      <c r="AE29" s="11"/>
    </row>
    <row r="30" spans="1:31" x14ac:dyDescent="0.3">
      <c r="A30" s="56" t="s">
        <v>944</v>
      </c>
      <c r="B30" s="55" t="s">
        <v>943</v>
      </c>
      <c r="C30" s="48">
        <v>0</v>
      </c>
      <c r="D30" s="48">
        <v>0</v>
      </c>
      <c r="E30" s="48">
        <v>0</v>
      </c>
      <c r="F30" s="48"/>
      <c r="G30" s="48"/>
      <c r="H30" s="48">
        <v>0</v>
      </c>
      <c r="I30" s="48">
        <v>15</v>
      </c>
      <c r="J30" s="48"/>
      <c r="K30" s="48"/>
      <c r="L30" s="48"/>
      <c r="M30" s="54"/>
      <c r="N30" s="48">
        <v>11080</v>
      </c>
      <c r="O30" s="48">
        <v>59</v>
      </c>
      <c r="P30" s="48">
        <v>4</v>
      </c>
      <c r="Q30" s="48">
        <v>12608</v>
      </c>
      <c r="R30" s="48" t="s">
        <v>3</v>
      </c>
      <c r="S30" s="48">
        <v>879</v>
      </c>
      <c r="T30" s="54"/>
      <c r="U30" s="48">
        <v>2547</v>
      </c>
      <c r="V30" s="48">
        <v>10</v>
      </c>
      <c r="W30" s="48">
        <v>1</v>
      </c>
      <c r="X30" s="48">
        <v>3460</v>
      </c>
      <c r="Y30" s="48" t="s">
        <v>3</v>
      </c>
      <c r="Z30" s="48">
        <v>736</v>
      </c>
      <c r="AE30" s="11"/>
    </row>
    <row r="31" spans="1:31" x14ac:dyDescent="0.3">
      <c r="A31" s="59" t="s">
        <v>942</v>
      </c>
      <c r="B31" s="55" t="s">
        <v>941</v>
      </c>
      <c r="C31" s="57">
        <v>0</v>
      </c>
      <c r="D31" s="48">
        <v>0</v>
      </c>
      <c r="E31" s="48">
        <v>0</v>
      </c>
      <c r="F31" s="57"/>
      <c r="G31" s="57"/>
      <c r="H31" s="57">
        <v>0</v>
      </c>
      <c r="I31" s="57">
        <v>28</v>
      </c>
      <c r="J31" s="57"/>
      <c r="K31" s="57"/>
      <c r="L31" s="57"/>
      <c r="M31" s="58"/>
      <c r="N31" s="57">
        <v>3367</v>
      </c>
      <c r="O31" s="57">
        <v>58</v>
      </c>
      <c r="P31" s="57">
        <v>0</v>
      </c>
      <c r="Q31" s="57">
        <v>5241</v>
      </c>
      <c r="R31" s="57" t="s">
        <v>3</v>
      </c>
      <c r="S31" s="57">
        <v>642</v>
      </c>
      <c r="T31" s="58"/>
      <c r="U31" s="57">
        <v>4701</v>
      </c>
      <c r="V31" s="57">
        <v>15</v>
      </c>
      <c r="W31" s="57">
        <v>0</v>
      </c>
      <c r="X31" s="57">
        <v>4184</v>
      </c>
      <c r="Y31" s="57" t="s">
        <v>3</v>
      </c>
      <c r="Z31" s="57">
        <v>1124</v>
      </c>
      <c r="AE31" s="11"/>
    </row>
    <row r="32" spans="1:31" x14ac:dyDescent="0.3">
      <c r="A32" s="56" t="s">
        <v>940</v>
      </c>
      <c r="B32" s="55" t="s">
        <v>939</v>
      </c>
      <c r="C32" s="48">
        <v>0</v>
      </c>
      <c r="D32" s="48">
        <v>0</v>
      </c>
      <c r="E32" s="48">
        <v>0</v>
      </c>
      <c r="F32" s="48"/>
      <c r="G32" s="48"/>
      <c r="H32" s="48">
        <v>0</v>
      </c>
      <c r="I32" s="48">
        <v>11</v>
      </c>
      <c r="J32" s="48"/>
      <c r="K32" s="48"/>
      <c r="L32" s="48"/>
      <c r="M32" s="54"/>
      <c r="N32" s="48">
        <v>2212</v>
      </c>
      <c r="O32" s="48">
        <v>18</v>
      </c>
      <c r="P32" s="48">
        <v>1</v>
      </c>
      <c r="Q32" s="48">
        <v>1993</v>
      </c>
      <c r="R32" s="48" t="s">
        <v>3</v>
      </c>
      <c r="S32" s="48">
        <v>1110</v>
      </c>
      <c r="T32" s="54"/>
      <c r="U32" s="48">
        <v>4745</v>
      </c>
      <c r="V32" s="48">
        <v>10</v>
      </c>
      <c r="W32" s="48">
        <v>1</v>
      </c>
      <c r="X32" s="48">
        <v>8093</v>
      </c>
      <c r="Y32" s="48" t="s">
        <v>3</v>
      </c>
      <c r="Z32" s="48">
        <v>586</v>
      </c>
      <c r="AE32" s="11"/>
    </row>
    <row r="33" spans="1:31" x14ac:dyDescent="0.3">
      <c r="A33" s="59" t="s">
        <v>938</v>
      </c>
      <c r="B33" s="55" t="s">
        <v>937</v>
      </c>
      <c r="C33" s="57">
        <v>0</v>
      </c>
      <c r="D33" s="48">
        <v>0</v>
      </c>
      <c r="E33" s="48">
        <v>0</v>
      </c>
      <c r="F33" s="57"/>
      <c r="G33" s="57"/>
      <c r="H33" s="57">
        <v>0</v>
      </c>
      <c r="I33" s="57">
        <v>16</v>
      </c>
      <c r="J33" s="57"/>
      <c r="K33" s="57"/>
      <c r="L33" s="57"/>
      <c r="M33" s="58"/>
      <c r="N33" s="57">
        <v>13</v>
      </c>
      <c r="O33" s="57">
        <v>16</v>
      </c>
      <c r="P33" s="57">
        <v>0</v>
      </c>
      <c r="Q33" s="57">
        <v>4</v>
      </c>
      <c r="R33" s="57" t="s">
        <v>3</v>
      </c>
      <c r="S33" s="57">
        <v>3250</v>
      </c>
      <c r="T33" s="58"/>
      <c r="U33" s="57">
        <v>2817</v>
      </c>
      <c r="V33" s="57">
        <v>10</v>
      </c>
      <c r="W33" s="57">
        <v>1</v>
      </c>
      <c r="X33" s="57">
        <v>1100</v>
      </c>
      <c r="Y33" s="57" t="s">
        <v>3</v>
      </c>
      <c r="Z33" s="57">
        <v>2561</v>
      </c>
      <c r="AE33" s="11"/>
    </row>
    <row r="34" spans="1:31" x14ac:dyDescent="0.3">
      <c r="A34" s="56" t="s">
        <v>936</v>
      </c>
      <c r="B34" s="55" t="s">
        <v>935</v>
      </c>
      <c r="C34" s="48">
        <v>0</v>
      </c>
      <c r="D34" s="48">
        <v>0</v>
      </c>
      <c r="E34" s="48">
        <v>0</v>
      </c>
      <c r="F34" s="48"/>
      <c r="G34" s="48"/>
      <c r="H34" s="48">
        <v>0</v>
      </c>
      <c r="I34" s="48">
        <v>33</v>
      </c>
      <c r="J34" s="48"/>
      <c r="K34" s="48"/>
      <c r="L34" s="48"/>
      <c r="M34" s="54"/>
      <c r="N34" s="48">
        <v>269</v>
      </c>
      <c r="O34" s="48">
        <v>40</v>
      </c>
      <c r="P34" s="48">
        <v>0</v>
      </c>
      <c r="Q34" s="48">
        <v>134</v>
      </c>
      <c r="R34" s="48" t="s">
        <v>3</v>
      </c>
      <c r="S34" s="48">
        <v>2007</v>
      </c>
      <c r="T34" s="54"/>
      <c r="U34" s="48">
        <v>85518</v>
      </c>
      <c r="V34" s="48">
        <v>-13</v>
      </c>
      <c r="W34" s="48">
        <v>4</v>
      </c>
      <c r="X34" s="48">
        <v>51217</v>
      </c>
      <c r="Y34" s="48" t="s">
        <v>3</v>
      </c>
      <c r="Z34" s="48">
        <v>1670</v>
      </c>
      <c r="AE34" s="11"/>
    </row>
    <row r="35" spans="1:31" x14ac:dyDescent="0.3">
      <c r="A35" s="59" t="s">
        <v>934</v>
      </c>
      <c r="B35" s="55" t="s">
        <v>933</v>
      </c>
      <c r="C35" s="57">
        <v>0</v>
      </c>
      <c r="D35" s="48">
        <v>0</v>
      </c>
      <c r="E35" s="48">
        <v>0</v>
      </c>
      <c r="F35" s="57"/>
      <c r="G35" s="57"/>
      <c r="H35" s="57">
        <v>0</v>
      </c>
      <c r="I35" s="57">
        <v>24</v>
      </c>
      <c r="J35" s="57"/>
      <c r="K35" s="57"/>
      <c r="L35" s="57"/>
      <c r="M35" s="58"/>
      <c r="N35" s="57">
        <v>14279</v>
      </c>
      <c r="O35" s="57">
        <v>18</v>
      </c>
      <c r="P35" s="57">
        <v>0</v>
      </c>
      <c r="Q35" s="57">
        <v>22391</v>
      </c>
      <c r="R35" s="57" t="s">
        <v>3</v>
      </c>
      <c r="S35" s="57">
        <v>638</v>
      </c>
      <c r="T35" s="58"/>
      <c r="U35" s="57">
        <v>214621</v>
      </c>
      <c r="V35" s="57">
        <v>7</v>
      </c>
      <c r="W35" s="57">
        <v>5</v>
      </c>
      <c r="X35" s="57">
        <v>454048</v>
      </c>
      <c r="Y35" s="57" t="s">
        <v>3</v>
      </c>
      <c r="Z35" s="57">
        <v>473</v>
      </c>
      <c r="AE35" s="11"/>
    </row>
    <row r="36" spans="1:31" x14ac:dyDescent="0.3">
      <c r="A36" s="56" t="s">
        <v>932</v>
      </c>
      <c r="B36" s="55" t="s">
        <v>931</v>
      </c>
      <c r="C36" s="48">
        <v>0</v>
      </c>
      <c r="D36" s="48">
        <v>0</v>
      </c>
      <c r="E36" s="48">
        <v>0</v>
      </c>
      <c r="F36" s="48"/>
      <c r="G36" s="48"/>
      <c r="H36" s="48">
        <v>0</v>
      </c>
      <c r="I36" s="48">
        <v>13</v>
      </c>
      <c r="J36" s="48"/>
      <c r="K36" s="48"/>
      <c r="L36" s="48"/>
      <c r="M36" s="54"/>
      <c r="N36" s="48">
        <v>130</v>
      </c>
      <c r="O36" s="48">
        <v>-36</v>
      </c>
      <c r="P36" s="48">
        <v>0</v>
      </c>
      <c r="Q36" s="48">
        <v>113</v>
      </c>
      <c r="R36" s="48" t="s">
        <v>3</v>
      </c>
      <c r="S36" s="48">
        <v>1150</v>
      </c>
      <c r="T36" s="54"/>
      <c r="U36" s="48">
        <v>3961</v>
      </c>
      <c r="V36" s="48">
        <v>16</v>
      </c>
      <c r="W36" s="48">
        <v>1</v>
      </c>
      <c r="X36" s="48">
        <v>4166</v>
      </c>
      <c r="Y36" s="48" t="s">
        <v>3</v>
      </c>
      <c r="Z36" s="48">
        <v>951</v>
      </c>
      <c r="AE36" s="11"/>
    </row>
    <row r="37" spans="1:31" x14ac:dyDescent="0.3">
      <c r="A37" s="59" t="s">
        <v>930</v>
      </c>
      <c r="B37" s="55" t="s">
        <v>929</v>
      </c>
      <c r="C37" s="57">
        <v>0</v>
      </c>
      <c r="D37" s="48">
        <v>0</v>
      </c>
      <c r="E37" s="48">
        <v>0</v>
      </c>
      <c r="F37" s="57"/>
      <c r="G37" s="57"/>
      <c r="H37" s="57">
        <v>0</v>
      </c>
      <c r="I37" s="57">
        <v>18</v>
      </c>
      <c r="J37" s="57"/>
      <c r="K37" s="57"/>
      <c r="L37" s="57"/>
      <c r="M37" s="58"/>
      <c r="N37" s="57">
        <v>12</v>
      </c>
      <c r="O37" s="57">
        <v>-61</v>
      </c>
      <c r="P37" s="57">
        <v>0</v>
      </c>
      <c r="Q37" s="57">
        <v>15</v>
      </c>
      <c r="R37" s="57" t="s">
        <v>3</v>
      </c>
      <c r="S37" s="57">
        <v>800</v>
      </c>
      <c r="T37" s="58"/>
      <c r="U37" s="57">
        <v>16760</v>
      </c>
      <c r="V37" s="57">
        <v>1</v>
      </c>
      <c r="W37" s="57">
        <v>3</v>
      </c>
      <c r="X37" s="57">
        <v>22334</v>
      </c>
      <c r="Y37" s="57" t="s">
        <v>3</v>
      </c>
      <c r="Z37" s="57">
        <v>750</v>
      </c>
      <c r="AE37" s="11"/>
    </row>
    <row r="38" spans="1:31" x14ac:dyDescent="0.3">
      <c r="A38" s="68" t="s">
        <v>928</v>
      </c>
      <c r="B38" s="52" t="s">
        <v>927</v>
      </c>
      <c r="C38" s="66">
        <v>0</v>
      </c>
      <c r="D38" s="48">
        <v>0</v>
      </c>
      <c r="E38" s="48">
        <v>0</v>
      </c>
      <c r="F38" s="66"/>
      <c r="G38" s="66"/>
      <c r="H38" s="66">
        <v>0</v>
      </c>
      <c r="I38" s="66">
        <v>12</v>
      </c>
      <c r="J38" s="66"/>
      <c r="K38" s="66"/>
      <c r="L38" s="66"/>
      <c r="M38" s="67"/>
      <c r="N38" s="66">
        <v>223098</v>
      </c>
      <c r="O38" s="66">
        <v>36</v>
      </c>
      <c r="P38" s="66">
        <v>14</v>
      </c>
      <c r="Q38" s="66">
        <v>478147</v>
      </c>
      <c r="R38" s="66" t="s">
        <v>3</v>
      </c>
      <c r="S38" s="66">
        <v>467</v>
      </c>
      <c r="T38" s="67"/>
      <c r="U38" s="66">
        <v>16435</v>
      </c>
      <c r="V38" s="66">
        <v>-13</v>
      </c>
      <c r="W38" s="66">
        <v>1</v>
      </c>
      <c r="X38" s="66">
        <v>26984</v>
      </c>
      <c r="Y38" s="66" t="s">
        <v>3</v>
      </c>
      <c r="Z38" s="66">
        <v>609</v>
      </c>
      <c r="AA38" s="4"/>
      <c r="AB38" s="4"/>
      <c r="AC38" s="4"/>
      <c r="AD38" s="4"/>
      <c r="AE38" s="3"/>
    </row>
    <row r="39" spans="1:31" x14ac:dyDescent="0.3">
      <c r="C39">
        <v>158</v>
      </c>
      <c r="E39" s="65">
        <v>0.26069540099999999</v>
      </c>
    </row>
    <row r="40" spans="1:31" x14ac:dyDescent="0.3">
      <c r="D40" s="47" t="s">
        <v>0</v>
      </c>
      <c r="E40" s="46">
        <v>0.510583393</v>
      </c>
    </row>
  </sheetData>
  <mergeCells count="8">
    <mergeCell ref="A1:I1"/>
    <mergeCell ref="A2:I2"/>
    <mergeCell ref="A9:A11"/>
    <mergeCell ref="B9:B11"/>
    <mergeCell ref="C9:AE9"/>
    <mergeCell ref="C10:L10"/>
    <mergeCell ref="M10:S10"/>
    <mergeCell ref="T10:Z10"/>
  </mergeCells>
  <hyperlinks>
    <hyperlink ref="A4" r:id="rId1" display="https://stat.nbb.be/Index.aspx" xr:uid="{1DDA963F-204F-457B-9948-6C7B5A2F572B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39337-8419-4EAD-801E-CE4596582315}">
  <dimension ref="A1:AE62"/>
  <sheetViews>
    <sheetView workbookViewId="0">
      <selection activeCell="B14" sqref="B14"/>
    </sheetView>
  </sheetViews>
  <sheetFormatPr defaultRowHeight="14.4" x14ac:dyDescent="0.3"/>
  <cols>
    <col min="1" max="2" width="36.5546875" customWidth="1"/>
    <col min="3" max="6" width="20.21875" customWidth="1"/>
    <col min="7" max="7" width="35.77734375" customWidth="1"/>
    <col min="8" max="8" width="20.5546875" customWidth="1"/>
    <col min="9" max="9" width="32.5546875" customWidth="1"/>
    <col min="10" max="10" width="19" customWidth="1"/>
    <col min="11" max="11" width="9.77734375" customWidth="1"/>
    <col min="12" max="12" width="15.21875" customWidth="1"/>
    <col min="14" max="14" width="20.21875" customWidth="1"/>
    <col min="15" max="15" width="35.77734375" customWidth="1"/>
    <col min="16" max="16" width="17.77734375" customWidth="1"/>
    <col min="17" max="17" width="19" customWidth="1"/>
    <col min="18" max="18" width="9.77734375" customWidth="1"/>
    <col min="19" max="19" width="15.21875" customWidth="1"/>
    <col min="21" max="21" width="20.21875" customWidth="1"/>
    <col min="22" max="22" width="35.77734375" customWidth="1"/>
    <col min="23" max="23" width="18" customWidth="1"/>
    <col min="24" max="24" width="19" customWidth="1"/>
    <col min="25" max="25" width="9.77734375" customWidth="1"/>
    <col min="26" max="26" width="15.21875" customWidth="1"/>
  </cols>
  <sheetData>
    <row r="1" spans="1:31" x14ac:dyDescent="0.3">
      <c r="A1" s="95" t="s">
        <v>455</v>
      </c>
      <c r="B1" s="95"/>
      <c r="C1" s="95"/>
      <c r="D1" s="95"/>
      <c r="E1" s="95"/>
      <c r="F1" s="95"/>
      <c r="G1" s="95"/>
      <c r="H1" s="95"/>
      <c r="I1" s="95"/>
    </row>
    <row r="2" spans="1:31" x14ac:dyDescent="0.3">
      <c r="A2" s="96" t="s">
        <v>1080</v>
      </c>
      <c r="B2" s="96"/>
      <c r="C2" s="96"/>
      <c r="D2" s="96"/>
      <c r="E2" s="96"/>
      <c r="F2" s="96"/>
      <c r="G2" s="96"/>
      <c r="H2" s="96"/>
      <c r="I2" s="96"/>
    </row>
    <row r="3" spans="1:31" x14ac:dyDescent="0.3">
      <c r="A3" s="23"/>
    </row>
    <row r="4" spans="1:31" ht="28.8" x14ac:dyDescent="0.3">
      <c r="A4" s="25" t="s">
        <v>453</v>
      </c>
    </row>
    <row r="5" spans="1:31" ht="27.6" x14ac:dyDescent="0.3">
      <c r="A5" s="62" t="s">
        <v>452</v>
      </c>
    </row>
    <row r="6" spans="1:31" x14ac:dyDescent="0.3">
      <c r="A6" s="62" t="s">
        <v>451</v>
      </c>
    </row>
    <row r="7" spans="1:31" x14ac:dyDescent="0.3">
      <c r="A7" s="23"/>
    </row>
    <row r="8" spans="1:31" x14ac:dyDescent="0.3">
      <c r="A8" s="23"/>
    </row>
    <row r="9" spans="1:31" x14ac:dyDescent="0.3">
      <c r="A9" s="97" t="s">
        <v>450</v>
      </c>
      <c r="B9" s="100" t="s">
        <v>449</v>
      </c>
      <c r="C9" s="103" t="s">
        <v>448</v>
      </c>
      <c r="D9" s="104"/>
      <c r="E9" s="104"/>
      <c r="F9" s="104"/>
      <c r="G9" s="104"/>
      <c r="H9" s="104"/>
      <c r="I9" s="104"/>
      <c r="J9" s="104"/>
      <c r="K9" s="104"/>
      <c r="L9" s="104"/>
      <c r="M9" s="104"/>
      <c r="N9" s="104"/>
      <c r="O9" s="104"/>
      <c r="P9" s="104"/>
      <c r="Q9" s="104"/>
      <c r="R9" s="104"/>
      <c r="S9" s="104"/>
      <c r="T9" s="104"/>
      <c r="U9" s="104"/>
      <c r="V9" s="104"/>
      <c r="W9" s="104"/>
      <c r="X9" s="104"/>
      <c r="Y9" s="104"/>
      <c r="Z9" s="104"/>
      <c r="AA9" s="104"/>
      <c r="AB9" s="104"/>
      <c r="AC9" s="104"/>
      <c r="AD9" s="104"/>
      <c r="AE9" s="105"/>
    </row>
    <row r="10" spans="1:31" x14ac:dyDescent="0.3">
      <c r="A10" s="98"/>
      <c r="B10" s="101"/>
      <c r="C10" s="106" t="s">
        <v>447</v>
      </c>
      <c r="D10" s="107"/>
      <c r="E10" s="107"/>
      <c r="F10" s="107"/>
      <c r="G10" s="107"/>
      <c r="H10" s="107"/>
      <c r="I10" s="107"/>
      <c r="J10" s="107"/>
      <c r="K10" s="107"/>
      <c r="L10" s="108"/>
      <c r="M10" s="106" t="s">
        <v>446</v>
      </c>
      <c r="N10" s="107"/>
      <c r="O10" s="107"/>
      <c r="P10" s="107"/>
      <c r="Q10" s="107"/>
      <c r="R10" s="107"/>
      <c r="S10" s="108"/>
      <c r="T10" s="106" t="s">
        <v>445</v>
      </c>
      <c r="U10" s="107"/>
      <c r="V10" s="107"/>
      <c r="W10" s="107"/>
      <c r="X10" s="107"/>
      <c r="Y10" s="107"/>
      <c r="Z10" s="108"/>
      <c r="AE10" s="11"/>
    </row>
    <row r="11" spans="1:31" x14ac:dyDescent="0.3">
      <c r="A11" s="99"/>
      <c r="B11" s="102"/>
      <c r="C11" s="61" t="s">
        <v>437</v>
      </c>
      <c r="D11" s="61" t="s">
        <v>794</v>
      </c>
      <c r="E11" s="61" t="s">
        <v>793</v>
      </c>
      <c r="F11" s="61" t="s">
        <v>792</v>
      </c>
      <c r="G11" s="61" t="s">
        <v>436</v>
      </c>
      <c r="H11" s="61" t="s">
        <v>441</v>
      </c>
      <c r="I11" s="61" t="s">
        <v>440</v>
      </c>
      <c r="J11" s="61" t="s">
        <v>434</v>
      </c>
      <c r="K11" s="61" t="s">
        <v>433</v>
      </c>
      <c r="L11" s="61" t="s">
        <v>432</v>
      </c>
      <c r="M11" s="61"/>
      <c r="N11" s="61" t="s">
        <v>437</v>
      </c>
      <c r="O11" s="61" t="s">
        <v>436</v>
      </c>
      <c r="P11" s="61" t="s">
        <v>438</v>
      </c>
      <c r="Q11" s="61" t="s">
        <v>434</v>
      </c>
      <c r="R11" s="61" t="s">
        <v>433</v>
      </c>
      <c r="S11" s="61" t="s">
        <v>432</v>
      </c>
      <c r="T11" s="61"/>
      <c r="U11" s="61" t="s">
        <v>437</v>
      </c>
      <c r="V11" s="61" t="s">
        <v>436</v>
      </c>
      <c r="W11" s="61" t="s">
        <v>435</v>
      </c>
      <c r="X11" s="61" t="s">
        <v>434</v>
      </c>
      <c r="Y11" s="61" t="s">
        <v>433</v>
      </c>
      <c r="Z11" s="61" t="s">
        <v>432</v>
      </c>
      <c r="AE11" s="11"/>
    </row>
    <row r="12" spans="1:31" x14ac:dyDescent="0.3">
      <c r="A12" s="59" t="s">
        <v>1079</v>
      </c>
      <c r="B12" s="55" t="s">
        <v>1078</v>
      </c>
      <c r="C12" s="57">
        <v>1532</v>
      </c>
      <c r="D12" s="48">
        <v>0.192341494</v>
      </c>
      <c r="E12" s="48">
        <v>3.699525E-2</v>
      </c>
      <c r="F12" s="57"/>
      <c r="G12" s="57">
        <v>-37</v>
      </c>
      <c r="H12" s="57">
        <v>0</v>
      </c>
      <c r="I12" s="57">
        <v>0</v>
      </c>
      <c r="J12" s="57">
        <v>1335</v>
      </c>
      <c r="K12" s="57" t="s">
        <v>3</v>
      </c>
      <c r="L12" s="57">
        <v>1148</v>
      </c>
      <c r="M12" s="58"/>
      <c r="N12" s="57">
        <v>46810</v>
      </c>
      <c r="O12" s="57">
        <v>-25</v>
      </c>
      <c r="P12" s="57">
        <v>0</v>
      </c>
      <c r="Q12" s="57">
        <v>50488</v>
      </c>
      <c r="R12" s="57" t="s">
        <v>3</v>
      </c>
      <c r="S12" s="57">
        <v>927</v>
      </c>
      <c r="T12" s="58"/>
      <c r="U12" s="57">
        <v>405649</v>
      </c>
      <c r="V12" s="57">
        <v>9</v>
      </c>
      <c r="W12" s="57">
        <v>0</v>
      </c>
      <c r="X12" s="57">
        <v>596563</v>
      </c>
      <c r="Y12" s="57" t="s">
        <v>3</v>
      </c>
      <c r="Z12" s="57">
        <v>680</v>
      </c>
      <c r="AE12" s="11"/>
    </row>
    <row r="13" spans="1:31" x14ac:dyDescent="0.3">
      <c r="A13" s="56" t="s">
        <v>1077</v>
      </c>
      <c r="B13" s="55" t="s">
        <v>1076</v>
      </c>
      <c r="C13" s="48">
        <v>1190</v>
      </c>
      <c r="D13" s="48">
        <v>0.149403641</v>
      </c>
      <c r="E13" s="48">
        <v>2.2321448000000001E-2</v>
      </c>
      <c r="F13" s="48"/>
      <c r="G13" s="48">
        <v>-27</v>
      </c>
      <c r="H13" s="48">
        <v>20</v>
      </c>
      <c r="I13" s="48">
        <v>0</v>
      </c>
      <c r="J13" s="48">
        <v>540</v>
      </c>
      <c r="K13" s="48" t="s">
        <v>3</v>
      </c>
      <c r="L13" s="48">
        <v>2204</v>
      </c>
      <c r="M13" s="54"/>
      <c r="N13" s="48">
        <v>421674</v>
      </c>
      <c r="O13" s="48">
        <v>-7</v>
      </c>
      <c r="P13" s="48">
        <v>14</v>
      </c>
      <c r="Q13" s="48">
        <v>234764</v>
      </c>
      <c r="R13" s="48" t="s">
        <v>3</v>
      </c>
      <c r="S13" s="48">
        <v>1796</v>
      </c>
      <c r="T13" s="54"/>
      <c r="U13" s="48">
        <v>5862</v>
      </c>
      <c r="V13" s="48">
        <v>-9</v>
      </c>
      <c r="W13" s="48">
        <v>0</v>
      </c>
      <c r="X13" s="48">
        <v>2323</v>
      </c>
      <c r="Y13" s="48" t="s">
        <v>3</v>
      </c>
      <c r="Z13" s="48">
        <v>2523</v>
      </c>
      <c r="AE13" s="11"/>
    </row>
    <row r="14" spans="1:31" ht="21.6" x14ac:dyDescent="0.3">
      <c r="A14" s="59" t="s">
        <v>1075</v>
      </c>
      <c r="B14" s="55" t="s">
        <v>1074</v>
      </c>
      <c r="C14" s="57">
        <v>596</v>
      </c>
      <c r="D14" s="48">
        <v>7.4827370000000004E-2</v>
      </c>
      <c r="E14" s="48">
        <v>5.5991349999999999E-3</v>
      </c>
      <c r="F14" s="57"/>
      <c r="G14" s="57">
        <v>-4</v>
      </c>
      <c r="H14" s="57">
        <v>2</v>
      </c>
      <c r="I14" s="57">
        <v>0</v>
      </c>
      <c r="J14" s="57">
        <v>303</v>
      </c>
      <c r="K14" s="57" t="s">
        <v>3</v>
      </c>
      <c r="L14" s="57">
        <v>1967</v>
      </c>
      <c r="M14" s="58"/>
      <c r="N14" s="57">
        <v>695794</v>
      </c>
      <c r="O14" s="57">
        <v>10</v>
      </c>
      <c r="P14" s="57">
        <v>19</v>
      </c>
      <c r="Q14" s="57">
        <v>560912</v>
      </c>
      <c r="R14" s="57" t="s">
        <v>3</v>
      </c>
      <c r="S14" s="57">
        <v>1240</v>
      </c>
      <c r="T14" s="58"/>
      <c r="U14" s="57">
        <v>33864</v>
      </c>
      <c r="V14" s="57">
        <v>-5</v>
      </c>
      <c r="W14" s="57">
        <v>1</v>
      </c>
      <c r="X14" s="57">
        <v>20666</v>
      </c>
      <c r="Y14" s="57" t="s">
        <v>3</v>
      </c>
      <c r="Z14" s="57">
        <v>1639</v>
      </c>
      <c r="AE14" s="11"/>
    </row>
    <row r="15" spans="1:31" ht="21.6" x14ac:dyDescent="0.3">
      <c r="A15" s="59" t="s">
        <v>1073</v>
      </c>
      <c r="B15" s="55" t="s">
        <v>1072</v>
      </c>
      <c r="C15" s="57">
        <v>16</v>
      </c>
      <c r="D15" s="48">
        <v>2.0087880000000001E-3</v>
      </c>
      <c r="E15" s="48">
        <v>4.0352300000000003E-6</v>
      </c>
      <c r="F15" s="57"/>
      <c r="G15" s="57">
        <v>219</v>
      </c>
      <c r="H15" s="57">
        <v>0</v>
      </c>
      <c r="I15" s="57">
        <v>0</v>
      </c>
      <c r="J15" s="57">
        <v>1</v>
      </c>
      <c r="K15" s="57" t="s">
        <v>3</v>
      </c>
      <c r="L15" s="57">
        <v>16000</v>
      </c>
      <c r="M15" s="58"/>
      <c r="N15" s="57">
        <v>15338</v>
      </c>
      <c r="O15" s="57">
        <v>-1</v>
      </c>
      <c r="P15" s="57">
        <v>4</v>
      </c>
      <c r="Q15" s="57">
        <v>5766</v>
      </c>
      <c r="R15" s="57" t="s">
        <v>3</v>
      </c>
      <c r="S15" s="57">
        <v>2660</v>
      </c>
      <c r="T15" s="58"/>
      <c r="U15" s="57">
        <v>5822</v>
      </c>
      <c r="V15" s="57">
        <v>16</v>
      </c>
      <c r="W15" s="57">
        <v>1</v>
      </c>
      <c r="X15" s="57">
        <v>1171</v>
      </c>
      <c r="Y15" s="57" t="s">
        <v>3</v>
      </c>
      <c r="Z15" s="57">
        <v>4972</v>
      </c>
      <c r="AE15" s="11"/>
    </row>
    <row r="16" spans="1:31" ht="21.6" x14ac:dyDescent="0.3">
      <c r="A16" s="56" t="s">
        <v>1071</v>
      </c>
      <c r="B16" s="55" t="s">
        <v>1070</v>
      </c>
      <c r="C16" s="48">
        <v>6</v>
      </c>
      <c r="D16" s="48">
        <v>7.5329599999999998E-4</v>
      </c>
      <c r="E16" s="48">
        <v>5.6745399999999997E-7</v>
      </c>
      <c r="F16" s="48"/>
      <c r="G16" s="48"/>
      <c r="H16" s="48">
        <v>0</v>
      </c>
      <c r="I16" s="48">
        <v>0</v>
      </c>
      <c r="J16" s="48">
        <v>0</v>
      </c>
      <c r="K16" s="48" t="s">
        <v>3</v>
      </c>
      <c r="L16" s="48"/>
      <c r="M16" s="54"/>
      <c r="N16" s="48">
        <v>3293</v>
      </c>
      <c r="O16" s="48">
        <v>19</v>
      </c>
      <c r="P16" s="48">
        <v>1</v>
      </c>
      <c r="Q16" s="48">
        <v>195</v>
      </c>
      <c r="R16" s="48" t="s">
        <v>3</v>
      </c>
      <c r="S16" s="48">
        <v>16887</v>
      </c>
      <c r="T16" s="54"/>
      <c r="U16" s="48">
        <v>2569</v>
      </c>
      <c r="V16" s="48">
        <v>5</v>
      </c>
      <c r="W16" s="48">
        <v>1</v>
      </c>
      <c r="X16" s="48">
        <v>216</v>
      </c>
      <c r="Y16" s="48" t="s">
        <v>3</v>
      </c>
      <c r="Z16" s="48">
        <v>11894</v>
      </c>
      <c r="AE16" s="11"/>
    </row>
    <row r="17" spans="1:31" ht="21.6" x14ac:dyDescent="0.3">
      <c r="A17" s="59" t="s">
        <v>1069</v>
      </c>
      <c r="B17" s="55" t="s">
        <v>1068</v>
      </c>
      <c r="C17" s="57">
        <v>3</v>
      </c>
      <c r="D17" s="48">
        <v>3.7664799999999999E-4</v>
      </c>
      <c r="E17" s="48">
        <v>1.4186400000000001E-7</v>
      </c>
      <c r="F17" s="57"/>
      <c r="G17" s="57">
        <v>-28</v>
      </c>
      <c r="H17" s="57">
        <v>0</v>
      </c>
      <c r="I17" s="57">
        <v>1</v>
      </c>
      <c r="J17" s="57">
        <v>0</v>
      </c>
      <c r="K17" s="57" t="s">
        <v>3</v>
      </c>
      <c r="L17" s="57"/>
      <c r="M17" s="58"/>
      <c r="N17" s="57">
        <v>6881</v>
      </c>
      <c r="O17" s="57">
        <v>29</v>
      </c>
      <c r="P17" s="57">
        <v>1</v>
      </c>
      <c r="Q17" s="57">
        <v>605</v>
      </c>
      <c r="R17" s="57" t="s">
        <v>3</v>
      </c>
      <c r="S17" s="57">
        <v>11374</v>
      </c>
      <c r="T17" s="58"/>
      <c r="U17" s="57">
        <v>9630</v>
      </c>
      <c r="V17" s="57">
        <v>-3</v>
      </c>
      <c r="W17" s="57">
        <v>1</v>
      </c>
      <c r="X17" s="57">
        <v>1525</v>
      </c>
      <c r="Y17" s="57" t="s">
        <v>3</v>
      </c>
      <c r="Z17" s="57">
        <v>6315</v>
      </c>
      <c r="AE17" s="11"/>
    </row>
    <row r="18" spans="1:31" x14ac:dyDescent="0.3">
      <c r="A18" s="56" t="s">
        <v>1067</v>
      </c>
      <c r="B18" s="55" t="s">
        <v>1066</v>
      </c>
      <c r="C18" s="48">
        <v>1</v>
      </c>
      <c r="D18" s="48">
        <v>1.25549E-4</v>
      </c>
      <c r="E18" s="48">
        <v>1.5762599999999998E-8</v>
      </c>
      <c r="F18" s="48"/>
      <c r="G18" s="48"/>
      <c r="H18" s="48">
        <v>0</v>
      </c>
      <c r="I18" s="48">
        <v>2</v>
      </c>
      <c r="J18" s="48">
        <v>0</v>
      </c>
      <c r="K18" s="48" t="s">
        <v>3</v>
      </c>
      <c r="L18" s="48"/>
      <c r="M18" s="54"/>
      <c r="N18" s="48">
        <v>93796</v>
      </c>
      <c r="O18" s="48">
        <v>-1</v>
      </c>
      <c r="P18" s="48">
        <v>2</v>
      </c>
      <c r="Q18" s="48">
        <v>13100</v>
      </c>
      <c r="R18" s="48" t="s">
        <v>3</v>
      </c>
      <c r="S18" s="48">
        <v>7160</v>
      </c>
      <c r="T18" s="54"/>
      <c r="U18" s="48">
        <v>33350</v>
      </c>
      <c r="V18" s="48">
        <v>-2</v>
      </c>
      <c r="W18" s="48">
        <v>1</v>
      </c>
      <c r="X18" s="48">
        <v>4288</v>
      </c>
      <c r="Y18" s="48" t="s">
        <v>3</v>
      </c>
      <c r="Z18" s="48">
        <v>7778</v>
      </c>
      <c r="AE18" s="11"/>
    </row>
    <row r="19" spans="1:31" x14ac:dyDescent="0.3">
      <c r="A19" s="59" t="s">
        <v>1065</v>
      </c>
      <c r="B19" s="55" t="s">
        <v>1064</v>
      </c>
      <c r="C19" s="57">
        <v>0</v>
      </c>
      <c r="D19" s="48">
        <v>0</v>
      </c>
      <c r="E19" s="48">
        <v>0</v>
      </c>
      <c r="F19" s="57"/>
      <c r="G19" s="57"/>
      <c r="H19" s="57">
        <v>0</v>
      </c>
      <c r="I19" s="57">
        <v>0</v>
      </c>
      <c r="J19" s="57"/>
      <c r="K19" s="57"/>
      <c r="L19" s="57"/>
      <c r="M19" s="58"/>
      <c r="N19" s="57">
        <v>3533</v>
      </c>
      <c r="O19" s="57">
        <v>-22</v>
      </c>
      <c r="P19" s="57">
        <v>1</v>
      </c>
      <c r="Q19" s="57">
        <v>3905</v>
      </c>
      <c r="R19" s="57" t="s">
        <v>3</v>
      </c>
      <c r="S19" s="57">
        <v>905</v>
      </c>
      <c r="T19" s="58"/>
      <c r="U19" s="57">
        <v>214</v>
      </c>
      <c r="V19" s="57">
        <v>50</v>
      </c>
      <c r="W19" s="57">
        <v>0</v>
      </c>
      <c r="X19" s="57">
        <v>231</v>
      </c>
      <c r="Y19" s="57" t="s">
        <v>3</v>
      </c>
      <c r="Z19" s="57">
        <v>926</v>
      </c>
      <c r="AE19" s="11"/>
    </row>
    <row r="20" spans="1:31" ht="21.6" x14ac:dyDescent="0.3">
      <c r="A20" s="56" t="s">
        <v>1063</v>
      </c>
      <c r="B20" s="55" t="s">
        <v>1062</v>
      </c>
      <c r="C20" s="48">
        <v>0</v>
      </c>
      <c r="D20" s="48">
        <v>0</v>
      </c>
      <c r="E20" s="48">
        <v>0</v>
      </c>
      <c r="F20" s="48"/>
      <c r="G20" s="48"/>
      <c r="H20" s="48">
        <v>0</v>
      </c>
      <c r="I20" s="48">
        <v>0</v>
      </c>
      <c r="J20" s="48"/>
      <c r="K20" s="48"/>
      <c r="L20" s="48"/>
      <c r="M20" s="54"/>
      <c r="N20" s="48">
        <v>1149</v>
      </c>
      <c r="O20" s="48">
        <v>14</v>
      </c>
      <c r="P20" s="48">
        <v>0</v>
      </c>
      <c r="Q20" s="48">
        <v>21565</v>
      </c>
      <c r="R20" s="48"/>
      <c r="S20" s="48">
        <v>53</v>
      </c>
      <c r="T20" s="54"/>
      <c r="U20" s="48">
        <v>15226</v>
      </c>
      <c r="V20" s="48">
        <v>10</v>
      </c>
      <c r="W20" s="48">
        <v>2</v>
      </c>
      <c r="X20" s="48">
        <v>139146</v>
      </c>
      <c r="Y20" s="48"/>
      <c r="Z20" s="48">
        <v>109</v>
      </c>
      <c r="AE20" s="11"/>
    </row>
    <row r="21" spans="1:31" x14ac:dyDescent="0.3">
      <c r="A21" s="59" t="s">
        <v>1061</v>
      </c>
      <c r="B21" s="55" t="s">
        <v>1060</v>
      </c>
      <c r="C21" s="57">
        <v>0</v>
      </c>
      <c r="D21" s="48">
        <v>0</v>
      </c>
      <c r="E21" s="48">
        <v>0</v>
      </c>
      <c r="F21" s="57"/>
      <c r="G21" s="57"/>
      <c r="H21" s="57">
        <v>0</v>
      </c>
      <c r="I21" s="57">
        <v>0</v>
      </c>
      <c r="J21" s="57"/>
      <c r="K21" s="57"/>
      <c r="L21" s="57"/>
      <c r="M21" s="58"/>
      <c r="N21" s="57">
        <v>86</v>
      </c>
      <c r="O21" s="57">
        <v>93</v>
      </c>
      <c r="P21" s="57">
        <v>0</v>
      </c>
      <c r="Q21" s="57">
        <v>21</v>
      </c>
      <c r="R21" s="57" t="s">
        <v>3</v>
      </c>
      <c r="S21" s="57">
        <v>4095</v>
      </c>
      <c r="T21" s="58"/>
      <c r="U21" s="57">
        <v>15615</v>
      </c>
      <c r="V21" s="57">
        <v>1</v>
      </c>
      <c r="W21" s="57">
        <v>3</v>
      </c>
      <c r="X21" s="57">
        <v>59276</v>
      </c>
      <c r="Y21" s="57" t="s">
        <v>3</v>
      </c>
      <c r="Z21" s="57">
        <v>263</v>
      </c>
      <c r="AE21" s="11"/>
    </row>
    <row r="22" spans="1:31" ht="21.6" x14ac:dyDescent="0.3">
      <c r="A22" s="56" t="s">
        <v>1059</v>
      </c>
      <c r="B22" s="55" t="s">
        <v>1058</v>
      </c>
      <c r="C22" s="48">
        <v>0</v>
      </c>
      <c r="D22" s="48">
        <v>0</v>
      </c>
      <c r="E22" s="48">
        <v>0</v>
      </c>
      <c r="F22" s="48"/>
      <c r="G22" s="48"/>
      <c r="H22" s="48">
        <v>0</v>
      </c>
      <c r="I22" s="48">
        <v>1</v>
      </c>
      <c r="J22" s="48"/>
      <c r="K22" s="48"/>
      <c r="L22" s="48"/>
      <c r="M22" s="54"/>
      <c r="N22" s="48">
        <v>1</v>
      </c>
      <c r="O22" s="48">
        <v>-59</v>
      </c>
      <c r="P22" s="48">
        <v>0</v>
      </c>
      <c r="Q22" s="48">
        <v>0</v>
      </c>
      <c r="R22" s="48" t="s">
        <v>3</v>
      </c>
      <c r="S22" s="48"/>
      <c r="T22" s="54"/>
      <c r="U22" s="48">
        <v>21086</v>
      </c>
      <c r="V22" s="48">
        <v>28</v>
      </c>
      <c r="W22" s="48">
        <v>1</v>
      </c>
      <c r="X22" s="48">
        <v>55832</v>
      </c>
      <c r="Y22" s="48" t="s">
        <v>3</v>
      </c>
      <c r="Z22" s="48">
        <v>378</v>
      </c>
      <c r="AE22" s="11"/>
    </row>
    <row r="23" spans="1:31" ht="21.6" x14ac:dyDescent="0.3">
      <c r="A23" s="59" t="s">
        <v>1057</v>
      </c>
      <c r="B23" s="55" t="s">
        <v>1056</v>
      </c>
      <c r="C23" s="57">
        <v>0</v>
      </c>
      <c r="D23" s="48">
        <v>0</v>
      </c>
      <c r="E23" s="48">
        <v>0</v>
      </c>
      <c r="F23" s="57"/>
      <c r="G23" s="57"/>
      <c r="H23" s="57">
        <v>0</v>
      </c>
      <c r="I23" s="57"/>
      <c r="J23" s="57"/>
      <c r="K23" s="57"/>
      <c r="L23" s="57"/>
      <c r="M23" s="58"/>
      <c r="N23" s="57">
        <v>0</v>
      </c>
      <c r="O23" s="57"/>
      <c r="P23" s="57">
        <v>0</v>
      </c>
      <c r="Q23" s="57"/>
      <c r="R23" s="57"/>
      <c r="S23" s="57"/>
      <c r="T23" s="58"/>
      <c r="U23" s="57">
        <v>446</v>
      </c>
      <c r="V23" s="57">
        <v>5</v>
      </c>
      <c r="W23" s="57">
        <v>1</v>
      </c>
      <c r="X23" s="57">
        <v>39</v>
      </c>
      <c r="Y23" s="57"/>
      <c r="Z23" s="57">
        <v>11436</v>
      </c>
      <c r="AE23" s="11"/>
    </row>
    <row r="24" spans="1:31" ht="21.6" x14ac:dyDescent="0.3">
      <c r="A24" s="56" t="s">
        <v>1055</v>
      </c>
      <c r="B24" s="55" t="s">
        <v>1054</v>
      </c>
      <c r="C24" s="48">
        <v>0</v>
      </c>
      <c r="D24" s="48">
        <v>0</v>
      </c>
      <c r="E24" s="48">
        <v>0</v>
      </c>
      <c r="F24" s="48"/>
      <c r="G24" s="48"/>
      <c r="H24" s="48">
        <v>0</v>
      </c>
      <c r="I24" s="48">
        <v>6</v>
      </c>
      <c r="J24" s="48"/>
      <c r="K24" s="48"/>
      <c r="L24" s="48"/>
      <c r="M24" s="54"/>
      <c r="N24" s="48">
        <v>272</v>
      </c>
      <c r="O24" s="48">
        <v>9</v>
      </c>
      <c r="P24" s="48">
        <v>0</v>
      </c>
      <c r="Q24" s="48">
        <v>11</v>
      </c>
      <c r="R24" s="48" t="s">
        <v>3</v>
      </c>
      <c r="S24" s="48">
        <v>24727</v>
      </c>
      <c r="T24" s="54"/>
      <c r="U24" s="48">
        <v>53955</v>
      </c>
      <c r="V24" s="48">
        <v>2</v>
      </c>
      <c r="W24" s="48">
        <v>7</v>
      </c>
      <c r="X24" s="48">
        <v>2622</v>
      </c>
      <c r="Y24" s="48" t="s">
        <v>3</v>
      </c>
      <c r="Z24" s="48">
        <v>20578</v>
      </c>
      <c r="AE24" s="11"/>
    </row>
    <row r="25" spans="1:31" ht="21.6" x14ac:dyDescent="0.3">
      <c r="A25" s="59" t="s">
        <v>1053</v>
      </c>
      <c r="B25" s="55" t="s">
        <v>1052</v>
      </c>
      <c r="C25" s="57">
        <v>0</v>
      </c>
      <c r="D25" s="48">
        <v>0</v>
      </c>
      <c r="E25" s="48">
        <v>0</v>
      </c>
      <c r="F25" s="57"/>
      <c r="G25" s="57"/>
      <c r="H25" s="57">
        <v>0</v>
      </c>
      <c r="I25" s="57">
        <v>0</v>
      </c>
      <c r="J25" s="57"/>
      <c r="K25" s="57"/>
      <c r="L25" s="57"/>
      <c r="M25" s="58"/>
      <c r="N25" s="57">
        <v>134</v>
      </c>
      <c r="O25" s="57">
        <v>111</v>
      </c>
      <c r="P25" s="57">
        <v>0</v>
      </c>
      <c r="Q25" s="57">
        <v>9</v>
      </c>
      <c r="R25" s="57" t="s">
        <v>3</v>
      </c>
      <c r="S25" s="57">
        <v>14889</v>
      </c>
      <c r="T25" s="58"/>
      <c r="U25" s="57">
        <v>316</v>
      </c>
      <c r="V25" s="57">
        <v>43</v>
      </c>
      <c r="W25" s="57">
        <v>0</v>
      </c>
      <c r="X25" s="57">
        <v>23</v>
      </c>
      <c r="Y25" s="57" t="s">
        <v>3</v>
      </c>
      <c r="Z25" s="57">
        <v>13739</v>
      </c>
      <c r="AE25" s="11"/>
    </row>
    <row r="26" spans="1:31" ht="21.6" x14ac:dyDescent="0.3">
      <c r="A26" s="56" t="s">
        <v>1051</v>
      </c>
      <c r="B26" s="55" t="s">
        <v>1050</v>
      </c>
      <c r="C26" s="48">
        <v>0</v>
      </c>
      <c r="D26" s="48">
        <v>0</v>
      </c>
      <c r="E26" s="48">
        <v>0</v>
      </c>
      <c r="F26" s="48"/>
      <c r="G26" s="48"/>
      <c r="H26" s="48">
        <v>0</v>
      </c>
      <c r="I26" s="48">
        <v>0</v>
      </c>
      <c r="J26" s="48"/>
      <c r="K26" s="48"/>
      <c r="L26" s="48"/>
      <c r="M26" s="54"/>
      <c r="N26" s="48">
        <v>9</v>
      </c>
      <c r="O26" s="48">
        <v>-25</v>
      </c>
      <c r="P26" s="48">
        <v>1</v>
      </c>
      <c r="Q26" s="48">
        <v>1</v>
      </c>
      <c r="R26" s="48"/>
      <c r="S26" s="48">
        <v>9000</v>
      </c>
      <c r="T26" s="54"/>
      <c r="U26" s="48">
        <v>82</v>
      </c>
      <c r="V26" s="48">
        <v>32</v>
      </c>
      <c r="W26" s="48">
        <v>6</v>
      </c>
      <c r="X26" s="48">
        <v>5</v>
      </c>
      <c r="Y26" s="48"/>
      <c r="Z26" s="48">
        <v>16400</v>
      </c>
      <c r="AE26" s="11"/>
    </row>
    <row r="27" spans="1:31" ht="21.6" x14ac:dyDescent="0.3">
      <c r="A27" s="59" t="s">
        <v>1049</v>
      </c>
      <c r="B27" s="55" t="s">
        <v>1048</v>
      </c>
      <c r="C27" s="57">
        <v>0</v>
      </c>
      <c r="D27" s="48">
        <v>0</v>
      </c>
      <c r="E27" s="48">
        <v>0</v>
      </c>
      <c r="F27" s="57"/>
      <c r="G27" s="57"/>
      <c r="H27" s="57">
        <v>0</v>
      </c>
      <c r="I27" s="57"/>
      <c r="J27" s="57"/>
      <c r="K27" s="57"/>
      <c r="L27" s="57"/>
      <c r="M27" s="58"/>
      <c r="N27" s="57">
        <v>3</v>
      </c>
      <c r="O27" s="57"/>
      <c r="P27" s="57">
        <v>0</v>
      </c>
      <c r="Q27" s="57">
        <v>2</v>
      </c>
      <c r="R27" s="57"/>
      <c r="S27" s="57">
        <v>1500</v>
      </c>
      <c r="T27" s="58"/>
      <c r="U27" s="57">
        <v>0</v>
      </c>
      <c r="V27" s="57"/>
      <c r="W27" s="57">
        <v>0</v>
      </c>
      <c r="X27" s="57"/>
      <c r="Y27" s="57"/>
      <c r="Z27" s="57"/>
      <c r="AE27" s="11"/>
    </row>
    <row r="28" spans="1:31" ht="21.6" x14ac:dyDescent="0.3">
      <c r="A28" s="56" t="s">
        <v>1047</v>
      </c>
      <c r="B28" s="55" t="s">
        <v>1046</v>
      </c>
      <c r="C28" s="48">
        <v>0</v>
      </c>
      <c r="D28" s="48">
        <v>0</v>
      </c>
      <c r="E28" s="48">
        <v>0</v>
      </c>
      <c r="F28" s="48"/>
      <c r="G28" s="48"/>
      <c r="H28" s="48">
        <v>0</v>
      </c>
      <c r="I28" s="48">
        <v>0</v>
      </c>
      <c r="J28" s="48"/>
      <c r="K28" s="48"/>
      <c r="L28" s="48"/>
      <c r="M28" s="54"/>
      <c r="N28" s="48">
        <v>1</v>
      </c>
      <c r="O28" s="48"/>
      <c r="P28" s="48">
        <v>0</v>
      </c>
      <c r="Q28" s="48">
        <v>0</v>
      </c>
      <c r="R28" s="48"/>
      <c r="S28" s="48"/>
      <c r="T28" s="54"/>
      <c r="U28" s="48">
        <v>32</v>
      </c>
      <c r="V28" s="48">
        <v>-18</v>
      </c>
      <c r="W28" s="48">
        <v>0</v>
      </c>
      <c r="X28" s="48">
        <v>2</v>
      </c>
      <c r="Y28" s="48"/>
      <c r="Z28" s="48">
        <v>16000</v>
      </c>
      <c r="AE28" s="11"/>
    </row>
    <row r="29" spans="1:31" ht="21.6" x14ac:dyDescent="0.3">
      <c r="A29" s="59" t="s">
        <v>1045</v>
      </c>
      <c r="B29" s="55" t="s">
        <v>1044</v>
      </c>
      <c r="C29" s="57">
        <v>0</v>
      </c>
      <c r="D29" s="48">
        <v>0</v>
      </c>
      <c r="E29" s="48">
        <v>0</v>
      </c>
      <c r="F29" s="57"/>
      <c r="G29" s="57"/>
      <c r="H29" s="57">
        <v>0</v>
      </c>
      <c r="I29" s="57">
        <v>0</v>
      </c>
      <c r="J29" s="57"/>
      <c r="K29" s="57"/>
      <c r="L29" s="57"/>
      <c r="M29" s="58"/>
      <c r="N29" s="57">
        <v>258</v>
      </c>
      <c r="O29" s="57">
        <v>-49</v>
      </c>
      <c r="P29" s="57">
        <v>0</v>
      </c>
      <c r="Q29" s="57">
        <v>91</v>
      </c>
      <c r="R29" s="57" t="s">
        <v>3</v>
      </c>
      <c r="S29" s="57">
        <v>2835</v>
      </c>
      <c r="T29" s="58"/>
      <c r="U29" s="57">
        <v>985</v>
      </c>
      <c r="V29" s="57">
        <v>0</v>
      </c>
      <c r="W29" s="57">
        <v>0</v>
      </c>
      <c r="X29" s="57">
        <v>892</v>
      </c>
      <c r="Y29" s="57" t="s">
        <v>3</v>
      </c>
      <c r="Z29" s="57">
        <v>1104</v>
      </c>
      <c r="AE29" s="11"/>
    </row>
    <row r="30" spans="1:31" ht="21.6" x14ac:dyDescent="0.3">
      <c r="A30" s="56" t="s">
        <v>1043</v>
      </c>
      <c r="B30" s="55" t="s">
        <v>1042</v>
      </c>
      <c r="C30" s="48">
        <v>0</v>
      </c>
      <c r="D30" s="48">
        <v>0</v>
      </c>
      <c r="E30" s="48">
        <v>0</v>
      </c>
      <c r="F30" s="48"/>
      <c r="G30" s="48"/>
      <c r="H30" s="48">
        <v>0</v>
      </c>
      <c r="I30" s="48">
        <v>37</v>
      </c>
      <c r="J30" s="48"/>
      <c r="K30" s="48"/>
      <c r="L30" s="48"/>
      <c r="M30" s="54"/>
      <c r="N30" s="48">
        <v>54</v>
      </c>
      <c r="O30" s="48">
        <v>203</v>
      </c>
      <c r="P30" s="48">
        <v>0</v>
      </c>
      <c r="Q30" s="48">
        <v>81</v>
      </c>
      <c r="R30" s="48"/>
      <c r="S30" s="48">
        <v>667</v>
      </c>
      <c r="T30" s="54"/>
      <c r="U30" s="48">
        <v>2036</v>
      </c>
      <c r="V30" s="48">
        <v>33</v>
      </c>
      <c r="W30" s="48">
        <v>3</v>
      </c>
      <c r="X30" s="48">
        <v>2343</v>
      </c>
      <c r="Y30" s="48"/>
      <c r="Z30" s="48">
        <v>869</v>
      </c>
      <c r="AE30" s="11"/>
    </row>
    <row r="31" spans="1:31" ht="21.6" x14ac:dyDescent="0.3">
      <c r="A31" s="59" t="s">
        <v>1041</v>
      </c>
      <c r="B31" s="55" t="s">
        <v>1040</v>
      </c>
      <c r="C31" s="57">
        <v>0</v>
      </c>
      <c r="D31" s="48">
        <v>0</v>
      </c>
      <c r="E31" s="48">
        <v>0</v>
      </c>
      <c r="F31" s="57"/>
      <c r="G31" s="57"/>
      <c r="H31" s="57">
        <v>0</v>
      </c>
      <c r="I31" s="57"/>
      <c r="J31" s="57"/>
      <c r="K31" s="57"/>
      <c r="L31" s="57"/>
      <c r="M31" s="58"/>
      <c r="N31" s="57">
        <v>0</v>
      </c>
      <c r="O31" s="57"/>
      <c r="P31" s="57">
        <v>0</v>
      </c>
      <c r="Q31" s="57"/>
      <c r="R31" s="57"/>
      <c r="S31" s="57"/>
      <c r="T31" s="58"/>
      <c r="U31" s="57">
        <v>824</v>
      </c>
      <c r="V31" s="57">
        <v>-2</v>
      </c>
      <c r="W31" s="57">
        <v>1</v>
      </c>
      <c r="X31" s="57">
        <v>2335</v>
      </c>
      <c r="Y31" s="57"/>
      <c r="Z31" s="57">
        <v>353</v>
      </c>
      <c r="AE31" s="11"/>
    </row>
    <row r="32" spans="1:31" ht="21.6" x14ac:dyDescent="0.3">
      <c r="A32" s="56" t="s">
        <v>1039</v>
      </c>
      <c r="B32" s="55" t="s">
        <v>1038</v>
      </c>
      <c r="C32" s="48">
        <v>0</v>
      </c>
      <c r="D32" s="48">
        <v>0</v>
      </c>
      <c r="E32" s="48">
        <v>0</v>
      </c>
      <c r="F32" s="48"/>
      <c r="G32" s="48"/>
      <c r="H32" s="48">
        <v>0</v>
      </c>
      <c r="I32" s="48">
        <v>3</v>
      </c>
      <c r="J32" s="48"/>
      <c r="K32" s="48"/>
      <c r="L32" s="48"/>
      <c r="M32" s="54"/>
      <c r="N32" s="48">
        <v>284</v>
      </c>
      <c r="O32" s="48">
        <v>46</v>
      </c>
      <c r="P32" s="48">
        <v>0</v>
      </c>
      <c r="Q32" s="48">
        <v>949</v>
      </c>
      <c r="R32" s="48"/>
      <c r="S32" s="48">
        <v>299</v>
      </c>
      <c r="T32" s="54"/>
      <c r="U32" s="48">
        <v>41</v>
      </c>
      <c r="V32" s="48">
        <v>-48</v>
      </c>
      <c r="W32" s="48">
        <v>0</v>
      </c>
      <c r="X32" s="48">
        <v>19</v>
      </c>
      <c r="Y32" s="48"/>
      <c r="Z32" s="48">
        <v>2158</v>
      </c>
      <c r="AE32" s="11"/>
    </row>
    <row r="33" spans="1:31" x14ac:dyDescent="0.3">
      <c r="A33" s="59" t="s">
        <v>1037</v>
      </c>
      <c r="B33" s="55" t="s">
        <v>1036</v>
      </c>
      <c r="C33" s="57">
        <v>0</v>
      </c>
      <c r="D33" s="48">
        <v>0</v>
      </c>
      <c r="E33" s="48">
        <v>0</v>
      </c>
      <c r="F33" s="57"/>
      <c r="G33" s="57"/>
      <c r="H33" s="57">
        <v>0</v>
      </c>
      <c r="I33" s="57">
        <v>0</v>
      </c>
      <c r="J33" s="57"/>
      <c r="K33" s="57"/>
      <c r="L33" s="57"/>
      <c r="M33" s="58"/>
      <c r="N33" s="57">
        <v>10647</v>
      </c>
      <c r="O33" s="57">
        <v>-8</v>
      </c>
      <c r="P33" s="57">
        <v>1</v>
      </c>
      <c r="Q33" s="57">
        <v>10193</v>
      </c>
      <c r="R33" s="57" t="s">
        <v>3</v>
      </c>
      <c r="S33" s="57">
        <v>1045</v>
      </c>
      <c r="T33" s="58"/>
      <c r="U33" s="57">
        <v>64505</v>
      </c>
      <c r="V33" s="57">
        <v>17</v>
      </c>
      <c r="W33" s="57">
        <v>11</v>
      </c>
      <c r="X33" s="57">
        <v>119544</v>
      </c>
      <c r="Y33" s="57" t="s">
        <v>3</v>
      </c>
      <c r="Z33" s="57">
        <v>540</v>
      </c>
      <c r="AE33" s="11"/>
    </row>
    <row r="34" spans="1:31" ht="21.6" x14ac:dyDescent="0.3">
      <c r="A34" s="56" t="s">
        <v>1035</v>
      </c>
      <c r="B34" s="55" t="s">
        <v>1034</v>
      </c>
      <c r="C34" s="48">
        <v>0</v>
      </c>
      <c r="D34" s="48">
        <v>0</v>
      </c>
      <c r="E34" s="48">
        <v>0</v>
      </c>
      <c r="F34" s="48"/>
      <c r="G34" s="48"/>
      <c r="H34" s="48">
        <v>0</v>
      </c>
      <c r="I34" s="48">
        <v>0</v>
      </c>
      <c r="J34" s="48"/>
      <c r="K34" s="48"/>
      <c r="L34" s="48"/>
      <c r="M34" s="54"/>
      <c r="N34" s="48">
        <v>693</v>
      </c>
      <c r="O34" s="48">
        <v>20</v>
      </c>
      <c r="P34" s="48">
        <v>0</v>
      </c>
      <c r="Q34" s="48">
        <v>314</v>
      </c>
      <c r="R34" s="48" t="s">
        <v>3</v>
      </c>
      <c r="S34" s="48">
        <v>2207</v>
      </c>
      <c r="T34" s="54"/>
      <c r="U34" s="48">
        <v>3630</v>
      </c>
      <c r="V34" s="48">
        <v>-5</v>
      </c>
      <c r="W34" s="48">
        <v>2</v>
      </c>
      <c r="X34" s="48">
        <v>4706</v>
      </c>
      <c r="Y34" s="48" t="s">
        <v>3</v>
      </c>
      <c r="Z34" s="48">
        <v>771</v>
      </c>
      <c r="AE34" s="11"/>
    </row>
    <row r="35" spans="1:31" x14ac:dyDescent="0.3">
      <c r="A35" s="59" t="s">
        <v>1033</v>
      </c>
      <c r="B35" s="55" t="s">
        <v>1032</v>
      </c>
      <c r="C35" s="57">
        <v>0</v>
      </c>
      <c r="D35" s="48">
        <v>0</v>
      </c>
      <c r="E35" s="48">
        <v>0</v>
      </c>
      <c r="F35" s="57"/>
      <c r="G35" s="57"/>
      <c r="H35" s="57">
        <v>0</v>
      </c>
      <c r="I35" s="57">
        <v>5</v>
      </c>
      <c r="J35" s="57"/>
      <c r="K35" s="57"/>
      <c r="L35" s="57"/>
      <c r="M35" s="58"/>
      <c r="N35" s="57">
        <v>54</v>
      </c>
      <c r="O35" s="57">
        <v>19</v>
      </c>
      <c r="P35" s="57">
        <v>0</v>
      </c>
      <c r="Q35" s="57">
        <v>41</v>
      </c>
      <c r="R35" s="57" t="s">
        <v>3</v>
      </c>
      <c r="S35" s="57">
        <v>1317</v>
      </c>
      <c r="T35" s="58"/>
      <c r="U35" s="57">
        <v>40950</v>
      </c>
      <c r="V35" s="57">
        <v>-5</v>
      </c>
      <c r="W35" s="57">
        <v>5</v>
      </c>
      <c r="X35" s="57">
        <v>5915</v>
      </c>
      <c r="Y35" s="57" t="s">
        <v>3</v>
      </c>
      <c r="Z35" s="57">
        <v>6923</v>
      </c>
      <c r="AE35" s="11"/>
    </row>
    <row r="36" spans="1:31" x14ac:dyDescent="0.3">
      <c r="A36" s="56" t="s">
        <v>1031</v>
      </c>
      <c r="B36" s="55" t="s">
        <v>1030</v>
      </c>
      <c r="C36" s="48">
        <v>0</v>
      </c>
      <c r="D36" s="48">
        <v>0</v>
      </c>
      <c r="E36" s="48">
        <v>0</v>
      </c>
      <c r="F36" s="48"/>
      <c r="G36" s="48"/>
      <c r="H36" s="48">
        <v>0</v>
      </c>
      <c r="I36" s="48">
        <v>0</v>
      </c>
      <c r="J36" s="48"/>
      <c r="K36" s="48"/>
      <c r="L36" s="48"/>
      <c r="M36" s="54"/>
      <c r="N36" s="48">
        <v>1578</v>
      </c>
      <c r="O36" s="48">
        <v>-14</v>
      </c>
      <c r="P36" s="48">
        <v>0</v>
      </c>
      <c r="Q36" s="48">
        <v>529</v>
      </c>
      <c r="R36" s="48"/>
      <c r="S36" s="48">
        <v>2983</v>
      </c>
      <c r="T36" s="54"/>
      <c r="U36" s="48">
        <v>357</v>
      </c>
      <c r="V36" s="48">
        <v>1</v>
      </c>
      <c r="W36" s="48">
        <v>0</v>
      </c>
      <c r="X36" s="48">
        <v>70</v>
      </c>
      <c r="Y36" s="48"/>
      <c r="Z36" s="48">
        <v>5100</v>
      </c>
      <c r="AE36" s="11"/>
    </row>
    <row r="37" spans="1:31" x14ac:dyDescent="0.3">
      <c r="A37" s="59" t="s">
        <v>1029</v>
      </c>
      <c r="B37" s="55" t="s">
        <v>1028</v>
      </c>
      <c r="C37" s="57">
        <v>0</v>
      </c>
      <c r="D37" s="48">
        <v>0</v>
      </c>
      <c r="E37" s="48">
        <v>0</v>
      </c>
      <c r="F37" s="57"/>
      <c r="G37" s="57"/>
      <c r="H37" s="57">
        <v>0</v>
      </c>
      <c r="I37" s="57">
        <v>0</v>
      </c>
      <c r="J37" s="57"/>
      <c r="K37" s="57"/>
      <c r="L37" s="57"/>
      <c r="M37" s="58"/>
      <c r="N37" s="57">
        <v>33</v>
      </c>
      <c r="O37" s="57">
        <v>10</v>
      </c>
      <c r="P37" s="57">
        <v>0</v>
      </c>
      <c r="Q37" s="57">
        <v>5</v>
      </c>
      <c r="R37" s="57" t="s">
        <v>3</v>
      </c>
      <c r="S37" s="57">
        <v>6600</v>
      </c>
      <c r="T37" s="58"/>
      <c r="U37" s="57">
        <v>2496</v>
      </c>
      <c r="V37" s="57">
        <v>7</v>
      </c>
      <c r="W37" s="57">
        <v>1</v>
      </c>
      <c r="X37" s="57">
        <v>930</v>
      </c>
      <c r="Y37" s="57" t="s">
        <v>3</v>
      </c>
      <c r="Z37" s="57">
        <v>2684</v>
      </c>
      <c r="AE37" s="11"/>
    </row>
    <row r="38" spans="1:31" x14ac:dyDescent="0.3">
      <c r="A38" s="56" t="s">
        <v>1027</v>
      </c>
      <c r="B38" s="55" t="s">
        <v>1026</v>
      </c>
      <c r="C38" s="48">
        <v>0</v>
      </c>
      <c r="D38" s="48">
        <v>0</v>
      </c>
      <c r="E38" s="48">
        <v>0</v>
      </c>
      <c r="F38" s="48"/>
      <c r="G38" s="48"/>
      <c r="H38" s="48">
        <v>0</v>
      </c>
      <c r="I38" s="48">
        <v>0</v>
      </c>
      <c r="J38" s="48"/>
      <c r="K38" s="48"/>
      <c r="L38" s="48"/>
      <c r="M38" s="54"/>
      <c r="N38" s="48">
        <v>0</v>
      </c>
      <c r="O38" s="48"/>
      <c r="P38" s="48">
        <v>0</v>
      </c>
      <c r="Q38" s="48"/>
      <c r="R38" s="48" t="s">
        <v>3</v>
      </c>
      <c r="S38" s="48"/>
      <c r="T38" s="54"/>
      <c r="U38" s="48">
        <v>4302</v>
      </c>
      <c r="V38" s="48">
        <v>8</v>
      </c>
      <c r="W38" s="48">
        <v>2</v>
      </c>
      <c r="X38" s="48">
        <v>1376</v>
      </c>
      <c r="Y38" s="48" t="s">
        <v>3</v>
      </c>
      <c r="Z38" s="48">
        <v>3126</v>
      </c>
      <c r="AE38" s="11"/>
    </row>
    <row r="39" spans="1:31" x14ac:dyDescent="0.3">
      <c r="A39" s="59" t="s">
        <v>1025</v>
      </c>
      <c r="B39" s="55" t="s">
        <v>1024</v>
      </c>
      <c r="C39" s="57">
        <v>0</v>
      </c>
      <c r="D39" s="48">
        <v>0</v>
      </c>
      <c r="E39" s="48">
        <v>0</v>
      </c>
      <c r="F39" s="57"/>
      <c r="G39" s="57"/>
      <c r="H39" s="57">
        <v>0</v>
      </c>
      <c r="I39" s="57"/>
      <c r="J39" s="57"/>
      <c r="K39" s="57"/>
      <c r="L39" s="57"/>
      <c r="M39" s="58"/>
      <c r="N39" s="57">
        <v>0</v>
      </c>
      <c r="O39" s="57"/>
      <c r="P39" s="57">
        <v>0</v>
      </c>
      <c r="Q39" s="57"/>
      <c r="R39" s="57"/>
      <c r="S39" s="57"/>
      <c r="T39" s="58"/>
      <c r="U39" s="57">
        <v>1347</v>
      </c>
      <c r="V39" s="57">
        <v>3</v>
      </c>
      <c r="W39" s="57">
        <v>1</v>
      </c>
      <c r="X39" s="57">
        <v>296</v>
      </c>
      <c r="Y39" s="57"/>
      <c r="Z39" s="57">
        <v>4551</v>
      </c>
      <c r="AE39" s="11"/>
    </row>
    <row r="40" spans="1:31" ht="21.6" x14ac:dyDescent="0.3">
      <c r="A40" s="56" t="s">
        <v>1023</v>
      </c>
      <c r="B40" s="55" t="s">
        <v>1022</v>
      </c>
      <c r="C40" s="48">
        <v>0</v>
      </c>
      <c r="D40" s="48">
        <v>0</v>
      </c>
      <c r="E40" s="48">
        <v>0</v>
      </c>
      <c r="F40" s="48"/>
      <c r="G40" s="48"/>
      <c r="H40" s="48">
        <v>0</v>
      </c>
      <c r="I40" s="48">
        <v>0</v>
      </c>
      <c r="J40" s="48"/>
      <c r="K40" s="48"/>
      <c r="L40" s="48"/>
      <c r="M40" s="54"/>
      <c r="N40" s="48">
        <v>9</v>
      </c>
      <c r="O40" s="48">
        <v>25</v>
      </c>
      <c r="P40" s="48">
        <v>0</v>
      </c>
      <c r="Q40" s="48">
        <v>15</v>
      </c>
      <c r="R40" s="48" t="s">
        <v>3</v>
      </c>
      <c r="S40" s="48">
        <v>600</v>
      </c>
      <c r="T40" s="54"/>
      <c r="U40" s="48">
        <v>8493</v>
      </c>
      <c r="V40" s="48">
        <v>6</v>
      </c>
      <c r="W40" s="48">
        <v>2</v>
      </c>
      <c r="X40" s="48">
        <v>4280</v>
      </c>
      <c r="Y40" s="48" t="s">
        <v>3</v>
      </c>
      <c r="Z40" s="48">
        <v>1984</v>
      </c>
      <c r="AE40" s="11"/>
    </row>
    <row r="41" spans="1:31" ht="21.6" x14ac:dyDescent="0.3">
      <c r="A41" s="59" t="s">
        <v>1021</v>
      </c>
      <c r="B41" s="55" t="s">
        <v>1020</v>
      </c>
      <c r="C41" s="57">
        <v>0</v>
      </c>
      <c r="D41" s="48">
        <v>0</v>
      </c>
      <c r="E41" s="48">
        <v>0</v>
      </c>
      <c r="F41" s="57"/>
      <c r="G41" s="57"/>
      <c r="H41" s="57">
        <v>0</v>
      </c>
      <c r="I41" s="57">
        <v>1</v>
      </c>
      <c r="J41" s="57"/>
      <c r="K41" s="57"/>
      <c r="L41" s="57"/>
      <c r="M41" s="58"/>
      <c r="N41" s="57">
        <v>2941</v>
      </c>
      <c r="O41" s="57">
        <v>-13</v>
      </c>
      <c r="P41" s="57">
        <v>0</v>
      </c>
      <c r="Q41" s="57">
        <v>1075</v>
      </c>
      <c r="R41" s="57" t="s">
        <v>3</v>
      </c>
      <c r="S41" s="57">
        <v>2736</v>
      </c>
      <c r="T41" s="58"/>
      <c r="U41" s="57">
        <v>25878</v>
      </c>
      <c r="V41" s="57">
        <v>25</v>
      </c>
      <c r="W41" s="57">
        <v>3</v>
      </c>
      <c r="X41" s="57">
        <v>39455</v>
      </c>
      <c r="Y41" s="57" t="s">
        <v>3</v>
      </c>
      <c r="Z41" s="57">
        <v>656</v>
      </c>
      <c r="AE41" s="11"/>
    </row>
    <row r="42" spans="1:31" x14ac:dyDescent="0.3">
      <c r="A42" s="56" t="s">
        <v>1019</v>
      </c>
      <c r="B42" s="55" t="s">
        <v>1018</v>
      </c>
      <c r="C42" s="48">
        <v>0</v>
      </c>
      <c r="D42" s="48">
        <v>0</v>
      </c>
      <c r="E42" s="48">
        <v>0</v>
      </c>
      <c r="F42" s="48"/>
      <c r="G42" s="48"/>
      <c r="H42" s="48">
        <v>0</v>
      </c>
      <c r="I42" s="48">
        <v>0</v>
      </c>
      <c r="J42" s="48"/>
      <c r="K42" s="48"/>
      <c r="L42" s="48"/>
      <c r="M42" s="54"/>
      <c r="N42" s="48">
        <v>1773</v>
      </c>
      <c r="O42" s="48">
        <v>-9</v>
      </c>
      <c r="P42" s="48">
        <v>2</v>
      </c>
      <c r="Q42" s="48">
        <v>2111</v>
      </c>
      <c r="R42" s="48"/>
      <c r="S42" s="48">
        <v>840</v>
      </c>
      <c r="T42" s="54"/>
      <c r="U42" s="48">
        <v>7992</v>
      </c>
      <c r="V42" s="48">
        <v>12</v>
      </c>
      <c r="W42" s="48">
        <v>7</v>
      </c>
      <c r="X42" s="48">
        <v>9058</v>
      </c>
      <c r="Y42" s="48"/>
      <c r="Z42" s="48">
        <v>882</v>
      </c>
      <c r="AE42" s="11"/>
    </row>
    <row r="43" spans="1:31" x14ac:dyDescent="0.3">
      <c r="A43" s="59" t="s">
        <v>1017</v>
      </c>
      <c r="B43" s="55" t="s">
        <v>1016</v>
      </c>
      <c r="C43" s="57">
        <v>0</v>
      </c>
      <c r="D43" s="48">
        <v>0</v>
      </c>
      <c r="E43" s="48">
        <v>0</v>
      </c>
      <c r="F43" s="57"/>
      <c r="G43" s="57"/>
      <c r="H43" s="57">
        <v>0</v>
      </c>
      <c r="I43" s="57">
        <v>0</v>
      </c>
      <c r="J43" s="57"/>
      <c r="K43" s="57"/>
      <c r="L43" s="57"/>
      <c r="M43" s="58"/>
      <c r="N43" s="57">
        <v>12373</v>
      </c>
      <c r="O43" s="57">
        <v>37</v>
      </c>
      <c r="P43" s="57">
        <v>3</v>
      </c>
      <c r="Q43" s="57">
        <v>1047</v>
      </c>
      <c r="R43" s="57" t="s">
        <v>3</v>
      </c>
      <c r="S43" s="57">
        <v>11818</v>
      </c>
      <c r="T43" s="58"/>
      <c r="U43" s="57">
        <v>220</v>
      </c>
      <c r="V43" s="57">
        <v>10</v>
      </c>
      <c r="W43" s="57">
        <v>0</v>
      </c>
      <c r="X43" s="57">
        <v>110</v>
      </c>
      <c r="Y43" s="57" t="s">
        <v>3</v>
      </c>
      <c r="Z43" s="57">
        <v>2000</v>
      </c>
      <c r="AE43" s="11"/>
    </row>
    <row r="44" spans="1:31" x14ac:dyDescent="0.3">
      <c r="A44" s="56" t="s">
        <v>1015</v>
      </c>
      <c r="B44" s="55" t="s">
        <v>1014</v>
      </c>
      <c r="C44" s="48">
        <v>0</v>
      </c>
      <c r="D44" s="48">
        <v>0</v>
      </c>
      <c r="E44" s="48">
        <v>0</v>
      </c>
      <c r="F44" s="48"/>
      <c r="G44" s="48"/>
      <c r="H44" s="48">
        <v>0</v>
      </c>
      <c r="I44" s="48">
        <v>0</v>
      </c>
      <c r="J44" s="48"/>
      <c r="K44" s="48"/>
      <c r="L44" s="48"/>
      <c r="M44" s="54"/>
      <c r="N44" s="48">
        <v>567</v>
      </c>
      <c r="O44" s="48">
        <v>-6</v>
      </c>
      <c r="P44" s="48">
        <v>0</v>
      </c>
      <c r="Q44" s="48">
        <v>26</v>
      </c>
      <c r="R44" s="48" t="s">
        <v>3</v>
      </c>
      <c r="S44" s="48">
        <v>21808</v>
      </c>
      <c r="T44" s="54"/>
      <c r="U44" s="48">
        <v>1194</v>
      </c>
      <c r="V44" s="48">
        <v>4</v>
      </c>
      <c r="W44" s="48">
        <v>0</v>
      </c>
      <c r="X44" s="48">
        <v>473</v>
      </c>
      <c r="Y44" s="48" t="s">
        <v>3</v>
      </c>
      <c r="Z44" s="48">
        <v>2524</v>
      </c>
      <c r="AE44" s="11"/>
    </row>
    <row r="45" spans="1:31" x14ac:dyDescent="0.3">
      <c r="A45" s="59" t="s">
        <v>1013</v>
      </c>
      <c r="B45" s="55" t="s">
        <v>1012</v>
      </c>
      <c r="C45" s="57">
        <v>0</v>
      </c>
      <c r="D45" s="48">
        <v>0</v>
      </c>
      <c r="E45" s="48">
        <v>0</v>
      </c>
      <c r="F45" s="57"/>
      <c r="G45" s="57"/>
      <c r="H45" s="57">
        <v>0</v>
      </c>
      <c r="I45" s="57"/>
      <c r="J45" s="57"/>
      <c r="K45" s="57"/>
      <c r="L45" s="57"/>
      <c r="M45" s="58"/>
      <c r="N45" s="57">
        <v>23636</v>
      </c>
      <c r="O45" s="57">
        <v>52</v>
      </c>
      <c r="P45" s="57">
        <v>21</v>
      </c>
      <c r="Q45" s="57">
        <v>17426</v>
      </c>
      <c r="R45" s="57" t="s">
        <v>3</v>
      </c>
      <c r="S45" s="57">
        <v>1356</v>
      </c>
      <c r="T45" s="58"/>
      <c r="U45" s="57">
        <v>0</v>
      </c>
      <c r="V45" s="57"/>
      <c r="W45" s="57">
        <v>0</v>
      </c>
      <c r="X45" s="57"/>
      <c r="Y45" s="57" t="s">
        <v>3</v>
      </c>
      <c r="Z45" s="57"/>
      <c r="AE45" s="11"/>
    </row>
    <row r="46" spans="1:31" x14ac:dyDescent="0.3">
      <c r="A46" s="56" t="s">
        <v>1011</v>
      </c>
      <c r="B46" s="55" t="s">
        <v>1010</v>
      </c>
      <c r="C46" s="48">
        <v>0</v>
      </c>
      <c r="D46" s="48">
        <v>0</v>
      </c>
      <c r="E46" s="48">
        <v>0</v>
      </c>
      <c r="F46" s="48"/>
      <c r="G46" s="48"/>
      <c r="H46" s="48">
        <v>0</v>
      </c>
      <c r="I46" s="48">
        <v>0</v>
      </c>
      <c r="J46" s="48"/>
      <c r="K46" s="48"/>
      <c r="L46" s="48"/>
      <c r="M46" s="54"/>
      <c r="N46" s="48">
        <v>969</v>
      </c>
      <c r="O46" s="48">
        <v>-35</v>
      </c>
      <c r="P46" s="48">
        <v>2</v>
      </c>
      <c r="Q46" s="48">
        <v>882</v>
      </c>
      <c r="R46" s="48"/>
      <c r="S46" s="48">
        <v>1099</v>
      </c>
      <c r="T46" s="54"/>
      <c r="U46" s="48">
        <v>8467</v>
      </c>
      <c r="V46" s="48">
        <v>-3</v>
      </c>
      <c r="W46" s="48">
        <v>18</v>
      </c>
      <c r="X46" s="48">
        <v>6009</v>
      </c>
      <c r="Y46" s="48"/>
      <c r="Z46" s="48">
        <v>1409</v>
      </c>
      <c r="AE46" s="11"/>
    </row>
    <row r="47" spans="1:31" ht="21.6" x14ac:dyDescent="0.3">
      <c r="A47" s="59" t="s">
        <v>1009</v>
      </c>
      <c r="B47" s="55" t="s">
        <v>1008</v>
      </c>
      <c r="C47" s="57">
        <v>0</v>
      </c>
      <c r="D47" s="48">
        <v>0</v>
      </c>
      <c r="E47" s="48">
        <v>0</v>
      </c>
      <c r="F47" s="57"/>
      <c r="G47" s="57"/>
      <c r="H47" s="57">
        <v>0</v>
      </c>
      <c r="I47" s="57">
        <v>0</v>
      </c>
      <c r="J47" s="57"/>
      <c r="K47" s="57"/>
      <c r="L47" s="57"/>
      <c r="M47" s="58"/>
      <c r="N47" s="57">
        <v>14797</v>
      </c>
      <c r="O47" s="57">
        <v>18</v>
      </c>
      <c r="P47" s="57">
        <v>5</v>
      </c>
      <c r="Q47" s="57">
        <v>17498</v>
      </c>
      <c r="R47" s="57"/>
      <c r="S47" s="57">
        <v>846</v>
      </c>
      <c r="T47" s="58"/>
      <c r="U47" s="57">
        <v>1901</v>
      </c>
      <c r="V47" s="57">
        <v>-4</v>
      </c>
      <c r="W47" s="57">
        <v>1</v>
      </c>
      <c r="X47" s="57">
        <v>1177</v>
      </c>
      <c r="Y47" s="57"/>
      <c r="Z47" s="57">
        <v>1615</v>
      </c>
      <c r="AE47" s="11"/>
    </row>
    <row r="48" spans="1:31" ht="21.6" x14ac:dyDescent="0.3">
      <c r="A48" s="56" t="s">
        <v>1007</v>
      </c>
      <c r="B48" s="55" t="s">
        <v>1006</v>
      </c>
      <c r="C48" s="48">
        <v>0</v>
      </c>
      <c r="D48" s="48">
        <v>0</v>
      </c>
      <c r="E48" s="48">
        <v>0</v>
      </c>
      <c r="F48" s="48"/>
      <c r="G48" s="48"/>
      <c r="H48" s="48">
        <v>0</v>
      </c>
      <c r="I48" s="48">
        <v>0</v>
      </c>
      <c r="J48" s="48"/>
      <c r="K48" s="48"/>
      <c r="L48" s="48"/>
      <c r="M48" s="54"/>
      <c r="N48" s="48">
        <v>323</v>
      </c>
      <c r="O48" s="48">
        <v>23</v>
      </c>
      <c r="P48" s="48">
        <v>0</v>
      </c>
      <c r="Q48" s="48">
        <v>966</v>
      </c>
      <c r="R48" s="48"/>
      <c r="S48" s="48">
        <v>334</v>
      </c>
      <c r="T48" s="54"/>
      <c r="U48" s="48">
        <v>1699208</v>
      </c>
      <c r="V48" s="48">
        <v>18</v>
      </c>
      <c r="W48" s="48">
        <v>10</v>
      </c>
      <c r="X48" s="48">
        <v>2244401</v>
      </c>
      <c r="Y48" s="48"/>
      <c r="Z48" s="48">
        <v>757</v>
      </c>
      <c r="AE48" s="11"/>
    </row>
    <row r="49" spans="1:31" ht="21.6" x14ac:dyDescent="0.3">
      <c r="A49" s="59" t="s">
        <v>1005</v>
      </c>
      <c r="B49" s="55" t="s">
        <v>1004</v>
      </c>
      <c r="C49" s="57">
        <v>0</v>
      </c>
      <c r="D49" s="48">
        <v>0</v>
      </c>
      <c r="E49" s="48">
        <v>0</v>
      </c>
      <c r="F49" s="57"/>
      <c r="G49" s="57"/>
      <c r="H49" s="57">
        <v>0</v>
      </c>
      <c r="I49" s="57"/>
      <c r="J49" s="57"/>
      <c r="K49" s="57"/>
      <c r="L49" s="57"/>
      <c r="M49" s="58"/>
      <c r="N49" s="57">
        <v>0</v>
      </c>
      <c r="O49" s="57"/>
      <c r="P49" s="57">
        <v>0</v>
      </c>
      <c r="Q49" s="57"/>
      <c r="R49" s="57"/>
      <c r="S49" s="57"/>
      <c r="T49" s="58"/>
      <c r="U49" s="57">
        <v>109178</v>
      </c>
      <c r="V49" s="57">
        <v>22</v>
      </c>
      <c r="W49" s="57">
        <v>14</v>
      </c>
      <c r="X49" s="57">
        <v>135531</v>
      </c>
      <c r="Y49" s="57"/>
      <c r="Z49" s="57">
        <v>806</v>
      </c>
      <c r="AE49" s="11"/>
    </row>
    <row r="50" spans="1:31" x14ac:dyDescent="0.3">
      <c r="A50" s="56" t="s">
        <v>1003</v>
      </c>
      <c r="B50" s="55" t="s">
        <v>1002</v>
      </c>
      <c r="C50" s="48">
        <v>0</v>
      </c>
      <c r="D50" s="48">
        <v>0</v>
      </c>
      <c r="E50" s="48">
        <v>0</v>
      </c>
      <c r="F50" s="48"/>
      <c r="G50" s="48"/>
      <c r="H50" s="48">
        <v>0</v>
      </c>
      <c r="I50" s="48">
        <v>0</v>
      </c>
      <c r="J50" s="48"/>
      <c r="K50" s="48"/>
      <c r="L50" s="48"/>
      <c r="M50" s="54"/>
      <c r="N50" s="48">
        <v>1423</v>
      </c>
      <c r="O50" s="48">
        <v>0</v>
      </c>
      <c r="P50" s="48">
        <v>0</v>
      </c>
      <c r="Q50" s="48">
        <v>1274</v>
      </c>
      <c r="R50" s="48" t="s">
        <v>3</v>
      </c>
      <c r="S50" s="48">
        <v>1117</v>
      </c>
      <c r="T50" s="54"/>
      <c r="U50" s="48">
        <v>103950</v>
      </c>
      <c r="V50" s="48">
        <v>15</v>
      </c>
      <c r="W50" s="48">
        <v>1</v>
      </c>
      <c r="X50" s="48">
        <v>146204</v>
      </c>
      <c r="Y50" s="48" t="s">
        <v>3</v>
      </c>
      <c r="Z50" s="48">
        <v>711</v>
      </c>
      <c r="AE50" s="11"/>
    </row>
    <row r="51" spans="1:31" x14ac:dyDescent="0.3">
      <c r="A51" s="59" t="s">
        <v>1001</v>
      </c>
      <c r="B51" s="55" t="s">
        <v>1000</v>
      </c>
      <c r="C51" s="57">
        <v>0</v>
      </c>
      <c r="D51" s="48">
        <v>0</v>
      </c>
      <c r="E51" s="48">
        <v>0</v>
      </c>
      <c r="F51" s="57"/>
      <c r="G51" s="57"/>
      <c r="H51" s="57">
        <v>0</v>
      </c>
      <c r="I51" s="57">
        <v>0</v>
      </c>
      <c r="J51" s="57"/>
      <c r="K51" s="57"/>
      <c r="L51" s="57"/>
      <c r="M51" s="58"/>
      <c r="N51" s="57">
        <v>19</v>
      </c>
      <c r="O51" s="57">
        <v>-15</v>
      </c>
      <c r="P51" s="57">
        <v>0</v>
      </c>
      <c r="Q51" s="57">
        <v>16</v>
      </c>
      <c r="R51" s="57" t="s">
        <v>3</v>
      </c>
      <c r="S51" s="57">
        <v>1188</v>
      </c>
      <c r="T51" s="58"/>
      <c r="U51" s="57">
        <v>29</v>
      </c>
      <c r="V51" s="57">
        <v>-32</v>
      </c>
      <c r="W51" s="57">
        <v>0</v>
      </c>
      <c r="X51" s="57">
        <v>21</v>
      </c>
      <c r="Y51" s="57" t="s">
        <v>3</v>
      </c>
      <c r="Z51" s="57">
        <v>1381</v>
      </c>
      <c r="AE51" s="11"/>
    </row>
    <row r="52" spans="1:31" x14ac:dyDescent="0.3">
      <c r="A52" s="56" t="s">
        <v>999</v>
      </c>
      <c r="B52" s="55" t="s">
        <v>998</v>
      </c>
      <c r="C52" s="48">
        <v>0</v>
      </c>
      <c r="D52" s="48">
        <v>0</v>
      </c>
      <c r="E52" s="48">
        <v>0</v>
      </c>
      <c r="F52" s="48"/>
      <c r="G52" s="48"/>
      <c r="H52" s="48">
        <v>0</v>
      </c>
      <c r="I52" s="48">
        <v>0</v>
      </c>
      <c r="J52" s="48"/>
      <c r="K52" s="48"/>
      <c r="L52" s="48"/>
      <c r="M52" s="54"/>
      <c r="N52" s="48">
        <v>418</v>
      </c>
      <c r="O52" s="48">
        <v>-22</v>
      </c>
      <c r="P52" s="48">
        <v>1</v>
      </c>
      <c r="Q52" s="48">
        <v>85</v>
      </c>
      <c r="R52" s="48"/>
      <c r="S52" s="48">
        <v>4918</v>
      </c>
      <c r="T52" s="54"/>
      <c r="U52" s="48">
        <v>15</v>
      </c>
      <c r="V52" s="48">
        <v>18</v>
      </c>
      <c r="W52" s="48">
        <v>0</v>
      </c>
      <c r="X52" s="48">
        <v>0</v>
      </c>
      <c r="Y52" s="48"/>
      <c r="Z52" s="48"/>
      <c r="AE52" s="11"/>
    </row>
    <row r="53" spans="1:31" x14ac:dyDescent="0.3">
      <c r="A53" s="59" t="s">
        <v>997</v>
      </c>
      <c r="B53" s="55" t="s">
        <v>996</v>
      </c>
      <c r="C53" s="57">
        <v>0</v>
      </c>
      <c r="D53" s="48">
        <v>0</v>
      </c>
      <c r="E53" s="48">
        <v>0</v>
      </c>
      <c r="F53" s="57"/>
      <c r="G53" s="57"/>
      <c r="H53" s="57">
        <v>0</v>
      </c>
      <c r="I53" s="57">
        <v>0</v>
      </c>
      <c r="J53" s="57"/>
      <c r="K53" s="57"/>
      <c r="L53" s="57"/>
      <c r="M53" s="58"/>
      <c r="N53" s="57">
        <v>913</v>
      </c>
      <c r="O53" s="57">
        <v>29</v>
      </c>
      <c r="P53" s="57">
        <v>0</v>
      </c>
      <c r="Q53" s="57">
        <v>198</v>
      </c>
      <c r="R53" s="57"/>
      <c r="S53" s="57">
        <v>4611</v>
      </c>
      <c r="T53" s="58"/>
      <c r="U53" s="57">
        <v>69</v>
      </c>
      <c r="V53" s="57">
        <v>111</v>
      </c>
      <c r="W53" s="57">
        <v>0</v>
      </c>
      <c r="X53" s="57">
        <v>15</v>
      </c>
      <c r="Y53" s="57"/>
      <c r="Z53" s="57">
        <v>4600</v>
      </c>
      <c r="AE53" s="11"/>
    </row>
    <row r="54" spans="1:31" x14ac:dyDescent="0.3">
      <c r="A54" s="56" t="s">
        <v>995</v>
      </c>
      <c r="B54" s="55" t="s">
        <v>994</v>
      </c>
      <c r="C54" s="48">
        <v>0</v>
      </c>
      <c r="D54" s="48">
        <v>0</v>
      </c>
      <c r="E54" s="48">
        <v>0</v>
      </c>
      <c r="F54" s="48"/>
      <c r="G54" s="48"/>
      <c r="H54" s="48">
        <v>0</v>
      </c>
      <c r="I54" s="48"/>
      <c r="J54" s="48"/>
      <c r="K54" s="48"/>
      <c r="L54" s="48"/>
      <c r="M54" s="54"/>
      <c r="N54" s="48">
        <v>1150</v>
      </c>
      <c r="O54" s="48">
        <v>35</v>
      </c>
      <c r="P54" s="48">
        <v>7</v>
      </c>
      <c r="Q54" s="48">
        <v>1076</v>
      </c>
      <c r="R54" s="48"/>
      <c r="S54" s="48">
        <v>1069</v>
      </c>
      <c r="T54" s="54"/>
      <c r="U54" s="48">
        <v>0</v>
      </c>
      <c r="V54" s="48"/>
      <c r="W54" s="48">
        <v>0</v>
      </c>
      <c r="X54" s="48"/>
      <c r="Y54" s="48"/>
      <c r="Z54" s="48"/>
      <c r="AE54" s="11"/>
    </row>
    <row r="55" spans="1:31" ht="21.6" x14ac:dyDescent="0.3">
      <c r="A55" s="56" t="s">
        <v>993</v>
      </c>
      <c r="B55" s="70" t="s">
        <v>992</v>
      </c>
      <c r="C55" s="48">
        <v>3601</v>
      </c>
      <c r="D55" s="48">
        <v>0.45210295</v>
      </c>
      <c r="E55" s="48">
        <v>0.20439707800000001</v>
      </c>
      <c r="F55" s="48">
        <v>0.3</v>
      </c>
      <c r="G55" s="48">
        <v>21</v>
      </c>
      <c r="H55" s="48">
        <v>10</v>
      </c>
      <c r="I55" s="48">
        <v>0</v>
      </c>
      <c r="J55" s="48">
        <v>850</v>
      </c>
      <c r="K55" s="48" t="s">
        <v>3</v>
      </c>
      <c r="L55" s="48">
        <v>4236</v>
      </c>
      <c r="M55" s="54"/>
      <c r="N55" s="48">
        <v>438586</v>
      </c>
      <c r="O55" s="48">
        <v>11</v>
      </c>
      <c r="P55" s="48">
        <v>12</v>
      </c>
      <c r="Q55" s="48">
        <v>105457</v>
      </c>
      <c r="R55" s="48" t="s">
        <v>3</v>
      </c>
      <c r="S55" s="48">
        <v>4159</v>
      </c>
      <c r="T55" s="54"/>
      <c r="U55" s="48">
        <v>34950</v>
      </c>
      <c r="V55" s="48">
        <v>-5</v>
      </c>
      <c r="W55" s="48">
        <v>1</v>
      </c>
      <c r="X55" s="48">
        <v>6877</v>
      </c>
      <c r="Y55" s="48" t="s">
        <v>3</v>
      </c>
      <c r="Z55" s="48">
        <v>5082</v>
      </c>
      <c r="AE55" s="11"/>
    </row>
    <row r="56" spans="1:31" ht="21.6" x14ac:dyDescent="0.3">
      <c r="A56" s="56" t="s">
        <v>991</v>
      </c>
      <c r="B56" s="70" t="s">
        <v>990</v>
      </c>
      <c r="C56" s="48">
        <v>458</v>
      </c>
      <c r="D56" s="48">
        <v>5.7501569000000002E-2</v>
      </c>
      <c r="E56" s="48">
        <v>3.30643E-3</v>
      </c>
      <c r="F56" s="48">
        <v>0.52915026200000004</v>
      </c>
      <c r="G56" s="48">
        <v>71</v>
      </c>
      <c r="H56" s="48">
        <v>3</v>
      </c>
      <c r="I56" s="48">
        <v>0</v>
      </c>
      <c r="J56" s="48">
        <v>344</v>
      </c>
      <c r="K56" s="48" t="s">
        <v>3</v>
      </c>
      <c r="L56" s="48">
        <v>1331</v>
      </c>
      <c r="M56" s="54"/>
      <c r="N56" s="48">
        <v>16406</v>
      </c>
      <c r="O56" s="48">
        <v>1</v>
      </c>
      <c r="P56" s="48">
        <v>2</v>
      </c>
      <c r="Q56" s="48">
        <v>9537</v>
      </c>
      <c r="R56" s="48" t="s">
        <v>3</v>
      </c>
      <c r="S56" s="48">
        <v>1720</v>
      </c>
      <c r="T56" s="54"/>
      <c r="U56" s="48">
        <v>15873</v>
      </c>
      <c r="V56" s="48">
        <v>11</v>
      </c>
      <c r="W56" s="48">
        <v>1</v>
      </c>
      <c r="X56" s="48">
        <v>7875</v>
      </c>
      <c r="Y56" s="48" t="s">
        <v>3</v>
      </c>
      <c r="Z56" s="48">
        <v>2016</v>
      </c>
      <c r="AE56" s="11"/>
    </row>
    <row r="57" spans="1:31" ht="21.6" x14ac:dyDescent="0.3">
      <c r="A57" s="59" t="s">
        <v>989</v>
      </c>
      <c r="B57" s="70" t="s">
        <v>988</v>
      </c>
      <c r="C57" s="57">
        <v>405</v>
      </c>
      <c r="D57" s="48">
        <v>5.0847457999999998E-2</v>
      </c>
      <c r="E57" s="48">
        <v>2.585464E-3</v>
      </c>
      <c r="F57" s="57">
        <v>0.93273790499999998</v>
      </c>
      <c r="G57" s="57">
        <v>20</v>
      </c>
      <c r="H57" s="57">
        <v>93</v>
      </c>
      <c r="I57" s="57">
        <v>0</v>
      </c>
      <c r="J57" s="57">
        <v>374</v>
      </c>
      <c r="K57" s="57" t="s">
        <v>3</v>
      </c>
      <c r="L57" s="57">
        <v>1083</v>
      </c>
      <c r="M57" s="58"/>
      <c r="N57" s="57">
        <v>1403</v>
      </c>
      <c r="O57" s="57">
        <v>84</v>
      </c>
      <c r="P57" s="57">
        <v>8</v>
      </c>
      <c r="Q57" s="57">
        <v>2080</v>
      </c>
      <c r="R57" s="57" t="s">
        <v>3</v>
      </c>
      <c r="S57" s="57">
        <v>675</v>
      </c>
      <c r="T57" s="58"/>
      <c r="U57" s="57">
        <v>435</v>
      </c>
      <c r="V57" s="57">
        <v>22</v>
      </c>
      <c r="W57" s="57">
        <v>4</v>
      </c>
      <c r="X57" s="57">
        <v>752</v>
      </c>
      <c r="Y57" s="57" t="s">
        <v>3</v>
      </c>
      <c r="Z57" s="57">
        <v>578</v>
      </c>
      <c r="AE57" s="11"/>
    </row>
    <row r="58" spans="1:31" x14ac:dyDescent="0.3">
      <c r="A58" s="56" t="s">
        <v>987</v>
      </c>
      <c r="B58" s="70" t="s">
        <v>986</v>
      </c>
      <c r="C58" s="48">
        <v>69</v>
      </c>
      <c r="D58" s="48">
        <v>8.6628999999999994E-3</v>
      </c>
      <c r="E58" s="48">
        <v>7.5045799999999999E-5</v>
      </c>
      <c r="F58" s="48">
        <v>0.63245553200000004</v>
      </c>
      <c r="G58" s="48">
        <v>114</v>
      </c>
      <c r="H58" s="48">
        <v>0</v>
      </c>
      <c r="I58" s="48">
        <v>0</v>
      </c>
      <c r="J58" s="48">
        <v>15</v>
      </c>
      <c r="K58" s="48" t="s">
        <v>3</v>
      </c>
      <c r="L58" s="48">
        <v>4600</v>
      </c>
      <c r="M58" s="54"/>
      <c r="N58" s="48">
        <v>21255</v>
      </c>
      <c r="O58" s="48">
        <v>17</v>
      </c>
      <c r="P58" s="48">
        <v>1</v>
      </c>
      <c r="Q58" s="48">
        <v>13108</v>
      </c>
      <c r="R58" s="48" t="s">
        <v>3</v>
      </c>
      <c r="S58" s="48">
        <v>1622</v>
      </c>
      <c r="T58" s="54"/>
      <c r="U58" s="48">
        <v>348273</v>
      </c>
      <c r="V58" s="48">
        <v>15</v>
      </c>
      <c r="W58" s="48">
        <v>21</v>
      </c>
      <c r="X58" s="48">
        <v>402054</v>
      </c>
      <c r="Y58" s="48" t="s">
        <v>3</v>
      </c>
      <c r="Z58" s="48">
        <v>866</v>
      </c>
      <c r="AE58" s="11"/>
    </row>
    <row r="59" spans="1:31" ht="21.6" x14ac:dyDescent="0.3">
      <c r="A59" s="59" t="s">
        <v>985</v>
      </c>
      <c r="B59" s="70" t="s">
        <v>984</v>
      </c>
      <c r="C59" s="57">
        <v>52</v>
      </c>
      <c r="D59" s="48">
        <v>6.5285619999999999E-3</v>
      </c>
      <c r="E59" s="48">
        <v>4.26221E-5</v>
      </c>
      <c r="F59" s="57">
        <v>0.59160797799999998</v>
      </c>
      <c r="G59" s="57"/>
      <c r="H59" s="57">
        <v>2</v>
      </c>
      <c r="I59" s="57">
        <v>0</v>
      </c>
      <c r="J59" s="57">
        <v>3</v>
      </c>
      <c r="K59" s="57" t="s">
        <v>3</v>
      </c>
      <c r="L59" s="57">
        <v>17333</v>
      </c>
      <c r="M59" s="58"/>
      <c r="N59" s="57">
        <v>646</v>
      </c>
      <c r="O59" s="57">
        <v>-3</v>
      </c>
      <c r="P59" s="57">
        <v>0</v>
      </c>
      <c r="Q59" s="57">
        <v>39</v>
      </c>
      <c r="R59" s="57" t="s">
        <v>3</v>
      </c>
      <c r="S59" s="57">
        <v>16564</v>
      </c>
      <c r="T59" s="58"/>
      <c r="U59" s="57">
        <v>3408</v>
      </c>
      <c r="V59" s="57">
        <v>-2</v>
      </c>
      <c r="W59" s="57">
        <v>0</v>
      </c>
      <c r="X59" s="57">
        <v>303</v>
      </c>
      <c r="Y59" s="57" t="s">
        <v>3</v>
      </c>
      <c r="Z59" s="57">
        <v>11248</v>
      </c>
      <c r="AE59" s="11"/>
    </row>
    <row r="60" spans="1:31" x14ac:dyDescent="0.3">
      <c r="A60" s="68" t="s">
        <v>983</v>
      </c>
      <c r="B60" s="69" t="s">
        <v>982</v>
      </c>
      <c r="C60" s="66">
        <v>36</v>
      </c>
      <c r="D60" s="48">
        <v>4.5197739999999998E-3</v>
      </c>
      <c r="E60" s="48">
        <v>2.0428399999999999E-5</v>
      </c>
      <c r="F60" s="66">
        <v>0.81853527699999995</v>
      </c>
      <c r="G60" s="66">
        <v>119</v>
      </c>
      <c r="H60" s="66">
        <v>0</v>
      </c>
      <c r="I60" s="66">
        <v>0</v>
      </c>
      <c r="J60" s="66">
        <v>26</v>
      </c>
      <c r="K60" s="66" t="s">
        <v>3</v>
      </c>
      <c r="L60" s="66">
        <v>1385</v>
      </c>
      <c r="M60" s="67"/>
      <c r="N60" s="66">
        <v>51134</v>
      </c>
      <c r="O60" s="66">
        <v>35</v>
      </c>
      <c r="P60" s="66">
        <v>11</v>
      </c>
      <c r="Q60" s="66">
        <v>55444</v>
      </c>
      <c r="R60" s="66" t="s">
        <v>3</v>
      </c>
      <c r="S60" s="66">
        <v>922</v>
      </c>
      <c r="T60" s="67"/>
      <c r="U60" s="66">
        <v>24808</v>
      </c>
      <c r="V60" s="66">
        <v>18</v>
      </c>
      <c r="W60" s="66">
        <v>5</v>
      </c>
      <c r="X60" s="66">
        <v>14851</v>
      </c>
      <c r="Y60" s="66" t="s">
        <v>3</v>
      </c>
      <c r="Z60" s="66">
        <v>1670</v>
      </c>
      <c r="AA60" s="4"/>
      <c r="AB60" s="4"/>
      <c r="AC60" s="4"/>
      <c r="AD60" s="4"/>
      <c r="AE60" s="3"/>
    </row>
    <row r="61" spans="1:31" x14ac:dyDescent="0.3">
      <c r="C61">
        <v>7965</v>
      </c>
      <c r="E61" s="65">
        <v>0.27534766199999999</v>
      </c>
    </row>
    <row r="62" spans="1:31" x14ac:dyDescent="0.3">
      <c r="D62" s="47" t="s">
        <v>0</v>
      </c>
      <c r="E62" s="46">
        <v>0.52473580200000003</v>
      </c>
    </row>
  </sheetData>
  <mergeCells count="8">
    <mergeCell ref="A1:I1"/>
    <mergeCell ref="A2:I2"/>
    <mergeCell ref="A9:A11"/>
    <mergeCell ref="B9:B11"/>
    <mergeCell ref="C9:AE9"/>
    <mergeCell ref="C10:L10"/>
    <mergeCell ref="M10:S10"/>
    <mergeCell ref="T10:Z10"/>
  </mergeCells>
  <hyperlinks>
    <hyperlink ref="A4" r:id="rId1" display="https://stat.nbb.be/Index.aspx" xr:uid="{AD83F5A3-7C54-4F7D-B1DA-014C77720EC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HS 03</vt:lpstr>
      <vt:lpstr>HS 05</vt:lpstr>
      <vt:lpstr>HS 06</vt:lpstr>
      <vt:lpstr>HS_07</vt:lpstr>
      <vt:lpstr>HS_08</vt:lpstr>
      <vt:lpstr>HS_09</vt:lpstr>
      <vt:lpstr>HS_10</vt:lpstr>
      <vt:lpstr>HS_11</vt:lpstr>
      <vt:lpstr>HS_12</vt:lpstr>
      <vt:lpstr>HS13</vt:lpstr>
      <vt:lpstr>HS14</vt:lpstr>
      <vt:lpstr>HS15</vt:lpstr>
      <vt:lpstr>HS16</vt:lpstr>
      <vt:lpstr>HS17</vt:lpstr>
      <vt:lpstr>HS18</vt:lpstr>
      <vt:lpstr>HS 19</vt:lpstr>
      <vt:lpstr>HS 20</vt:lpstr>
      <vt:lpstr>HS 21</vt:lpstr>
      <vt:lpstr>HS 22</vt:lpstr>
      <vt:lpstr>HS 23</vt:lpstr>
      <vt:lpstr>HS 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SAJAL VATS _39A</dc:creator>
  <cp:lastModifiedBy>SAJAL VATS _39A</cp:lastModifiedBy>
  <dcterms:created xsi:type="dcterms:W3CDTF">2023-11-30T21:36:00Z</dcterms:created>
  <dcterms:modified xsi:type="dcterms:W3CDTF">2024-06-21T11:11:54Z</dcterms:modified>
</cp:coreProperties>
</file>