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xr:revisionPtr revIDLastSave="0" documentId="8_{2855F661-2901-4EB7-B8C5-98137820B6F9}" xr6:coauthVersionLast="47" xr6:coauthVersionMax="47" xr10:uidLastSave="{00000000-0000-0000-0000-000000000000}"/>
  <bookViews>
    <workbookView xWindow="768" yWindow="768" windowWidth="19608" windowHeight="13224" xr2:uid="{00000000-000D-0000-FFFF-FFFF00000000}"/>
  </bookViews>
  <sheets>
    <sheet name="Import RHI Iraq 570249" sheetId="2" r:id="rId1"/>
    <sheet name="Import RHI 570500 Iraq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C149" i="1" s="1"/>
  <c r="D149" i="1" s="1"/>
  <c r="C146" i="1"/>
  <c r="D146" i="1" s="1"/>
  <c r="C144" i="1"/>
  <c r="D144" i="1" s="1"/>
  <c r="D142" i="1"/>
  <c r="C142" i="1"/>
  <c r="C140" i="1"/>
  <c r="D140" i="1" s="1"/>
  <c r="C138" i="1"/>
  <c r="D138" i="1" s="1"/>
  <c r="C136" i="1"/>
  <c r="D136" i="1" s="1"/>
  <c r="D134" i="1"/>
  <c r="C134" i="1"/>
  <c r="C132" i="1"/>
  <c r="D132" i="1" s="1"/>
  <c r="C130" i="1"/>
  <c r="D130" i="1" s="1"/>
  <c r="C128" i="1"/>
  <c r="D128" i="1" s="1"/>
  <c r="D126" i="1"/>
  <c r="C126" i="1"/>
  <c r="C124" i="1"/>
  <c r="D124" i="1" s="1"/>
  <c r="C122" i="1"/>
  <c r="D122" i="1" s="1"/>
  <c r="C120" i="1"/>
  <c r="D120" i="1" s="1"/>
  <c r="D118" i="1"/>
  <c r="C118" i="1"/>
  <c r="C116" i="1"/>
  <c r="D116" i="1" s="1"/>
  <c r="C114" i="1"/>
  <c r="D114" i="1" s="1"/>
  <c r="C112" i="1"/>
  <c r="D112" i="1" s="1"/>
  <c r="D110" i="1"/>
  <c r="C110" i="1"/>
  <c r="C108" i="1"/>
  <c r="D108" i="1" s="1"/>
  <c r="C106" i="1"/>
  <c r="D106" i="1" s="1"/>
  <c r="C104" i="1"/>
  <c r="D104" i="1" s="1"/>
  <c r="D102" i="1"/>
  <c r="C102" i="1"/>
  <c r="C100" i="1"/>
  <c r="D100" i="1" s="1"/>
  <c r="C98" i="1"/>
  <c r="D98" i="1" s="1"/>
  <c r="C96" i="1"/>
  <c r="D96" i="1" s="1"/>
  <c r="D94" i="1"/>
  <c r="C94" i="1"/>
  <c r="C92" i="1"/>
  <c r="D92" i="1" s="1"/>
  <c r="C90" i="1"/>
  <c r="D90" i="1" s="1"/>
  <c r="C88" i="1"/>
  <c r="D88" i="1" s="1"/>
  <c r="D86" i="1"/>
  <c r="C86" i="1"/>
  <c r="C84" i="1"/>
  <c r="D84" i="1" s="1"/>
  <c r="C82" i="1"/>
  <c r="D82" i="1" s="1"/>
  <c r="C80" i="1"/>
  <c r="D80" i="1" s="1"/>
  <c r="D78" i="1"/>
  <c r="C78" i="1"/>
  <c r="C76" i="1"/>
  <c r="D76" i="1" s="1"/>
  <c r="C74" i="1"/>
  <c r="D74" i="1" s="1"/>
  <c r="C72" i="1"/>
  <c r="D72" i="1" s="1"/>
  <c r="D70" i="1"/>
  <c r="C70" i="1"/>
  <c r="C68" i="1"/>
  <c r="D68" i="1" s="1"/>
  <c r="C66" i="1"/>
  <c r="D66" i="1" s="1"/>
  <c r="C64" i="1"/>
  <c r="D64" i="1" s="1"/>
  <c r="D62" i="1"/>
  <c r="C62" i="1"/>
  <c r="C60" i="1"/>
  <c r="D60" i="1" s="1"/>
  <c r="C58" i="1"/>
  <c r="D58" i="1" s="1"/>
  <c r="C56" i="1"/>
  <c r="D56" i="1" s="1"/>
  <c r="D54" i="1"/>
  <c r="C54" i="1"/>
  <c r="C52" i="1"/>
  <c r="D52" i="1" s="1"/>
  <c r="C50" i="1"/>
  <c r="D50" i="1" s="1"/>
  <c r="C48" i="1"/>
  <c r="D48" i="1" s="1"/>
  <c r="D46" i="1"/>
  <c r="C46" i="1"/>
  <c r="C44" i="1"/>
  <c r="D44" i="1" s="1"/>
  <c r="C42" i="1"/>
  <c r="D42" i="1" s="1"/>
  <c r="C40" i="1"/>
  <c r="D40" i="1" s="1"/>
  <c r="D38" i="1"/>
  <c r="C38" i="1"/>
  <c r="C36" i="1"/>
  <c r="D36" i="1" s="1"/>
  <c r="C34" i="1"/>
  <c r="D34" i="1" s="1"/>
  <c r="C32" i="1"/>
  <c r="D32" i="1" s="1"/>
  <c r="D30" i="1"/>
  <c r="C30" i="1"/>
  <c r="C28" i="1"/>
  <c r="D28" i="1" s="1"/>
  <c r="C26" i="1"/>
  <c r="D26" i="1" s="1"/>
  <c r="C24" i="1"/>
  <c r="D24" i="1" s="1"/>
  <c r="D22" i="1"/>
  <c r="C22" i="1"/>
  <c r="C20" i="1"/>
  <c r="D20" i="1" s="1"/>
  <c r="C18" i="1"/>
  <c r="D18" i="1" s="1"/>
  <c r="C16" i="1"/>
  <c r="D16" i="1" s="1"/>
  <c r="D14" i="1"/>
  <c r="C14" i="1"/>
  <c r="C12" i="1"/>
  <c r="D12" i="1" s="1"/>
  <c r="B92" i="2"/>
  <c r="C91" i="2"/>
  <c r="C90" i="2"/>
  <c r="C87" i="2"/>
  <c r="C84" i="2"/>
  <c r="C76" i="2"/>
  <c r="C75" i="2"/>
  <c r="C74" i="2"/>
  <c r="C71" i="2"/>
  <c r="C60" i="2"/>
  <c r="C59" i="2"/>
  <c r="C58" i="2"/>
  <c r="C55" i="2"/>
  <c r="C47" i="2"/>
  <c r="C45" i="2"/>
  <c r="C44" i="2"/>
  <c r="C43" i="2"/>
  <c r="C37" i="2"/>
  <c r="C36" i="2"/>
  <c r="C35" i="2"/>
  <c r="C34" i="2"/>
  <c r="C32" i="2"/>
  <c r="C27" i="2"/>
  <c r="C26" i="2"/>
  <c r="C24" i="2"/>
  <c r="C23" i="2"/>
  <c r="C21" i="2"/>
  <c r="C16" i="2"/>
  <c r="C15" i="2"/>
  <c r="C13" i="2"/>
  <c r="D13" i="2" s="1"/>
  <c r="C89" i="2" l="1"/>
  <c r="C81" i="2"/>
  <c r="C73" i="2"/>
  <c r="C65" i="2"/>
  <c r="C57" i="2"/>
  <c r="C49" i="2"/>
  <c r="C41" i="2"/>
  <c r="C33" i="2"/>
  <c r="C25" i="2"/>
  <c r="C17" i="2"/>
  <c r="C88" i="2"/>
  <c r="C72" i="2"/>
  <c r="C64" i="2"/>
  <c r="C56" i="2"/>
  <c r="C48" i="2"/>
  <c r="C86" i="2"/>
  <c r="C78" i="2"/>
  <c r="C70" i="2"/>
  <c r="C62" i="2"/>
  <c r="C54" i="2"/>
  <c r="C46" i="2"/>
  <c r="C38" i="2"/>
  <c r="C30" i="2"/>
  <c r="C22" i="2"/>
  <c r="C14" i="2"/>
  <c r="C85" i="2"/>
  <c r="C77" i="2"/>
  <c r="C69" i="2"/>
  <c r="C61" i="2"/>
  <c r="C28" i="2"/>
  <c r="C19" i="2"/>
  <c r="C29" i="2"/>
  <c r="C40" i="2"/>
  <c r="C52" i="2"/>
  <c r="C67" i="2"/>
  <c r="C82" i="2"/>
  <c r="C50" i="2"/>
  <c r="C63" i="2"/>
  <c r="C79" i="2"/>
  <c r="C18" i="2"/>
  <c r="C39" i="2"/>
  <c r="C51" i="2"/>
  <c r="C66" i="2"/>
  <c r="C80" i="2"/>
  <c r="C12" i="2"/>
  <c r="D12" i="2" s="1"/>
  <c r="D92" i="2" s="1"/>
  <c r="D93" i="2" s="1"/>
  <c r="C20" i="2"/>
  <c r="C31" i="2"/>
  <c r="C42" i="2"/>
  <c r="C53" i="2"/>
  <c r="C68" i="2"/>
  <c r="C83" i="2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27" i="1"/>
  <c r="D127" i="1" s="1"/>
  <c r="C131" i="1"/>
  <c r="D131" i="1" s="1"/>
  <c r="C135" i="1"/>
  <c r="D135" i="1" s="1"/>
  <c r="C139" i="1"/>
  <c r="D139" i="1" s="1"/>
  <c r="C143" i="1"/>
  <c r="D143" i="1" s="1"/>
  <c r="C147" i="1"/>
  <c r="D147" i="1" s="1"/>
  <c r="C148" i="1"/>
  <c r="D148" i="1" s="1"/>
  <c r="C13" i="1"/>
  <c r="D13" i="1" s="1"/>
  <c r="D150" i="1" s="1"/>
  <c r="D151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73" i="1"/>
  <c r="D73" i="1" s="1"/>
  <c r="C77" i="1"/>
  <c r="D77" i="1" s="1"/>
  <c r="C81" i="1"/>
  <c r="D81" i="1" s="1"/>
  <c r="C85" i="1"/>
  <c r="D85" i="1" s="1"/>
  <c r="C89" i="1"/>
  <c r="D89" i="1" s="1"/>
  <c r="C93" i="1"/>
  <c r="D93" i="1" s="1"/>
  <c r="C97" i="1"/>
  <c r="D97" i="1" s="1"/>
  <c r="C101" i="1"/>
  <c r="D101" i="1" s="1"/>
  <c r="C105" i="1"/>
  <c r="D105" i="1" s="1"/>
  <c r="C109" i="1"/>
  <c r="D109" i="1" s="1"/>
  <c r="C113" i="1"/>
  <c r="D113" i="1" s="1"/>
  <c r="C117" i="1"/>
  <c r="D117" i="1" s="1"/>
  <c r="C121" i="1"/>
  <c r="D121" i="1" s="1"/>
  <c r="C125" i="1"/>
  <c r="D125" i="1" s="1"/>
  <c r="C129" i="1"/>
  <c r="D129" i="1" s="1"/>
  <c r="C133" i="1"/>
  <c r="D133" i="1" s="1"/>
  <c r="C137" i="1"/>
  <c r="D137" i="1" s="1"/>
  <c r="C141" i="1"/>
  <c r="D141" i="1" s="1"/>
  <c r="C145" i="1"/>
  <c r="D145" i="1" s="1"/>
</calcChain>
</file>

<file path=xl/sharedStrings.xml><?xml version="1.0" encoding="utf-8"?>
<sst xmlns="http://schemas.openxmlformats.org/spreadsheetml/2006/main" count="269" uniqueCount="164">
  <si>
    <t xml:space="preserve">List of supplying markets for the product imported by Iraq in 2022 (Mirror) </t>
  </si>
  <si>
    <t>Product: 570500 Carpets and other textile floor coverings, whether or not made up (excl. knotted, woven or ...</t>
  </si>
  <si>
    <t>The quantities shown in light green are estimated by UNSD. For further information, please refer to the UNSD explanatory note.</t>
  </si>
  <si>
    <t>Exporters</t>
  </si>
  <si>
    <t>Select your indicators</t>
  </si>
  <si>
    <t>Value imported in 2022 (USD thousand)</t>
  </si>
  <si>
    <t>Trade balance 2022 (USD thousand)</t>
  </si>
  <si>
    <t>Share in Iraq's imports (%)</t>
  </si>
  <si>
    <t>Quantity imported in 2022</t>
  </si>
  <si>
    <t>Quantity unit</t>
  </si>
  <si>
    <t>Unit value (USD/unit)</t>
  </si>
  <si>
    <t>Growth in imported value between 2018-2022 (%, p.a.)</t>
  </si>
  <si>
    <t>Growth in imported quantity between 2018-2022 (%, p.a.)</t>
  </si>
  <si>
    <t>Growth in imported value between 2021-2022 (%, p.a.)</t>
  </si>
  <si>
    <t>Ranking of partner countries in world exports</t>
  </si>
  <si>
    <t>Share of partner countries in world exports (%)</t>
  </si>
  <si>
    <t>Total exports growth in value of partner countries between 2018-2022 (%, p.a.)</t>
  </si>
  <si>
    <t>Average distance between partner countries and all their importing markets (km)</t>
  </si>
  <si>
    <t>Concentration of all importing countries of partner countries</t>
  </si>
  <si>
    <t>Average tariff (estimated) applied by Iraq (%)</t>
  </si>
  <si>
    <t>Tons</t>
  </si>
  <si>
    <t>China</t>
  </si>
  <si>
    <t>Türkiye</t>
  </si>
  <si>
    <t>Netherlands</t>
  </si>
  <si>
    <t>United States of America</t>
  </si>
  <si>
    <t>Italy</t>
  </si>
  <si>
    <t>Lebanon</t>
  </si>
  <si>
    <t>Bulgaria</t>
  </si>
  <si>
    <t>Germany</t>
  </si>
  <si>
    <t>India</t>
  </si>
  <si>
    <t>Poland</t>
  </si>
  <si>
    <t>United Kingdom</t>
  </si>
  <si>
    <t>Egypt</t>
  </si>
  <si>
    <t>France</t>
  </si>
  <si>
    <t>Jordan</t>
  </si>
  <si>
    <t>Belgium</t>
  </si>
  <si>
    <t>Czech Republic</t>
  </si>
  <si>
    <t>Paraguay</t>
  </si>
  <si>
    <t>Viet Nam</t>
  </si>
  <si>
    <t>Serbia</t>
  </si>
  <si>
    <t>Uzbekistan</t>
  </si>
  <si>
    <t>Indonesia</t>
  </si>
  <si>
    <t>Thailand</t>
  </si>
  <si>
    <t>Spain</t>
  </si>
  <si>
    <t>Korea, Republic of</t>
  </si>
  <si>
    <t>Denmark</t>
  </si>
  <si>
    <t>Bangladesh</t>
  </si>
  <si>
    <t>United Arab Emirates</t>
  </si>
  <si>
    <t>Panama</t>
  </si>
  <si>
    <t>Portugal</t>
  </si>
  <si>
    <t>Australia</t>
  </si>
  <si>
    <t>Ireland</t>
  </si>
  <si>
    <t>Sweden</t>
  </si>
  <si>
    <t>Saudi Arabia</t>
  </si>
  <si>
    <t>Slovakia</t>
  </si>
  <si>
    <t>Romania</t>
  </si>
  <si>
    <t>Austria</t>
  </si>
  <si>
    <t>Hungary</t>
  </si>
  <si>
    <t>Finland</t>
  </si>
  <si>
    <t>South Africa</t>
  </si>
  <si>
    <t>Brazil</t>
  </si>
  <si>
    <t>Sri Lanka</t>
  </si>
  <si>
    <t>Singapore</t>
  </si>
  <si>
    <t>Iran, Islamic Republic of</t>
  </si>
  <si>
    <t>Lithuania</t>
  </si>
  <si>
    <t>Canada</t>
  </si>
  <si>
    <t>Latvia</t>
  </si>
  <si>
    <t>Malaysia</t>
  </si>
  <si>
    <t>Russian Federation</t>
  </si>
  <si>
    <t>Japan</t>
  </si>
  <si>
    <t>Mexico</t>
  </si>
  <si>
    <t>Greece</t>
  </si>
  <si>
    <t>Slovenia</t>
  </si>
  <si>
    <t>Switzerland</t>
  </si>
  <si>
    <t>Hong Kong, China</t>
  </si>
  <si>
    <t>Morocco</t>
  </si>
  <si>
    <t>Norway</t>
  </si>
  <si>
    <t>New Zealand</t>
  </si>
  <si>
    <t>Free Zones</t>
  </si>
  <si>
    <t>Bosnia and Herzegovina</t>
  </si>
  <si>
    <t>Colombia</t>
  </si>
  <si>
    <t>Croatia</t>
  </si>
  <si>
    <t>Kyrgyzstan</t>
  </si>
  <si>
    <t>Taipei, Chinese</t>
  </si>
  <si>
    <t>Qatar</t>
  </si>
  <si>
    <t>Chile</t>
  </si>
  <si>
    <t>Guatemala</t>
  </si>
  <si>
    <t>Israel</t>
  </si>
  <si>
    <t>Estonia</t>
  </si>
  <si>
    <t>Pitcairn</t>
  </si>
  <si>
    <t>Tanzania, United Republic of</t>
  </si>
  <si>
    <t>Armenia</t>
  </si>
  <si>
    <t>Curaçao</t>
  </si>
  <si>
    <t>Afghanistan</t>
  </si>
  <si>
    <t>Ethiopia</t>
  </si>
  <si>
    <t>Montenegro</t>
  </si>
  <si>
    <t>Ukraine</t>
  </si>
  <si>
    <t>Equatorial Guinea</t>
  </si>
  <si>
    <t>Kazakhstan</t>
  </si>
  <si>
    <t>Brunei Darussalam</t>
  </si>
  <si>
    <t>Tunisia</t>
  </si>
  <si>
    <t>Bahamas</t>
  </si>
  <si>
    <t>Turkmenistan</t>
  </si>
  <si>
    <t>Trinidad and Tobago</t>
  </si>
  <si>
    <t>Ghana</t>
  </si>
  <si>
    <t>Antigua and Barbuda</t>
  </si>
  <si>
    <t>El Salvador</t>
  </si>
  <si>
    <t>Yemen</t>
  </si>
  <si>
    <t>Georgia</t>
  </si>
  <si>
    <t>Pakistan</t>
  </si>
  <si>
    <t>Malta</t>
  </si>
  <si>
    <t>Mauritius</t>
  </si>
  <si>
    <t>Macedonia, North</t>
  </si>
  <si>
    <t>Syrian Arab Republic</t>
  </si>
  <si>
    <t>Côte d'Ivoire</t>
  </si>
  <si>
    <t>Angola</t>
  </si>
  <si>
    <t>Jamaica</t>
  </si>
  <si>
    <t>Nicaragua</t>
  </si>
  <si>
    <t>Namibia</t>
  </si>
  <si>
    <t>Kuwait</t>
  </si>
  <si>
    <t>Algeria</t>
  </si>
  <si>
    <t>Madagascar</t>
  </si>
  <si>
    <t>Uganda</t>
  </si>
  <si>
    <t>Oman</t>
  </si>
  <si>
    <t>Fiji</t>
  </si>
  <si>
    <t>Senegal</t>
  </si>
  <si>
    <t>Venezuela, Bolivarian Republic of</t>
  </si>
  <si>
    <t>Bahrain</t>
  </si>
  <si>
    <t>Luxembourg</t>
  </si>
  <si>
    <t>Libya, State of</t>
  </si>
  <si>
    <t>Uruguay</t>
  </si>
  <si>
    <t>Iceland</t>
  </si>
  <si>
    <t>Argentina</t>
  </si>
  <si>
    <t>Peru</t>
  </si>
  <si>
    <t>Kenya</t>
  </si>
  <si>
    <t>Congo, Democratic Republic of the</t>
  </si>
  <si>
    <t>Azerbaijan</t>
  </si>
  <si>
    <t>Honduras</t>
  </si>
  <si>
    <t>Mozambique</t>
  </si>
  <si>
    <t>Philippines</t>
  </si>
  <si>
    <t>Barbados</t>
  </si>
  <si>
    <t>Niue</t>
  </si>
  <si>
    <t>Malawi</t>
  </si>
  <si>
    <t>Tonga</t>
  </si>
  <si>
    <t>Moldova, Republic of</t>
  </si>
  <si>
    <t>Mongolia</t>
  </si>
  <si>
    <t>Chad</t>
  </si>
  <si>
    <t>Ship stores and bunkers</t>
  </si>
  <si>
    <t>Saint Lucia</t>
  </si>
  <si>
    <t>Sudan</t>
  </si>
  <si>
    <t>Christmas Island</t>
  </si>
  <si>
    <t>Cyprus</t>
  </si>
  <si>
    <t>Botswana</t>
  </si>
  <si>
    <t>Andorra</t>
  </si>
  <si>
    <t>Cameroon</t>
  </si>
  <si>
    <t>United States Minor Outlying Islands</t>
  </si>
  <si>
    <t>Congo</t>
  </si>
  <si>
    <t>Samoa</t>
  </si>
  <si>
    <t>Tokelau</t>
  </si>
  <si>
    <t>Product: 570249 Carpets and other floor coverings, of vegetable textile materials or coarse animal hair, woven, ...</t>
  </si>
  <si>
    <t>Nepal</t>
  </si>
  <si>
    <t>Tajikistan</t>
  </si>
  <si>
    <t>Comoros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</si>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</sst>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FF4500"/>
      <name val="Calibri"/>
      <family val="2"/>
      <scheme val="minor"/>
    </font>
    <font>
      <sz val="8"/>
      <color rgb="FF3CB37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0" fillId="0" borderId="0" xfId="42" applyAlignment="1">
      <alignment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right"/>
    </xf>
    <xf numFmtId="0" fontId="23" fillId="34" borderId="11" xfId="0" applyFont="1" applyFill="1" applyBorder="1" applyAlignment="1">
      <alignment horizontal="right"/>
    </xf>
    <xf numFmtId="0" fontId="22" fillId="35" borderId="10" xfId="0" applyFont="1" applyFill="1" applyBorder="1" applyAlignment="1">
      <alignment horizontal="right"/>
    </xf>
    <xf numFmtId="0" fontId="23" fillId="35" borderId="11" xfId="0" applyFont="1" applyFill="1" applyBorder="1" applyAlignment="1">
      <alignment horizontal="right"/>
    </xf>
    <xf numFmtId="0" fontId="24" fillId="35" borderId="11" xfId="0" applyFont="1" applyFill="1" applyBorder="1" applyAlignment="1">
      <alignment horizontal="right"/>
    </xf>
    <xf numFmtId="0" fontId="0" fillId="0" borderId="17" xfId="0" applyBorder="1"/>
    <xf numFmtId="0" fontId="22" fillId="34" borderId="18" xfId="0" applyFont="1" applyFill="1" applyBorder="1" applyAlignment="1">
      <alignment horizontal="left" wrapText="1"/>
    </xf>
    <xf numFmtId="0" fontId="22" fillId="35" borderId="18" xfId="0" applyFont="1" applyFill="1" applyBorder="1" applyAlignment="1">
      <alignment horizontal="left" wrapText="1"/>
    </xf>
    <xf numFmtId="0" fontId="22" fillId="34" borderId="19" xfId="0" applyFont="1" applyFill="1" applyBorder="1" applyAlignment="1">
      <alignment horizontal="left" wrapText="1"/>
    </xf>
    <xf numFmtId="0" fontId="22" fillId="34" borderId="20" xfId="0" applyFont="1" applyFill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22" fillId="34" borderId="0" xfId="0" applyFont="1" applyFill="1" applyAlignment="1">
      <alignment horizontal="right"/>
    </xf>
    <xf numFmtId="0" fontId="22" fillId="35" borderId="0" xfId="0" applyFont="1" applyFill="1" applyAlignment="1">
      <alignment horizontal="right"/>
    </xf>
    <xf numFmtId="0" fontId="22" fillId="36" borderId="0" xfId="0" applyFont="1" applyFill="1" applyAlignment="1">
      <alignment horizontal="right"/>
    </xf>
    <xf numFmtId="0" fontId="0" fillId="36" borderId="0" xfId="0" applyFill="1"/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wrapText="1"/>
    </xf>
    <xf numFmtId="0" fontId="21" fillId="33" borderId="14" xfId="0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nstats.un.org/unsd/tradekb/Knowledgebase/Quantity-and-Weight-Data-in-UN-Com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showGridLines="0" tabSelected="1" workbookViewId="0">
      <selection activeCell="F93" sqref="F93"/>
    </sheetView>
  </sheetViews>
  <sheetFormatPr defaultRowHeight="14.4" x14ac:dyDescent="0.3"/>
  <cols>
    <col min="1" max="1" width="15.33203125" bestFit="1" customWidth="1"/>
    <col min="2" max="2" width="25.5546875" bestFit="1" customWidth="1"/>
    <col min="3" max="5" width="25.5546875" customWidth="1"/>
    <col min="6" max="6" width="23" bestFit="1" customWidth="1"/>
    <col min="7" max="7" width="17.21875" bestFit="1" customWidth="1"/>
    <col min="8" max="8" width="17.33203125" bestFit="1" customWidth="1"/>
    <col min="9" max="9" width="9.109375" bestFit="1" customWidth="1"/>
    <col min="10" max="10" width="14.109375" bestFit="1" customWidth="1"/>
    <col min="11" max="13" width="34.88671875" bestFit="1" customWidth="1"/>
    <col min="14" max="14" width="29.5546875" bestFit="1" customWidth="1"/>
    <col min="15" max="15" width="30.44140625" bestFit="1" customWidth="1"/>
    <col min="16" max="18" width="34.88671875" bestFit="1" customWidth="1"/>
    <col min="19" max="19" width="29.21875" bestFit="1" customWidth="1"/>
  </cols>
  <sheetData>
    <row r="1" spans="1:23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23" x14ac:dyDescent="0.3">
      <c r="A2" s="21" t="s">
        <v>159</v>
      </c>
      <c r="B2" s="21"/>
      <c r="C2" s="21"/>
      <c r="D2" s="21"/>
      <c r="E2" s="21"/>
      <c r="F2" s="21"/>
      <c r="G2" s="21"/>
      <c r="H2" s="21"/>
      <c r="I2" s="21"/>
    </row>
    <row r="3" spans="1:23" x14ac:dyDescent="0.3">
      <c r="A3" s="1"/>
    </row>
    <row r="4" spans="1:23" x14ac:dyDescent="0.3">
      <c r="A4" s="1"/>
    </row>
    <row r="5" spans="1:23" x14ac:dyDescent="0.3">
      <c r="A5" s="1"/>
    </row>
    <row r="6" spans="1:23" x14ac:dyDescent="0.3">
      <c r="A6" s="1"/>
    </row>
    <row r="7" spans="1:23" x14ac:dyDescent="0.3">
      <c r="A7" s="1"/>
    </row>
    <row r="8" spans="1:23" x14ac:dyDescent="0.3">
      <c r="A8" s="1"/>
    </row>
    <row r="9" spans="1:23" x14ac:dyDescent="0.3">
      <c r="A9" s="1"/>
    </row>
    <row r="10" spans="1:23" x14ac:dyDescent="0.3">
      <c r="A10" s="22" t="s">
        <v>3</v>
      </c>
      <c r="B10" s="24" t="s">
        <v>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6"/>
    </row>
    <row r="11" spans="1:23" ht="20.399999999999999" x14ac:dyDescent="0.3">
      <c r="A11" s="23"/>
      <c r="B11" s="3" t="s">
        <v>5</v>
      </c>
      <c r="C11" s="3"/>
      <c r="D11" s="3"/>
      <c r="E11" s="3"/>
      <c r="F11" s="3" t="s">
        <v>6</v>
      </c>
      <c r="G11" s="3" t="s">
        <v>7</v>
      </c>
      <c r="H11" s="3" t="s">
        <v>8</v>
      </c>
      <c r="I11" s="3" t="s">
        <v>9</v>
      </c>
      <c r="J11" s="3" t="s">
        <v>10</v>
      </c>
      <c r="K11" s="3" t="s">
        <v>11</v>
      </c>
      <c r="L11" s="3" t="s">
        <v>12</v>
      </c>
      <c r="M11" s="3" t="s">
        <v>13</v>
      </c>
      <c r="N11" s="3" t="s">
        <v>14</v>
      </c>
      <c r="O11" s="3" t="s">
        <v>15</v>
      </c>
      <c r="P11" s="3" t="s">
        <v>16</v>
      </c>
      <c r="Q11" s="3" t="s">
        <v>17</v>
      </c>
      <c r="R11" s="3" t="s">
        <v>18</v>
      </c>
      <c r="S11" s="3" t="s">
        <v>19</v>
      </c>
      <c r="W11" s="9"/>
    </row>
    <row r="12" spans="1:23" x14ac:dyDescent="0.3">
      <c r="A12" s="11" t="s">
        <v>22</v>
      </c>
      <c r="B12" s="6">
        <v>7130</v>
      </c>
      <c r="C12" s="17">
        <f>B12/B$92</f>
        <v>0.99957941959904673</v>
      </c>
      <c r="D12" s="17">
        <f>C12^2</f>
        <v>0.99915901608596713</v>
      </c>
      <c r="E12" s="17"/>
      <c r="F12" s="7">
        <v>-7130</v>
      </c>
      <c r="G12" s="6">
        <v>100</v>
      </c>
      <c r="H12" s="6">
        <v>3587</v>
      </c>
      <c r="I12" s="6" t="s">
        <v>20</v>
      </c>
      <c r="J12" s="6">
        <v>1988</v>
      </c>
      <c r="K12" s="6">
        <v>20</v>
      </c>
      <c r="L12" s="6">
        <v>4</v>
      </c>
      <c r="M12" s="6">
        <v>281</v>
      </c>
      <c r="N12" s="6">
        <v>2</v>
      </c>
      <c r="O12" s="6">
        <v>20.5</v>
      </c>
      <c r="P12" s="6">
        <v>5</v>
      </c>
      <c r="Q12" s="6">
        <v>3098</v>
      </c>
      <c r="R12" s="6">
        <v>0.11</v>
      </c>
      <c r="S12" s="6"/>
      <c r="W12" s="9"/>
    </row>
    <row r="13" spans="1:23" x14ac:dyDescent="0.3">
      <c r="A13" s="10" t="s">
        <v>28</v>
      </c>
      <c r="B13" s="4">
        <v>3</v>
      </c>
      <c r="C13" s="17">
        <f t="shared" ref="C13:C76" si="0">B13/B$92</f>
        <v>4.2058040095331557E-4</v>
      </c>
      <c r="D13" s="17">
        <f>C13^2</f>
        <v>1.7688787366605168E-7</v>
      </c>
      <c r="E13" s="16"/>
      <c r="F13" s="5">
        <v>-3</v>
      </c>
      <c r="G13" s="4">
        <v>0</v>
      </c>
      <c r="H13" s="4">
        <v>1</v>
      </c>
      <c r="I13" s="4" t="s">
        <v>20</v>
      </c>
      <c r="J13" s="4">
        <v>3000</v>
      </c>
      <c r="K13" s="4"/>
      <c r="L13" s="4"/>
      <c r="M13" s="4"/>
      <c r="N13" s="4">
        <v>7</v>
      </c>
      <c r="O13" s="4">
        <v>3</v>
      </c>
      <c r="P13" s="4">
        <v>16</v>
      </c>
      <c r="Q13" s="4">
        <v>751</v>
      </c>
      <c r="R13" s="4">
        <v>0.11</v>
      </c>
      <c r="S13" s="4"/>
      <c r="W13" s="9"/>
    </row>
    <row r="14" spans="1:23" x14ac:dyDescent="0.3">
      <c r="A14" s="11" t="s">
        <v>29</v>
      </c>
      <c r="B14" s="6"/>
      <c r="C14" s="17">
        <f t="shared" si="0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1</v>
      </c>
      <c r="O14" s="6">
        <v>27.8</v>
      </c>
      <c r="P14" s="6">
        <v>2</v>
      </c>
      <c r="Q14" s="6">
        <v>11133</v>
      </c>
      <c r="R14" s="6">
        <v>0.44</v>
      </c>
      <c r="S14" s="6"/>
      <c r="W14" s="9"/>
    </row>
    <row r="15" spans="1:23" x14ac:dyDescent="0.3">
      <c r="A15" s="10" t="s">
        <v>38</v>
      </c>
      <c r="B15" s="4"/>
      <c r="C15" s="17">
        <f t="shared" si="0"/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3</v>
      </c>
      <c r="O15" s="4">
        <v>7.3</v>
      </c>
      <c r="P15" s="4">
        <v>13</v>
      </c>
      <c r="Q15" s="4">
        <v>4636</v>
      </c>
      <c r="R15" s="4">
        <v>0.79</v>
      </c>
      <c r="S15" s="4"/>
      <c r="W15" s="9"/>
    </row>
    <row r="16" spans="1:23" x14ac:dyDescent="0.3">
      <c r="A16" s="11" t="s">
        <v>21</v>
      </c>
      <c r="B16" s="6"/>
      <c r="C16" s="17">
        <f t="shared" si="0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4</v>
      </c>
      <c r="O16" s="6">
        <v>5.6</v>
      </c>
      <c r="P16" s="6">
        <v>16</v>
      </c>
      <c r="Q16" s="6">
        <v>7061</v>
      </c>
      <c r="R16" s="6">
        <v>0.14000000000000001</v>
      </c>
      <c r="S16" s="6"/>
      <c r="W16" s="9"/>
    </row>
    <row r="17" spans="1:23" ht="21.6" x14ac:dyDescent="0.3">
      <c r="A17" s="10" t="s">
        <v>24</v>
      </c>
      <c r="B17" s="4"/>
      <c r="C17" s="17">
        <f t="shared" si="0"/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5</v>
      </c>
      <c r="O17" s="4">
        <v>4.5999999999999996</v>
      </c>
      <c r="P17" s="4">
        <v>18</v>
      </c>
      <c r="Q17" s="4">
        <v>1694</v>
      </c>
      <c r="R17" s="4">
        <v>0.66</v>
      </c>
      <c r="S17" s="4"/>
      <c r="W17" s="9"/>
    </row>
    <row r="18" spans="1:23" x14ac:dyDescent="0.3">
      <c r="A18" s="11" t="s">
        <v>30</v>
      </c>
      <c r="B18" s="6"/>
      <c r="C18" s="17">
        <f t="shared" si="0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6</v>
      </c>
      <c r="O18" s="6">
        <v>4.3</v>
      </c>
      <c r="P18" s="6">
        <v>11</v>
      </c>
      <c r="Q18" s="6">
        <v>542</v>
      </c>
      <c r="R18" s="6">
        <v>0.22</v>
      </c>
      <c r="S18" s="6"/>
      <c r="W18" s="9"/>
    </row>
    <row r="19" spans="1:23" x14ac:dyDescent="0.3">
      <c r="A19" s="10" t="s">
        <v>43</v>
      </c>
      <c r="B19" s="4"/>
      <c r="C19" s="17">
        <f t="shared" si="0"/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8</v>
      </c>
      <c r="O19" s="4">
        <v>2.8</v>
      </c>
      <c r="P19" s="4">
        <v>17</v>
      </c>
      <c r="Q19" s="4">
        <v>2583</v>
      </c>
      <c r="R19" s="4">
        <v>0.1</v>
      </c>
      <c r="S19" s="4"/>
      <c r="W19" s="9"/>
    </row>
    <row r="20" spans="1:23" x14ac:dyDescent="0.3">
      <c r="A20" s="11" t="s">
        <v>23</v>
      </c>
      <c r="B20" s="6"/>
      <c r="C20" s="17">
        <f t="shared" si="0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9</v>
      </c>
      <c r="O20" s="6">
        <v>2.6</v>
      </c>
      <c r="P20" s="6">
        <v>8</v>
      </c>
      <c r="Q20" s="6">
        <v>779</v>
      </c>
      <c r="R20" s="6">
        <v>0.13</v>
      </c>
      <c r="S20" s="6"/>
      <c r="W20" s="9"/>
    </row>
    <row r="21" spans="1:23" x14ac:dyDescent="0.3">
      <c r="A21" s="10" t="s">
        <v>46</v>
      </c>
      <c r="B21" s="4"/>
      <c r="C21" s="17">
        <f t="shared" si="0"/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10</v>
      </c>
      <c r="O21" s="4">
        <v>2.6</v>
      </c>
      <c r="P21" s="4">
        <v>13</v>
      </c>
      <c r="Q21" s="4">
        <v>10621</v>
      </c>
      <c r="R21" s="4">
        <v>0.27</v>
      </c>
      <c r="S21" s="4"/>
      <c r="W21" s="9"/>
    </row>
    <row r="22" spans="1:23" x14ac:dyDescent="0.3">
      <c r="A22" s="11" t="s">
        <v>35</v>
      </c>
      <c r="B22" s="6"/>
      <c r="C22" s="17">
        <f t="shared" si="0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11</v>
      </c>
      <c r="O22" s="6">
        <v>2.5</v>
      </c>
      <c r="P22" s="6">
        <v>-9</v>
      </c>
      <c r="Q22" s="6">
        <v>1143</v>
      </c>
      <c r="R22" s="6">
        <v>0.13</v>
      </c>
      <c r="S22" s="6"/>
      <c r="W22" s="9"/>
    </row>
    <row r="23" spans="1:23" x14ac:dyDescent="0.3">
      <c r="A23" s="10" t="s">
        <v>42</v>
      </c>
      <c r="B23" s="4"/>
      <c r="C23" s="17">
        <f t="shared" si="0"/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v>12</v>
      </c>
      <c r="O23" s="4">
        <v>2.2999999999999998</v>
      </c>
      <c r="P23" s="4">
        <v>302</v>
      </c>
      <c r="Q23" s="4">
        <v>13720</v>
      </c>
      <c r="R23" s="4">
        <v>0.96</v>
      </c>
      <c r="S23" s="4"/>
      <c r="W23" s="9"/>
    </row>
    <row r="24" spans="1:23" x14ac:dyDescent="0.3">
      <c r="A24" s="11" t="s">
        <v>56</v>
      </c>
      <c r="B24" s="6"/>
      <c r="C24" s="17">
        <f t="shared" si="0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13</v>
      </c>
      <c r="O24" s="6">
        <v>1.8</v>
      </c>
      <c r="P24" s="6">
        <v>-9</v>
      </c>
      <c r="Q24" s="6">
        <v>529</v>
      </c>
      <c r="R24" s="6">
        <v>0.35</v>
      </c>
      <c r="S24" s="6"/>
      <c r="W24" s="9"/>
    </row>
    <row r="25" spans="1:23" x14ac:dyDescent="0.3">
      <c r="A25" s="10" t="s">
        <v>45</v>
      </c>
      <c r="B25" s="4"/>
      <c r="C25" s="17">
        <f t="shared" si="0"/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14</v>
      </c>
      <c r="O25" s="4">
        <v>1.7</v>
      </c>
      <c r="P25" s="4">
        <v>22</v>
      </c>
      <c r="Q25" s="4">
        <v>864</v>
      </c>
      <c r="R25" s="4">
        <v>0.13</v>
      </c>
      <c r="S25" s="4"/>
      <c r="W25" s="9"/>
    </row>
    <row r="26" spans="1:23" x14ac:dyDescent="0.3">
      <c r="A26" s="11" t="s">
        <v>48</v>
      </c>
      <c r="B26" s="6"/>
      <c r="C26" s="17">
        <f t="shared" si="0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15</v>
      </c>
      <c r="O26" s="6">
        <v>1.6</v>
      </c>
      <c r="P26" s="6">
        <v>91</v>
      </c>
      <c r="Q26" s="6">
        <v>1681</v>
      </c>
      <c r="R26" s="6">
        <v>0.14000000000000001</v>
      </c>
      <c r="S26" s="6"/>
      <c r="W26" s="9"/>
    </row>
    <row r="27" spans="1:23" x14ac:dyDescent="0.3">
      <c r="A27" s="10" t="s">
        <v>91</v>
      </c>
      <c r="B27" s="4"/>
      <c r="C27" s="17">
        <f t="shared" si="0"/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16</v>
      </c>
      <c r="O27" s="4">
        <v>1.2</v>
      </c>
      <c r="P27" s="4">
        <v>606</v>
      </c>
      <c r="Q27" s="4">
        <v>1797</v>
      </c>
      <c r="R27" s="4">
        <v>1</v>
      </c>
      <c r="S27" s="4"/>
      <c r="W27" s="9"/>
    </row>
    <row r="28" spans="1:23" ht="21.6" x14ac:dyDescent="0.3">
      <c r="A28" s="11" t="s">
        <v>63</v>
      </c>
      <c r="B28" s="6"/>
      <c r="C28" s="17">
        <f t="shared" si="0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17</v>
      </c>
      <c r="O28" s="6">
        <v>1</v>
      </c>
      <c r="P28" s="6">
        <v>29</v>
      </c>
      <c r="Q28" s="6">
        <v>1567</v>
      </c>
      <c r="R28" s="6">
        <v>0.42</v>
      </c>
      <c r="S28" s="6"/>
      <c r="W28" s="9"/>
    </row>
    <row r="29" spans="1:23" x14ac:dyDescent="0.3">
      <c r="A29" s="10" t="s">
        <v>33</v>
      </c>
      <c r="B29" s="4"/>
      <c r="C29" s="17">
        <f t="shared" si="0"/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18</v>
      </c>
      <c r="O29" s="4">
        <v>0.9</v>
      </c>
      <c r="P29" s="4">
        <v>18</v>
      </c>
      <c r="Q29" s="4">
        <v>1350</v>
      </c>
      <c r="R29" s="4">
        <v>0.22</v>
      </c>
      <c r="S29" s="4"/>
      <c r="W29" s="9"/>
    </row>
    <row r="30" spans="1:23" x14ac:dyDescent="0.3">
      <c r="A30" s="11" t="s">
        <v>31</v>
      </c>
      <c r="B30" s="6"/>
      <c r="C30" s="17">
        <f t="shared" si="0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19</v>
      </c>
      <c r="O30" s="6">
        <v>0.8</v>
      </c>
      <c r="P30" s="6">
        <v>-22</v>
      </c>
      <c r="Q30" s="6">
        <v>3142</v>
      </c>
      <c r="R30" s="6">
        <v>0.17</v>
      </c>
      <c r="S30" s="6"/>
      <c r="W30" s="9"/>
    </row>
    <row r="31" spans="1:23" x14ac:dyDescent="0.3">
      <c r="A31" s="10" t="s">
        <v>25</v>
      </c>
      <c r="B31" s="4"/>
      <c r="C31" s="17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v>20</v>
      </c>
      <c r="O31" s="4">
        <v>0.8</v>
      </c>
      <c r="P31" s="4">
        <v>14</v>
      </c>
      <c r="Q31" s="4">
        <v>3837</v>
      </c>
      <c r="R31" s="4">
        <v>0.11</v>
      </c>
      <c r="S31" s="4"/>
      <c r="W31" s="9"/>
    </row>
    <row r="32" spans="1:23" x14ac:dyDescent="0.3">
      <c r="A32" s="11" t="s">
        <v>160</v>
      </c>
      <c r="B32" s="6"/>
      <c r="C32" s="17">
        <f t="shared" si="0"/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v>21</v>
      </c>
      <c r="O32" s="6">
        <v>0.7</v>
      </c>
      <c r="P32" s="6"/>
      <c r="Q32" s="6">
        <v>871</v>
      </c>
      <c r="R32" s="6">
        <v>1</v>
      </c>
      <c r="S32" s="6"/>
      <c r="W32" s="9"/>
    </row>
    <row r="33" spans="1:23" x14ac:dyDescent="0.3">
      <c r="A33" s="10" t="s">
        <v>49</v>
      </c>
      <c r="B33" s="4"/>
      <c r="C33" s="17">
        <f t="shared" si="0"/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22</v>
      </c>
      <c r="O33" s="4">
        <v>0.7</v>
      </c>
      <c r="P33" s="4">
        <v>-5</v>
      </c>
      <c r="Q33" s="4">
        <v>3584</v>
      </c>
      <c r="R33" s="4">
        <v>0.14000000000000001</v>
      </c>
      <c r="S33" s="4"/>
      <c r="W33" s="9"/>
    </row>
    <row r="34" spans="1:23" x14ac:dyDescent="0.3">
      <c r="A34" s="11" t="s">
        <v>52</v>
      </c>
      <c r="B34" s="6"/>
      <c r="C34" s="17">
        <f t="shared" si="0"/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23</v>
      </c>
      <c r="O34" s="6">
        <v>0.4</v>
      </c>
      <c r="P34" s="6">
        <v>-5</v>
      </c>
      <c r="Q34" s="6">
        <v>1063</v>
      </c>
      <c r="R34" s="6">
        <v>0.21</v>
      </c>
      <c r="S34" s="6"/>
      <c r="W34" s="9"/>
    </row>
    <row r="35" spans="1:23" x14ac:dyDescent="0.3">
      <c r="A35" s="10" t="s">
        <v>57</v>
      </c>
      <c r="B35" s="4"/>
      <c r="C35" s="17">
        <f t="shared" si="0"/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24</v>
      </c>
      <c r="O35" s="4">
        <v>0.4</v>
      </c>
      <c r="P35" s="4">
        <v>-13</v>
      </c>
      <c r="Q35" s="4">
        <v>383</v>
      </c>
      <c r="R35" s="4">
        <v>0.48</v>
      </c>
      <c r="S35" s="4"/>
      <c r="W35" s="9"/>
    </row>
    <row r="36" spans="1:23" x14ac:dyDescent="0.3">
      <c r="A36" s="11" t="s">
        <v>78</v>
      </c>
      <c r="B36" s="6"/>
      <c r="C36" s="17">
        <f t="shared" si="0"/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25</v>
      </c>
      <c r="O36" s="6">
        <v>0.3</v>
      </c>
      <c r="P36" s="6">
        <v>92</v>
      </c>
      <c r="Q36" s="6"/>
      <c r="R36" s="6">
        <v>1</v>
      </c>
      <c r="S36" s="6"/>
      <c r="W36" s="9"/>
    </row>
    <row r="37" spans="1:23" x14ac:dyDescent="0.3">
      <c r="A37" s="10" t="s">
        <v>32</v>
      </c>
      <c r="B37" s="4"/>
      <c r="C37" s="17">
        <f t="shared" si="0"/>
        <v>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>
        <v>26</v>
      </c>
      <c r="O37" s="4">
        <v>0.2</v>
      </c>
      <c r="P37" s="4">
        <v>-29</v>
      </c>
      <c r="Q37" s="4">
        <v>5972</v>
      </c>
      <c r="R37" s="4">
        <v>0.67</v>
      </c>
      <c r="S37" s="4"/>
      <c r="W37" s="9"/>
    </row>
    <row r="38" spans="1:23" x14ac:dyDescent="0.3">
      <c r="A38" s="11" t="s">
        <v>59</v>
      </c>
      <c r="B38" s="6"/>
      <c r="C38" s="17">
        <f t="shared" si="0"/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27</v>
      </c>
      <c r="O38" s="6">
        <v>0.1</v>
      </c>
      <c r="P38" s="6">
        <v>-12</v>
      </c>
      <c r="Q38" s="6">
        <v>1240</v>
      </c>
      <c r="R38" s="6">
        <v>0.21</v>
      </c>
      <c r="S38" s="6"/>
      <c r="W38" s="9"/>
    </row>
    <row r="39" spans="1:23" x14ac:dyDescent="0.3">
      <c r="A39" s="10" t="s">
        <v>36</v>
      </c>
      <c r="B39" s="4"/>
      <c r="C39" s="17">
        <f t="shared" si="0"/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v>28</v>
      </c>
      <c r="O39" s="4">
        <v>0.1</v>
      </c>
      <c r="P39" s="4">
        <v>21</v>
      </c>
      <c r="Q39" s="4">
        <v>866</v>
      </c>
      <c r="R39" s="4">
        <v>0.33</v>
      </c>
      <c r="S39" s="4"/>
      <c r="W39" s="9"/>
    </row>
    <row r="40" spans="1:23" x14ac:dyDescent="0.3">
      <c r="A40" s="11" t="s">
        <v>55</v>
      </c>
      <c r="B40" s="6"/>
      <c r="C40" s="17">
        <f t="shared" si="0"/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29</v>
      </c>
      <c r="O40" s="6">
        <v>0.1</v>
      </c>
      <c r="P40" s="6">
        <v>-44</v>
      </c>
      <c r="Q40" s="6">
        <v>852</v>
      </c>
      <c r="R40" s="6">
        <v>0.21</v>
      </c>
      <c r="S40" s="6"/>
      <c r="W40" s="9"/>
    </row>
    <row r="41" spans="1:23" x14ac:dyDescent="0.3">
      <c r="A41" s="10" t="s">
        <v>67</v>
      </c>
      <c r="B41" s="4"/>
      <c r="C41" s="17">
        <f t="shared" si="0"/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v>30</v>
      </c>
      <c r="O41" s="4">
        <v>0.1</v>
      </c>
      <c r="P41" s="4">
        <v>-26</v>
      </c>
      <c r="Q41" s="4">
        <v>1821</v>
      </c>
      <c r="R41" s="4">
        <v>0.39</v>
      </c>
      <c r="S41" s="4"/>
      <c r="W41" s="9"/>
    </row>
    <row r="42" spans="1:23" x14ac:dyDescent="0.3">
      <c r="A42" s="11" t="s">
        <v>64</v>
      </c>
      <c r="B42" s="6"/>
      <c r="C42" s="17">
        <f t="shared" si="0"/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31</v>
      </c>
      <c r="O42" s="6">
        <v>0.1</v>
      </c>
      <c r="P42" s="6">
        <v>-12</v>
      </c>
      <c r="Q42" s="6">
        <v>1871</v>
      </c>
      <c r="R42" s="6">
        <v>0.49</v>
      </c>
      <c r="S42" s="6"/>
      <c r="W42" s="9"/>
    </row>
    <row r="43" spans="1:23" x14ac:dyDescent="0.3">
      <c r="A43" s="10" t="s">
        <v>71</v>
      </c>
      <c r="B43" s="4"/>
      <c r="C43" s="17">
        <f t="shared" si="0"/>
        <v>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32</v>
      </c>
      <c r="O43" s="4">
        <v>0.1</v>
      </c>
      <c r="P43" s="4">
        <v>-8</v>
      </c>
      <c r="Q43" s="4">
        <v>819</v>
      </c>
      <c r="R43" s="4">
        <v>0.4</v>
      </c>
      <c r="S43" s="4"/>
      <c r="W43" s="9"/>
    </row>
    <row r="44" spans="1:23" x14ac:dyDescent="0.3">
      <c r="A44" s="11" t="s">
        <v>73</v>
      </c>
      <c r="B44" s="6"/>
      <c r="C44" s="17">
        <f t="shared" si="0"/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33</v>
      </c>
      <c r="O44" s="6">
        <v>0.1</v>
      </c>
      <c r="P44" s="6">
        <v>13</v>
      </c>
      <c r="Q44" s="6">
        <v>1421</v>
      </c>
      <c r="R44" s="6">
        <v>0.34</v>
      </c>
      <c r="S44" s="6"/>
      <c r="W44" s="9"/>
    </row>
    <row r="45" spans="1:23" x14ac:dyDescent="0.3">
      <c r="A45" s="10" t="s">
        <v>58</v>
      </c>
      <c r="B45" s="4"/>
      <c r="C45" s="17">
        <f t="shared" si="0"/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34</v>
      </c>
      <c r="O45" s="4">
        <v>0.1</v>
      </c>
      <c r="P45" s="4">
        <v>4</v>
      </c>
      <c r="Q45" s="4">
        <v>3051</v>
      </c>
      <c r="R45" s="4">
        <v>0.22</v>
      </c>
      <c r="S45" s="4"/>
      <c r="W45" s="9"/>
    </row>
    <row r="46" spans="1:23" x14ac:dyDescent="0.3">
      <c r="A46" s="11" t="s">
        <v>74</v>
      </c>
      <c r="B46" s="6"/>
      <c r="C46" s="17">
        <f t="shared" si="0"/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35</v>
      </c>
      <c r="O46" s="6">
        <v>0.09</v>
      </c>
      <c r="P46" s="6">
        <v>-28</v>
      </c>
      <c r="Q46" s="6">
        <v>3258</v>
      </c>
      <c r="R46" s="6">
        <v>0.31</v>
      </c>
      <c r="S46" s="6"/>
      <c r="W46" s="9"/>
    </row>
    <row r="47" spans="1:23" x14ac:dyDescent="0.3">
      <c r="A47" s="10" t="s">
        <v>69</v>
      </c>
      <c r="B47" s="4"/>
      <c r="C47" s="17">
        <f t="shared" si="0"/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36</v>
      </c>
      <c r="O47" s="4">
        <v>0.08</v>
      </c>
      <c r="P47" s="4">
        <v>92</v>
      </c>
      <c r="Q47" s="4">
        <v>5789</v>
      </c>
      <c r="R47" s="4">
        <v>0.25</v>
      </c>
      <c r="S47" s="4"/>
      <c r="W47" s="9"/>
    </row>
    <row r="48" spans="1:23" x14ac:dyDescent="0.3">
      <c r="A48" s="11" t="s">
        <v>65</v>
      </c>
      <c r="B48" s="6"/>
      <c r="C48" s="17">
        <f t="shared" si="0"/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37</v>
      </c>
      <c r="O48" s="6">
        <v>0.08</v>
      </c>
      <c r="P48" s="6">
        <v>-21</v>
      </c>
      <c r="Q48" s="6">
        <v>1333</v>
      </c>
      <c r="R48" s="6">
        <v>0.92</v>
      </c>
      <c r="S48" s="6"/>
      <c r="W48" s="9"/>
    </row>
    <row r="49" spans="1:23" x14ac:dyDescent="0.3">
      <c r="A49" s="10" t="s">
        <v>47</v>
      </c>
      <c r="B49" s="4"/>
      <c r="C49" s="17">
        <f t="shared" si="0"/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38</v>
      </c>
      <c r="O49" s="4">
        <v>0.06</v>
      </c>
      <c r="P49" s="4">
        <v>-21</v>
      </c>
      <c r="Q49" s="4">
        <v>5374</v>
      </c>
      <c r="R49" s="4">
        <v>0.17</v>
      </c>
      <c r="S49" s="4"/>
      <c r="W49" s="9"/>
    </row>
    <row r="50" spans="1:23" x14ac:dyDescent="0.3">
      <c r="A50" s="11" t="s">
        <v>161</v>
      </c>
      <c r="B50" s="6"/>
      <c r="C50" s="17">
        <f t="shared" si="0"/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39</v>
      </c>
      <c r="O50" s="6">
        <v>0.06</v>
      </c>
      <c r="P50" s="6">
        <v>-27</v>
      </c>
      <c r="Q50" s="6">
        <v>254</v>
      </c>
      <c r="R50" s="6">
        <v>1</v>
      </c>
      <c r="S50" s="6"/>
      <c r="W50" s="9"/>
    </row>
    <row r="51" spans="1:23" x14ac:dyDescent="0.3">
      <c r="A51" s="10" t="s">
        <v>41</v>
      </c>
      <c r="B51" s="4"/>
      <c r="C51" s="17">
        <f t="shared" si="0"/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40</v>
      </c>
      <c r="O51" s="4">
        <v>0.05</v>
      </c>
      <c r="P51" s="4">
        <v>6</v>
      </c>
      <c r="Q51" s="4">
        <v>7788</v>
      </c>
      <c r="R51" s="4">
        <v>0.41</v>
      </c>
      <c r="S51" s="4"/>
      <c r="W51" s="9"/>
    </row>
    <row r="52" spans="1:23" x14ac:dyDescent="0.3">
      <c r="A52" s="11" t="s">
        <v>27</v>
      </c>
      <c r="B52" s="6"/>
      <c r="C52" s="17">
        <f t="shared" si="0"/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41</v>
      </c>
      <c r="O52" s="6">
        <v>0.05</v>
      </c>
      <c r="P52" s="6">
        <v>140</v>
      </c>
      <c r="Q52" s="6">
        <v>475</v>
      </c>
      <c r="R52" s="6">
        <v>0.27</v>
      </c>
      <c r="S52" s="6"/>
      <c r="W52" s="9"/>
    </row>
    <row r="53" spans="1:23" x14ac:dyDescent="0.3">
      <c r="A53" s="10" t="s">
        <v>53</v>
      </c>
      <c r="B53" s="4"/>
      <c r="C53" s="17">
        <f t="shared" si="0"/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>
        <v>42</v>
      </c>
      <c r="O53" s="4">
        <v>0.04</v>
      </c>
      <c r="P53" s="4">
        <v>38</v>
      </c>
      <c r="Q53" s="4">
        <v>3737</v>
      </c>
      <c r="R53" s="4">
        <v>0.28000000000000003</v>
      </c>
      <c r="S53" s="4"/>
      <c r="W53" s="9"/>
    </row>
    <row r="54" spans="1:23" x14ac:dyDescent="0.3">
      <c r="A54" s="11" t="s">
        <v>109</v>
      </c>
      <c r="B54" s="6"/>
      <c r="C54" s="17">
        <f t="shared" si="0"/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43</v>
      </c>
      <c r="O54" s="6">
        <v>0.04</v>
      </c>
      <c r="P54" s="6"/>
      <c r="Q54" s="6">
        <v>5483</v>
      </c>
      <c r="R54" s="6">
        <v>1</v>
      </c>
      <c r="S54" s="6"/>
      <c r="W54" s="9"/>
    </row>
    <row r="55" spans="1:23" x14ac:dyDescent="0.3">
      <c r="A55" s="10" t="s">
        <v>50</v>
      </c>
      <c r="B55" s="4"/>
      <c r="C55" s="17">
        <f t="shared" si="0"/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44</v>
      </c>
      <c r="O55" s="4">
        <v>0.03</v>
      </c>
      <c r="P55" s="4">
        <v>-12</v>
      </c>
      <c r="Q55" s="4">
        <v>3839</v>
      </c>
      <c r="R55" s="4">
        <v>0.52</v>
      </c>
      <c r="S55" s="4"/>
      <c r="W55" s="9"/>
    </row>
    <row r="56" spans="1:23" x14ac:dyDescent="0.3">
      <c r="A56" s="11" t="s">
        <v>88</v>
      </c>
      <c r="B56" s="6"/>
      <c r="C56" s="17">
        <f t="shared" si="0"/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45</v>
      </c>
      <c r="O56" s="6">
        <v>0.03</v>
      </c>
      <c r="P56" s="6">
        <v>28</v>
      </c>
      <c r="Q56" s="6">
        <v>857</v>
      </c>
      <c r="R56" s="6">
        <v>1</v>
      </c>
      <c r="S56" s="6"/>
      <c r="W56" s="9"/>
    </row>
    <row r="57" spans="1:23" x14ac:dyDescent="0.3">
      <c r="A57" s="10" t="s">
        <v>54</v>
      </c>
      <c r="B57" s="4"/>
      <c r="C57" s="17">
        <f t="shared" si="0"/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>
        <v>46</v>
      </c>
      <c r="O57" s="4">
        <v>0.03</v>
      </c>
      <c r="P57" s="4">
        <v>-33</v>
      </c>
      <c r="Q57" s="4">
        <v>253</v>
      </c>
      <c r="R57" s="4">
        <v>0.31</v>
      </c>
      <c r="S57" s="4"/>
      <c r="W57" s="9"/>
    </row>
    <row r="58" spans="1:23" x14ac:dyDescent="0.3">
      <c r="A58" s="11" t="s">
        <v>68</v>
      </c>
      <c r="B58" s="6"/>
      <c r="C58" s="17">
        <f t="shared" si="0"/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47</v>
      </c>
      <c r="O58" s="6">
        <v>0.03</v>
      </c>
      <c r="P58" s="6">
        <v>-35</v>
      </c>
      <c r="Q58" s="6">
        <v>2125</v>
      </c>
      <c r="R58" s="6">
        <v>0.47</v>
      </c>
      <c r="S58" s="6"/>
      <c r="W58" s="9"/>
    </row>
    <row r="59" spans="1:23" x14ac:dyDescent="0.3">
      <c r="A59" s="10" t="s">
        <v>66</v>
      </c>
      <c r="B59" s="4"/>
      <c r="C59" s="17">
        <f t="shared" si="0"/>
        <v>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>
        <v>48</v>
      </c>
      <c r="O59" s="4">
        <v>0.02</v>
      </c>
      <c r="P59" s="4">
        <v>49</v>
      </c>
      <c r="Q59" s="4">
        <v>1121</v>
      </c>
      <c r="R59" s="4">
        <v>0.37</v>
      </c>
      <c r="S59" s="4"/>
      <c r="W59" s="9"/>
    </row>
    <row r="60" spans="1:23" x14ac:dyDescent="0.3">
      <c r="A60" s="11" t="s">
        <v>62</v>
      </c>
      <c r="B60" s="6"/>
      <c r="C60" s="17">
        <f t="shared" si="0"/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v>49</v>
      </c>
      <c r="O60" s="6">
        <v>0.02</v>
      </c>
      <c r="P60" s="6">
        <v>-15</v>
      </c>
      <c r="Q60" s="6">
        <v>819</v>
      </c>
      <c r="R60" s="6">
        <v>0.87</v>
      </c>
      <c r="S60" s="6"/>
      <c r="W60" s="9"/>
    </row>
    <row r="61" spans="1:23" x14ac:dyDescent="0.3">
      <c r="A61" s="10" t="s">
        <v>60</v>
      </c>
      <c r="B61" s="4"/>
      <c r="C61" s="17">
        <f t="shared" si="0"/>
        <v>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50</v>
      </c>
      <c r="O61" s="4">
        <v>0.02</v>
      </c>
      <c r="P61" s="4">
        <v>59</v>
      </c>
      <c r="Q61" s="4">
        <v>4865</v>
      </c>
      <c r="R61" s="4">
        <v>0.26</v>
      </c>
      <c r="S61" s="4"/>
      <c r="W61" s="9"/>
    </row>
    <row r="62" spans="1:23" x14ac:dyDescent="0.3">
      <c r="A62" s="11" t="s">
        <v>77</v>
      </c>
      <c r="B62" s="6"/>
      <c r="C62" s="17">
        <f t="shared" si="0"/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51</v>
      </c>
      <c r="O62" s="6">
        <v>0.02</v>
      </c>
      <c r="P62" s="6">
        <v>13</v>
      </c>
      <c r="Q62" s="6">
        <v>3886</v>
      </c>
      <c r="R62" s="6">
        <v>0.48</v>
      </c>
      <c r="S62" s="6"/>
      <c r="W62" s="9"/>
    </row>
    <row r="63" spans="1:23" x14ac:dyDescent="0.3">
      <c r="A63" s="10" t="s">
        <v>119</v>
      </c>
      <c r="B63" s="4"/>
      <c r="C63" s="17">
        <f t="shared" si="0"/>
        <v>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52</v>
      </c>
      <c r="O63" s="4">
        <v>0.01</v>
      </c>
      <c r="P63" s="4"/>
      <c r="Q63" s="4">
        <v>1286</v>
      </c>
      <c r="R63" s="4">
        <v>1</v>
      </c>
      <c r="S63" s="4"/>
      <c r="W63" s="9"/>
    </row>
    <row r="64" spans="1:23" x14ac:dyDescent="0.3">
      <c r="A64" s="11" t="s">
        <v>72</v>
      </c>
      <c r="B64" s="6"/>
      <c r="C64" s="17">
        <f t="shared" si="0"/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v>53</v>
      </c>
      <c r="O64" s="6">
        <v>0.01</v>
      </c>
      <c r="P64" s="6">
        <v>-11</v>
      </c>
      <c r="Q64" s="6">
        <v>135</v>
      </c>
      <c r="R64" s="6">
        <v>1</v>
      </c>
      <c r="S64" s="6"/>
      <c r="W64" s="9"/>
    </row>
    <row r="65" spans="1:23" x14ac:dyDescent="0.3">
      <c r="A65" s="10" t="s">
        <v>39</v>
      </c>
      <c r="B65" s="4"/>
      <c r="C65" s="17">
        <f t="shared" si="0"/>
        <v>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v>54</v>
      </c>
      <c r="O65" s="4">
        <v>0</v>
      </c>
      <c r="P65" s="4">
        <v>-14</v>
      </c>
      <c r="Q65" s="4">
        <v>844</v>
      </c>
      <c r="R65" s="4">
        <v>0.39</v>
      </c>
      <c r="S65" s="4"/>
      <c r="W65" s="9"/>
    </row>
    <row r="66" spans="1:23" x14ac:dyDescent="0.3">
      <c r="A66" s="11" t="s">
        <v>51</v>
      </c>
      <c r="B66" s="6"/>
      <c r="C66" s="17">
        <f t="shared" si="0"/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v>55</v>
      </c>
      <c r="O66" s="6">
        <v>0</v>
      </c>
      <c r="P66" s="6">
        <v>83</v>
      </c>
      <c r="Q66" s="6">
        <v>922</v>
      </c>
      <c r="R66" s="6">
        <v>0.31</v>
      </c>
      <c r="S66" s="6"/>
      <c r="W66" s="9"/>
    </row>
    <row r="67" spans="1:23" x14ac:dyDescent="0.3">
      <c r="A67" s="10" t="s">
        <v>98</v>
      </c>
      <c r="B67" s="4"/>
      <c r="C67" s="17">
        <f t="shared" si="0"/>
        <v>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>
        <v>56</v>
      </c>
      <c r="O67" s="4">
        <v>0</v>
      </c>
      <c r="P67" s="4">
        <v>-54</v>
      </c>
      <c r="Q67" s="4">
        <v>525</v>
      </c>
      <c r="R67" s="4">
        <v>1</v>
      </c>
      <c r="S67" s="4"/>
      <c r="W67" s="9"/>
    </row>
    <row r="68" spans="1:23" x14ac:dyDescent="0.3">
      <c r="A68" s="11" t="s">
        <v>75</v>
      </c>
      <c r="B68" s="6"/>
      <c r="C68" s="17">
        <f t="shared" si="0"/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>
        <v>57</v>
      </c>
      <c r="O68" s="6">
        <v>0</v>
      </c>
      <c r="P68" s="6">
        <v>-11</v>
      </c>
      <c r="Q68" s="6">
        <v>6324</v>
      </c>
      <c r="R68" s="6">
        <v>0.39</v>
      </c>
      <c r="S68" s="6"/>
      <c r="W68" s="9"/>
    </row>
    <row r="69" spans="1:23" x14ac:dyDescent="0.3">
      <c r="A69" s="10" t="s">
        <v>138</v>
      </c>
      <c r="B69" s="4"/>
      <c r="C69" s="17">
        <f t="shared" si="0"/>
        <v>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v>58</v>
      </c>
      <c r="O69" s="4">
        <v>0</v>
      </c>
      <c r="P69" s="4"/>
      <c r="Q69" s="4">
        <v>13312</v>
      </c>
      <c r="R69" s="4">
        <v>1</v>
      </c>
      <c r="S69" s="4"/>
      <c r="W69" s="9"/>
    </row>
    <row r="70" spans="1:23" x14ac:dyDescent="0.3">
      <c r="A70" s="11" t="s">
        <v>81</v>
      </c>
      <c r="B70" s="6"/>
      <c r="C70" s="17">
        <f t="shared" si="0"/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>
        <v>59</v>
      </c>
      <c r="O70" s="6">
        <v>0</v>
      </c>
      <c r="P70" s="6">
        <v>2</v>
      </c>
      <c r="Q70" s="6">
        <v>297</v>
      </c>
      <c r="R70" s="6">
        <v>0.63</v>
      </c>
      <c r="S70" s="6"/>
      <c r="W70" s="9"/>
    </row>
    <row r="71" spans="1:23" x14ac:dyDescent="0.3">
      <c r="A71" s="10" t="s">
        <v>97</v>
      </c>
      <c r="B71" s="4"/>
      <c r="C71" s="17">
        <f t="shared" si="0"/>
        <v>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v>60</v>
      </c>
      <c r="O71" s="4">
        <v>0</v>
      </c>
      <c r="P71" s="4"/>
      <c r="Q71" s="4">
        <v>2806</v>
      </c>
      <c r="R71" s="4">
        <v>1</v>
      </c>
      <c r="S71" s="4"/>
      <c r="W71" s="9"/>
    </row>
    <row r="72" spans="1:23" ht="21.6" x14ac:dyDescent="0.3">
      <c r="A72" s="11" t="s">
        <v>79</v>
      </c>
      <c r="B72" s="6"/>
      <c r="C72" s="17">
        <f t="shared" si="0"/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>
        <v>61</v>
      </c>
      <c r="O72" s="6">
        <v>0</v>
      </c>
      <c r="P72" s="6"/>
      <c r="Q72" s="6">
        <v>192</v>
      </c>
      <c r="R72" s="6">
        <v>0.68</v>
      </c>
      <c r="S72" s="6"/>
      <c r="W72" s="9"/>
    </row>
    <row r="73" spans="1:23" x14ac:dyDescent="0.3">
      <c r="A73" s="10" t="s">
        <v>76</v>
      </c>
      <c r="B73" s="4"/>
      <c r="C73" s="17">
        <f t="shared" si="0"/>
        <v>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>
        <v>62</v>
      </c>
      <c r="O73" s="4">
        <v>0</v>
      </c>
      <c r="P73" s="4">
        <v>-12</v>
      </c>
      <c r="Q73" s="4">
        <v>423</v>
      </c>
      <c r="R73" s="4">
        <v>1</v>
      </c>
      <c r="S73" s="4"/>
      <c r="W73" s="9"/>
    </row>
    <row r="74" spans="1:23" x14ac:dyDescent="0.3">
      <c r="A74" s="11" t="s">
        <v>44</v>
      </c>
      <c r="B74" s="6"/>
      <c r="C74" s="17">
        <f t="shared" si="0"/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>
        <v>63</v>
      </c>
      <c r="O74" s="6">
        <v>0</v>
      </c>
      <c r="P74" s="6">
        <v>-73</v>
      </c>
      <c r="Q74" s="6">
        <v>2055</v>
      </c>
      <c r="R74" s="6">
        <v>1</v>
      </c>
      <c r="S74" s="6"/>
      <c r="W74" s="9"/>
    </row>
    <row r="75" spans="1:23" x14ac:dyDescent="0.3">
      <c r="A75" s="10" t="s">
        <v>127</v>
      </c>
      <c r="B75" s="4"/>
      <c r="C75" s="17">
        <f t="shared" si="0"/>
        <v>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>
        <v>64</v>
      </c>
      <c r="O75" s="4">
        <v>0</v>
      </c>
      <c r="P75" s="4"/>
      <c r="Q75" s="4">
        <v>421</v>
      </c>
      <c r="R75" s="4">
        <v>0.56000000000000005</v>
      </c>
      <c r="S75" s="4"/>
      <c r="W75" s="9"/>
    </row>
    <row r="76" spans="1:23" x14ac:dyDescent="0.3">
      <c r="A76" s="11" t="s">
        <v>40</v>
      </c>
      <c r="B76" s="6"/>
      <c r="C76" s="17">
        <f t="shared" si="0"/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>
        <v>65</v>
      </c>
      <c r="O76" s="6">
        <v>0</v>
      </c>
      <c r="P76" s="6"/>
      <c r="Q76" s="6">
        <v>2381</v>
      </c>
      <c r="R76" s="6">
        <v>1</v>
      </c>
      <c r="S76" s="6"/>
      <c r="W76" s="9"/>
    </row>
    <row r="77" spans="1:23" x14ac:dyDescent="0.3">
      <c r="A77" s="10" t="s">
        <v>134</v>
      </c>
      <c r="B77" s="4"/>
      <c r="C77" s="17">
        <f t="shared" ref="C77:C91" si="1">B77/B$92</f>
        <v>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>
        <v>66</v>
      </c>
      <c r="O77" s="4">
        <v>0</v>
      </c>
      <c r="P77" s="4">
        <v>43</v>
      </c>
      <c r="Q77" s="4"/>
      <c r="R77" s="4">
        <v>1</v>
      </c>
      <c r="S77" s="4"/>
      <c r="W77" s="9"/>
    </row>
    <row r="78" spans="1:23" x14ac:dyDescent="0.3">
      <c r="A78" s="11" t="s">
        <v>87</v>
      </c>
      <c r="B78" s="6"/>
      <c r="C78" s="17">
        <f t="shared" si="1"/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>
        <v>67</v>
      </c>
      <c r="O78" s="6">
        <v>0</v>
      </c>
      <c r="P78" s="6">
        <v>-79</v>
      </c>
      <c r="Q78" s="6">
        <v>4066</v>
      </c>
      <c r="R78" s="6">
        <v>1</v>
      </c>
      <c r="S78" s="6"/>
      <c r="W78" s="9"/>
    </row>
    <row r="79" spans="1:23" x14ac:dyDescent="0.3">
      <c r="A79" s="10" t="s">
        <v>96</v>
      </c>
      <c r="B79" s="4"/>
      <c r="C79" s="17">
        <f t="shared" si="1"/>
        <v>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>
        <v>68</v>
      </c>
      <c r="O79" s="4">
        <v>0</v>
      </c>
      <c r="P79" s="4"/>
      <c r="Q79" s="4">
        <v>2941</v>
      </c>
      <c r="R79" s="4">
        <v>1</v>
      </c>
      <c r="S79" s="4"/>
      <c r="W79" s="9"/>
    </row>
    <row r="80" spans="1:23" x14ac:dyDescent="0.3">
      <c r="A80" s="11" t="s">
        <v>100</v>
      </c>
      <c r="B80" s="6"/>
      <c r="C80" s="17">
        <f t="shared" si="1"/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>
        <v>69</v>
      </c>
      <c r="O80" s="6">
        <v>0</v>
      </c>
      <c r="P80" s="6"/>
      <c r="Q80" s="6">
        <v>6401</v>
      </c>
      <c r="R80" s="6">
        <v>0.5</v>
      </c>
      <c r="S80" s="6"/>
      <c r="W80" s="9"/>
    </row>
    <row r="81" spans="1:23" x14ac:dyDescent="0.3">
      <c r="A81" s="10" t="s">
        <v>115</v>
      </c>
      <c r="B81" s="4"/>
      <c r="C81" s="17">
        <f t="shared" si="1"/>
        <v>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>
        <v>70</v>
      </c>
      <c r="O81" s="4">
        <v>0</v>
      </c>
      <c r="P81" s="4"/>
      <c r="Q81" s="4">
        <v>2539</v>
      </c>
      <c r="R81" s="4">
        <v>1</v>
      </c>
      <c r="S81" s="4"/>
      <c r="W81" s="9"/>
    </row>
    <row r="82" spans="1:23" x14ac:dyDescent="0.3">
      <c r="A82" s="11" t="s">
        <v>92</v>
      </c>
      <c r="B82" s="6"/>
      <c r="C82" s="17">
        <f t="shared" si="1"/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>
        <v>71</v>
      </c>
      <c r="O82" s="6">
        <v>0</v>
      </c>
      <c r="P82" s="6">
        <v>54</v>
      </c>
      <c r="Q82" s="6"/>
      <c r="R82" s="6">
        <v>1</v>
      </c>
      <c r="S82" s="6"/>
      <c r="W82" s="9"/>
    </row>
    <row r="83" spans="1:23" x14ac:dyDescent="0.3">
      <c r="A83" s="10" t="s">
        <v>157</v>
      </c>
      <c r="B83" s="4"/>
      <c r="C83" s="17">
        <f t="shared" si="1"/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72</v>
      </c>
      <c r="O83" s="4">
        <v>0</v>
      </c>
      <c r="P83" s="4"/>
      <c r="Q83" s="4">
        <v>17325</v>
      </c>
      <c r="R83" s="4">
        <v>1</v>
      </c>
      <c r="S83" s="4"/>
      <c r="W83" s="9"/>
    </row>
    <row r="84" spans="1:23" x14ac:dyDescent="0.3">
      <c r="A84" s="11" t="s">
        <v>102</v>
      </c>
      <c r="B84" s="6"/>
      <c r="C84" s="17">
        <f t="shared" si="1"/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75</v>
      </c>
      <c r="O84" s="6">
        <v>0</v>
      </c>
      <c r="P84" s="6">
        <v>-68</v>
      </c>
      <c r="Q84" s="6">
        <v>3634</v>
      </c>
      <c r="R84" s="6">
        <v>1</v>
      </c>
      <c r="S84" s="6"/>
      <c r="W84" s="9"/>
    </row>
    <row r="85" spans="1:23" x14ac:dyDescent="0.3">
      <c r="A85" s="10" t="s">
        <v>128</v>
      </c>
      <c r="B85" s="4"/>
      <c r="C85" s="17">
        <f t="shared" si="1"/>
        <v>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>
        <v>73</v>
      </c>
      <c r="O85" s="4">
        <v>0</v>
      </c>
      <c r="P85" s="4"/>
      <c r="Q85" s="4"/>
      <c r="R85" s="4"/>
      <c r="S85" s="4"/>
      <c r="W85" s="9"/>
    </row>
    <row r="86" spans="1:23" x14ac:dyDescent="0.3">
      <c r="A86" s="11" t="s">
        <v>113</v>
      </c>
      <c r="B86" s="6"/>
      <c r="C86" s="17">
        <f t="shared" si="1"/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>
        <v>74</v>
      </c>
      <c r="O86" s="6">
        <v>0</v>
      </c>
      <c r="P86" s="6"/>
      <c r="Q86" s="6">
        <v>1625</v>
      </c>
      <c r="R86" s="6">
        <v>1</v>
      </c>
      <c r="S86" s="6"/>
      <c r="W86" s="9"/>
    </row>
    <row r="87" spans="1:23" x14ac:dyDescent="0.3">
      <c r="A87" s="10" t="s">
        <v>93</v>
      </c>
      <c r="B87" s="4"/>
      <c r="C87" s="17">
        <f t="shared" si="1"/>
        <v>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>
        <v>76</v>
      </c>
      <c r="O87" s="4">
        <v>0</v>
      </c>
      <c r="P87" s="4">
        <v>-39</v>
      </c>
      <c r="Q87" s="4">
        <v>5490</v>
      </c>
      <c r="R87" s="4">
        <v>1</v>
      </c>
      <c r="S87" s="4"/>
      <c r="W87" s="9"/>
    </row>
    <row r="88" spans="1:23" x14ac:dyDescent="0.3">
      <c r="A88" s="11" t="s">
        <v>162</v>
      </c>
      <c r="B88" s="6"/>
      <c r="C88" s="17">
        <f t="shared" si="1"/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>
        <v>77</v>
      </c>
      <c r="O88" s="6">
        <v>0</v>
      </c>
      <c r="P88" s="6"/>
      <c r="Q88" s="6">
        <v>14672</v>
      </c>
      <c r="R88" s="6">
        <v>1</v>
      </c>
      <c r="S88" s="6"/>
      <c r="W88" s="9"/>
    </row>
    <row r="89" spans="1:23" x14ac:dyDescent="0.3">
      <c r="A89" s="10" t="s">
        <v>110</v>
      </c>
      <c r="B89" s="4"/>
      <c r="C89" s="17">
        <f t="shared" si="1"/>
        <v>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>
        <v>78</v>
      </c>
      <c r="O89" s="4">
        <v>0</v>
      </c>
      <c r="P89" s="4">
        <v>75</v>
      </c>
      <c r="Q89" s="4">
        <v>632</v>
      </c>
      <c r="R89" s="4">
        <v>1</v>
      </c>
      <c r="S89" s="4"/>
      <c r="W89" s="9"/>
    </row>
    <row r="90" spans="1:23" x14ac:dyDescent="0.3">
      <c r="A90" s="11" t="s">
        <v>94</v>
      </c>
      <c r="B90" s="6"/>
      <c r="C90" s="17">
        <f t="shared" si="1"/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>
        <v>79</v>
      </c>
      <c r="O90" s="6">
        <v>0</v>
      </c>
      <c r="P90" s="6"/>
      <c r="Q90" s="6"/>
      <c r="R90" s="6"/>
      <c r="S90" s="6"/>
      <c r="W90" s="9"/>
    </row>
    <row r="91" spans="1:23" x14ac:dyDescent="0.3">
      <c r="A91" s="12" t="s">
        <v>163</v>
      </c>
      <c r="B91" s="13"/>
      <c r="C91" s="17">
        <f t="shared" si="1"/>
        <v>0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>
        <v>80</v>
      </c>
      <c r="O91" s="13">
        <v>0</v>
      </c>
      <c r="P91" s="13"/>
      <c r="Q91" s="13">
        <v>2792</v>
      </c>
      <c r="R91" s="13">
        <v>1</v>
      </c>
      <c r="S91" s="13"/>
      <c r="T91" s="14"/>
      <c r="U91" s="14"/>
      <c r="V91" s="14"/>
      <c r="W91" s="15"/>
    </row>
    <row r="92" spans="1:23" x14ac:dyDescent="0.3">
      <c r="B92">
        <f>SUM(B12:B13)</f>
        <v>7133</v>
      </c>
      <c r="D92">
        <f>SUM(D12:D13)</f>
        <v>0.99915919297384082</v>
      </c>
    </row>
    <row r="93" spans="1:23" x14ac:dyDescent="0.3">
      <c r="D93" s="19">
        <f>SQRT(D92)</f>
        <v>0.99957950808019314</v>
      </c>
    </row>
  </sheetData>
  <mergeCells count="4">
    <mergeCell ref="A1:I1"/>
    <mergeCell ref="A2:I2"/>
    <mergeCell ref="A10:A11"/>
    <mergeCell ref="B10:W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1"/>
  <sheetViews>
    <sheetView showGridLines="0" topLeftCell="A139" workbookViewId="0">
      <selection activeCell="B8" sqref="B8"/>
    </sheetView>
  </sheetViews>
  <sheetFormatPr defaultRowHeight="14.4" x14ac:dyDescent="0.3"/>
  <cols>
    <col min="1" max="1" width="34.88671875" bestFit="1" customWidth="1"/>
    <col min="2" max="2" width="25.5546875" bestFit="1" customWidth="1"/>
    <col min="3" max="6" width="25.5546875" customWidth="1"/>
    <col min="7" max="7" width="23" bestFit="1" customWidth="1"/>
    <col min="8" max="8" width="17.21875" bestFit="1" customWidth="1"/>
    <col min="9" max="9" width="17.33203125" bestFit="1" customWidth="1"/>
    <col min="10" max="10" width="9.109375" bestFit="1" customWidth="1"/>
    <col min="11" max="11" width="14.109375" bestFit="1" customWidth="1"/>
    <col min="12" max="14" width="34.88671875" bestFit="1" customWidth="1"/>
    <col min="15" max="15" width="29.5546875" bestFit="1" customWidth="1"/>
    <col min="16" max="16" width="30.44140625" bestFit="1" customWidth="1"/>
    <col min="17" max="19" width="34.88671875" bestFit="1" customWidth="1"/>
    <col min="20" max="20" width="29.21875" bestFit="1" customWidth="1"/>
  </cols>
  <sheetData>
    <row r="1" spans="1:2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24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24" x14ac:dyDescent="0.3">
      <c r="A3" s="1"/>
    </row>
    <row r="4" spans="1:24" x14ac:dyDescent="0.3">
      <c r="A4" s="1"/>
    </row>
    <row r="5" spans="1:24" x14ac:dyDescent="0.3">
      <c r="A5" s="1"/>
    </row>
    <row r="6" spans="1:24" x14ac:dyDescent="0.3">
      <c r="A6" s="1"/>
    </row>
    <row r="7" spans="1:24" ht="57.6" x14ac:dyDescent="0.3">
      <c r="A7" s="2" t="s">
        <v>2</v>
      </c>
    </row>
    <row r="8" spans="1:24" x14ac:dyDescent="0.3">
      <c r="A8" s="1"/>
    </row>
    <row r="9" spans="1:24" x14ac:dyDescent="0.3">
      <c r="A9" s="1"/>
    </row>
    <row r="10" spans="1:24" x14ac:dyDescent="0.3">
      <c r="A10" s="22" t="s">
        <v>3</v>
      </c>
      <c r="B10" s="24" t="s">
        <v>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6"/>
    </row>
    <row r="11" spans="1:24" ht="20.399999999999999" x14ac:dyDescent="0.3">
      <c r="A11" s="23"/>
      <c r="B11" s="3" t="s">
        <v>5</v>
      </c>
      <c r="C11" s="3"/>
      <c r="D11" s="3"/>
      <c r="E11" s="3"/>
      <c r="F11" s="3"/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  <c r="T11" s="3" t="s">
        <v>19</v>
      </c>
      <c r="X11" s="9"/>
    </row>
    <row r="12" spans="1:24" x14ac:dyDescent="0.3">
      <c r="A12" s="11" t="s">
        <v>21</v>
      </c>
      <c r="B12" s="6">
        <v>168120</v>
      </c>
      <c r="C12" s="17">
        <f>B12/B$150</f>
        <v>0.98471270426989987</v>
      </c>
      <c r="D12" s="17">
        <f>C12^2</f>
        <v>0.96965910995053928</v>
      </c>
      <c r="E12" s="17"/>
      <c r="F12" s="17"/>
      <c r="G12" s="7">
        <v>-168120</v>
      </c>
      <c r="H12" s="6">
        <v>98.5</v>
      </c>
      <c r="I12" s="6">
        <v>15434</v>
      </c>
      <c r="J12" s="6" t="s">
        <v>20</v>
      </c>
      <c r="K12" s="6">
        <v>10893</v>
      </c>
      <c r="L12" s="6">
        <v>67</v>
      </c>
      <c r="M12" s="6">
        <v>22</v>
      </c>
      <c r="N12" s="6">
        <v>65</v>
      </c>
      <c r="O12" s="6">
        <v>1</v>
      </c>
      <c r="P12" s="6">
        <v>64.7</v>
      </c>
      <c r="Q12" s="6">
        <v>19</v>
      </c>
      <c r="R12" s="6">
        <v>7090</v>
      </c>
      <c r="S12" s="6">
        <v>7.0000000000000007E-2</v>
      </c>
      <c r="T12" s="6"/>
      <c r="X12" s="9"/>
    </row>
    <row r="13" spans="1:24" x14ac:dyDescent="0.3">
      <c r="A13" s="10" t="s">
        <v>22</v>
      </c>
      <c r="B13" s="4">
        <v>2462</v>
      </c>
      <c r="C13" s="17">
        <f t="shared" ref="C13:C76" si="0">B13/B$150</f>
        <v>1.4420429918584899E-2</v>
      </c>
      <c r="D13" s="17">
        <f t="shared" ref="D13:D76" si="1">C13^2</f>
        <v>2.0794879903681849E-4</v>
      </c>
      <c r="E13" s="16"/>
      <c r="F13" s="16"/>
      <c r="G13" s="5">
        <v>-2462</v>
      </c>
      <c r="H13" s="4">
        <v>1.4</v>
      </c>
      <c r="I13" s="4">
        <v>829</v>
      </c>
      <c r="J13" s="4" t="s">
        <v>20</v>
      </c>
      <c r="K13" s="4">
        <v>2970</v>
      </c>
      <c r="L13" s="4">
        <v>4</v>
      </c>
      <c r="M13" s="4">
        <v>37</v>
      </c>
      <c r="N13" s="4">
        <v>-40</v>
      </c>
      <c r="O13" s="4">
        <v>9</v>
      </c>
      <c r="P13" s="4">
        <v>1.3</v>
      </c>
      <c r="Q13" s="4">
        <v>30</v>
      </c>
      <c r="R13" s="4">
        <v>3561</v>
      </c>
      <c r="S13" s="4">
        <v>0.05</v>
      </c>
      <c r="T13" s="4"/>
      <c r="X13" s="9"/>
    </row>
    <row r="14" spans="1:24" x14ac:dyDescent="0.3">
      <c r="A14" s="11" t="s">
        <v>23</v>
      </c>
      <c r="B14" s="6">
        <v>40</v>
      </c>
      <c r="C14" s="17">
        <f t="shared" si="0"/>
        <v>2.3428805716628595E-4</v>
      </c>
      <c r="D14" s="17">
        <f t="shared" si="1"/>
        <v>5.4890893730752874E-8</v>
      </c>
      <c r="E14" s="17"/>
      <c r="F14" s="17"/>
      <c r="G14" s="7">
        <v>-17</v>
      </c>
      <c r="H14" s="6">
        <v>0</v>
      </c>
      <c r="I14" s="6">
        <v>4</v>
      </c>
      <c r="J14" s="6" t="s">
        <v>20</v>
      </c>
      <c r="K14" s="6">
        <v>10000</v>
      </c>
      <c r="L14" s="6">
        <v>80</v>
      </c>
      <c r="M14" s="6"/>
      <c r="N14" s="6">
        <v>1900</v>
      </c>
      <c r="O14" s="6">
        <v>5</v>
      </c>
      <c r="P14" s="6">
        <v>2</v>
      </c>
      <c r="Q14" s="6">
        <v>22</v>
      </c>
      <c r="R14" s="6">
        <v>1123</v>
      </c>
      <c r="S14" s="6">
        <v>0.1</v>
      </c>
      <c r="T14" s="6"/>
      <c r="X14" s="9"/>
    </row>
    <row r="15" spans="1:24" x14ac:dyDescent="0.3">
      <c r="A15" s="10" t="s">
        <v>24</v>
      </c>
      <c r="B15" s="4">
        <v>39</v>
      </c>
      <c r="C15" s="17">
        <f t="shared" si="0"/>
        <v>2.2843085573712879E-4</v>
      </c>
      <c r="D15" s="17">
        <f t="shared" si="1"/>
        <v>5.2180655852796942E-8</v>
      </c>
      <c r="E15" s="16"/>
      <c r="F15" s="16"/>
      <c r="G15" s="5">
        <v>-39</v>
      </c>
      <c r="H15" s="4">
        <v>0</v>
      </c>
      <c r="I15" s="4">
        <v>3</v>
      </c>
      <c r="J15" s="4" t="s">
        <v>20</v>
      </c>
      <c r="K15" s="4">
        <v>13000</v>
      </c>
      <c r="L15" s="4">
        <v>8</v>
      </c>
      <c r="M15" s="4">
        <v>11</v>
      </c>
      <c r="N15" s="4"/>
      <c r="O15" s="4">
        <v>4</v>
      </c>
      <c r="P15" s="4">
        <v>2.1</v>
      </c>
      <c r="Q15" s="4">
        <v>-3</v>
      </c>
      <c r="R15" s="4">
        <v>3637</v>
      </c>
      <c r="S15" s="4">
        <v>0.2</v>
      </c>
      <c r="T15" s="4"/>
      <c r="X15" s="9"/>
    </row>
    <row r="16" spans="1:24" x14ac:dyDescent="0.3">
      <c r="A16" s="11" t="s">
        <v>25</v>
      </c>
      <c r="B16" s="6">
        <v>32</v>
      </c>
      <c r="C16" s="17">
        <f t="shared" si="0"/>
        <v>1.8743044573302876E-4</v>
      </c>
      <c r="D16" s="17">
        <f t="shared" si="1"/>
        <v>3.5130171987681838E-8</v>
      </c>
      <c r="E16" s="17"/>
      <c r="F16" s="17"/>
      <c r="G16" s="7">
        <v>-32</v>
      </c>
      <c r="H16" s="6">
        <v>0</v>
      </c>
      <c r="I16" s="6">
        <v>1</v>
      </c>
      <c r="J16" s="6" t="s">
        <v>20</v>
      </c>
      <c r="K16" s="6">
        <v>32000</v>
      </c>
      <c r="L16" s="6"/>
      <c r="M16" s="6"/>
      <c r="N16" s="6"/>
      <c r="O16" s="6">
        <v>17</v>
      </c>
      <c r="P16" s="6">
        <v>0.5</v>
      </c>
      <c r="Q16" s="6">
        <v>0</v>
      </c>
      <c r="R16" s="6">
        <v>3160</v>
      </c>
      <c r="S16" s="6">
        <v>0.06</v>
      </c>
      <c r="T16" s="6"/>
      <c r="X16" s="9"/>
    </row>
    <row r="17" spans="1:24" x14ac:dyDescent="0.3">
      <c r="A17" s="10" t="s">
        <v>26</v>
      </c>
      <c r="B17" s="4">
        <v>16</v>
      </c>
      <c r="C17" s="17">
        <f t="shared" si="0"/>
        <v>9.371522286651438E-5</v>
      </c>
      <c r="D17" s="17">
        <f t="shared" si="1"/>
        <v>8.7825429969204594E-9</v>
      </c>
      <c r="E17" s="16"/>
      <c r="F17" s="16"/>
      <c r="G17" s="5">
        <v>-16</v>
      </c>
      <c r="H17" s="4">
        <v>0</v>
      </c>
      <c r="I17" s="4">
        <v>1</v>
      </c>
      <c r="J17" s="4" t="s">
        <v>20</v>
      </c>
      <c r="K17" s="4">
        <v>16000</v>
      </c>
      <c r="L17" s="4">
        <v>35</v>
      </c>
      <c r="M17" s="4">
        <v>0</v>
      </c>
      <c r="N17" s="4"/>
      <c r="O17" s="4">
        <v>58</v>
      </c>
      <c r="P17" s="4">
        <v>0.02</v>
      </c>
      <c r="Q17" s="4">
        <v>6</v>
      </c>
      <c r="R17" s="4">
        <v>4075</v>
      </c>
      <c r="S17" s="4">
        <v>0.12</v>
      </c>
      <c r="T17" s="4"/>
      <c r="X17" s="9"/>
    </row>
    <row r="18" spans="1:24" x14ac:dyDescent="0.3">
      <c r="A18" s="11" t="s">
        <v>27</v>
      </c>
      <c r="B18" s="6">
        <v>9</v>
      </c>
      <c r="C18" s="17">
        <f t="shared" si="0"/>
        <v>5.2714812862414339E-5</v>
      </c>
      <c r="D18" s="17">
        <f t="shared" si="1"/>
        <v>2.7788514951193641E-9</v>
      </c>
      <c r="E18" s="17"/>
      <c r="F18" s="17"/>
      <c r="G18" s="7">
        <v>-9</v>
      </c>
      <c r="H18" s="6">
        <v>0</v>
      </c>
      <c r="I18" s="6">
        <v>10</v>
      </c>
      <c r="J18" s="6" t="s">
        <v>20</v>
      </c>
      <c r="K18" s="6">
        <v>900</v>
      </c>
      <c r="L18" s="6"/>
      <c r="M18" s="6"/>
      <c r="N18" s="6"/>
      <c r="O18" s="6">
        <v>27</v>
      </c>
      <c r="P18" s="6">
        <v>0.1</v>
      </c>
      <c r="Q18" s="6">
        <v>101</v>
      </c>
      <c r="R18" s="6">
        <v>590</v>
      </c>
      <c r="S18" s="6">
        <v>0.7</v>
      </c>
      <c r="T18" s="6"/>
      <c r="X18" s="9"/>
    </row>
    <row r="19" spans="1:24" x14ac:dyDescent="0.3">
      <c r="A19" s="10" t="s">
        <v>28</v>
      </c>
      <c r="B19" s="4">
        <v>4</v>
      </c>
      <c r="C19" s="17">
        <f t="shared" si="0"/>
        <v>2.3428805716628595E-5</v>
      </c>
      <c r="D19" s="17">
        <f t="shared" si="1"/>
        <v>5.4890893730752871E-10</v>
      </c>
      <c r="E19" s="16"/>
      <c r="F19" s="16"/>
      <c r="G19" s="5">
        <v>-3</v>
      </c>
      <c r="H19" s="4">
        <v>0</v>
      </c>
      <c r="I19" s="4">
        <v>2</v>
      </c>
      <c r="J19" s="4" t="s">
        <v>20</v>
      </c>
      <c r="K19" s="4">
        <v>2000</v>
      </c>
      <c r="L19" s="4"/>
      <c r="M19" s="4"/>
      <c r="N19" s="4">
        <v>-69</v>
      </c>
      <c r="O19" s="4">
        <v>7</v>
      </c>
      <c r="P19" s="4">
        <v>1.4</v>
      </c>
      <c r="Q19" s="4">
        <v>12</v>
      </c>
      <c r="R19" s="4">
        <v>1839</v>
      </c>
      <c r="S19" s="4">
        <v>0.09</v>
      </c>
      <c r="T19" s="4"/>
      <c r="X19" s="9"/>
    </row>
    <row r="20" spans="1:24" x14ac:dyDescent="0.3">
      <c r="A20" s="11" t="s">
        <v>29</v>
      </c>
      <c r="B20" s="6">
        <v>4</v>
      </c>
      <c r="C20" s="17">
        <f t="shared" si="0"/>
        <v>2.3428805716628595E-5</v>
      </c>
      <c r="D20" s="17">
        <f t="shared" si="1"/>
        <v>5.4890893730752871E-10</v>
      </c>
      <c r="E20" s="17"/>
      <c r="F20" s="17"/>
      <c r="G20" s="7">
        <v>-4</v>
      </c>
      <c r="H20" s="6">
        <v>0</v>
      </c>
      <c r="I20" s="8">
        <v>1</v>
      </c>
      <c r="J20" s="8" t="s">
        <v>20</v>
      </c>
      <c r="K20" s="8">
        <v>4000</v>
      </c>
      <c r="L20" s="6">
        <v>-27</v>
      </c>
      <c r="M20" s="6"/>
      <c r="N20" s="6">
        <v>-89</v>
      </c>
      <c r="O20" s="6">
        <v>2</v>
      </c>
      <c r="P20" s="6">
        <v>11</v>
      </c>
      <c r="Q20" s="6">
        <v>2</v>
      </c>
      <c r="R20" s="6">
        <v>10032</v>
      </c>
      <c r="S20" s="6">
        <v>0.24</v>
      </c>
      <c r="T20" s="6"/>
      <c r="X20" s="9"/>
    </row>
    <row r="21" spans="1:24" x14ac:dyDescent="0.3">
      <c r="A21" s="10" t="s">
        <v>30</v>
      </c>
      <c r="B21" s="4">
        <v>4</v>
      </c>
      <c r="C21" s="17">
        <f t="shared" si="0"/>
        <v>2.3428805716628595E-5</v>
      </c>
      <c r="D21" s="17">
        <f t="shared" si="1"/>
        <v>5.4890893730752871E-10</v>
      </c>
      <c r="E21" s="16"/>
      <c r="F21" s="16"/>
      <c r="G21" s="5">
        <v>-4</v>
      </c>
      <c r="H21" s="4">
        <v>0</v>
      </c>
      <c r="I21" s="4">
        <v>1</v>
      </c>
      <c r="J21" s="4" t="s">
        <v>20</v>
      </c>
      <c r="K21" s="4">
        <v>4000</v>
      </c>
      <c r="L21" s="4"/>
      <c r="M21" s="4"/>
      <c r="N21" s="4"/>
      <c r="O21" s="4">
        <v>12</v>
      </c>
      <c r="P21" s="4">
        <v>0.9</v>
      </c>
      <c r="Q21" s="4">
        <v>2</v>
      </c>
      <c r="R21" s="4">
        <v>1004</v>
      </c>
      <c r="S21" s="4">
        <v>0.16</v>
      </c>
      <c r="T21" s="4"/>
      <c r="X21" s="9"/>
    </row>
    <row r="22" spans="1:24" x14ac:dyDescent="0.3">
      <c r="A22" s="11" t="s">
        <v>31</v>
      </c>
      <c r="B22" s="6"/>
      <c r="C22" s="17">
        <f t="shared" si="0"/>
        <v>0</v>
      </c>
      <c r="D22" s="17">
        <f t="shared" si="1"/>
        <v>0</v>
      </c>
      <c r="E22" s="6"/>
      <c r="F22" s="6"/>
      <c r="G22" s="6">
        <v>2</v>
      </c>
      <c r="H22" s="6"/>
      <c r="I22" s="6"/>
      <c r="J22" s="6"/>
      <c r="K22" s="6"/>
      <c r="L22" s="6"/>
      <c r="M22" s="6"/>
      <c r="N22" s="6"/>
      <c r="O22" s="6">
        <v>6</v>
      </c>
      <c r="P22" s="6">
        <v>1.8</v>
      </c>
      <c r="Q22" s="6">
        <v>-4</v>
      </c>
      <c r="R22" s="6">
        <v>3301</v>
      </c>
      <c r="S22" s="6">
        <v>0.17</v>
      </c>
      <c r="T22" s="6"/>
      <c r="X22" s="9"/>
    </row>
    <row r="23" spans="1:24" x14ac:dyDescent="0.3">
      <c r="A23" s="10" t="s">
        <v>32</v>
      </c>
      <c r="B23" s="4"/>
      <c r="C23" s="17">
        <f t="shared" si="0"/>
        <v>0</v>
      </c>
      <c r="D23" s="17">
        <f t="shared" si="1"/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</v>
      </c>
      <c r="P23" s="4">
        <v>3.5</v>
      </c>
      <c r="Q23" s="4">
        <v>119</v>
      </c>
      <c r="R23" s="4">
        <v>6235</v>
      </c>
      <c r="S23" s="4">
        <v>0.16</v>
      </c>
      <c r="T23" s="4"/>
      <c r="X23" s="9"/>
    </row>
    <row r="24" spans="1:24" x14ac:dyDescent="0.3">
      <c r="A24" s="11" t="s">
        <v>33</v>
      </c>
      <c r="B24" s="6"/>
      <c r="C24" s="17">
        <f t="shared" si="0"/>
        <v>0</v>
      </c>
      <c r="D24" s="17">
        <f t="shared" si="1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>
        <v>8</v>
      </c>
      <c r="P24" s="6">
        <v>1.4</v>
      </c>
      <c r="Q24" s="6">
        <v>-3</v>
      </c>
      <c r="R24" s="6">
        <v>1065</v>
      </c>
      <c r="S24" s="6">
        <v>0.17</v>
      </c>
      <c r="T24" s="6"/>
      <c r="X24" s="9"/>
    </row>
    <row r="25" spans="1:24" x14ac:dyDescent="0.3">
      <c r="A25" s="10" t="s">
        <v>34</v>
      </c>
      <c r="B25" s="4"/>
      <c r="C25" s="17">
        <f t="shared" si="0"/>
        <v>0</v>
      </c>
      <c r="D25" s="17">
        <f t="shared" si="1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10</v>
      </c>
      <c r="P25" s="4">
        <v>1</v>
      </c>
      <c r="Q25" s="4">
        <v>43</v>
      </c>
      <c r="R25" s="4">
        <v>1298</v>
      </c>
      <c r="S25" s="4">
        <v>0.79</v>
      </c>
      <c r="T25" s="4"/>
      <c r="X25" s="9"/>
    </row>
    <row r="26" spans="1:24" x14ac:dyDescent="0.3">
      <c r="A26" s="11" t="s">
        <v>35</v>
      </c>
      <c r="B26" s="6"/>
      <c r="C26" s="17">
        <f t="shared" si="0"/>
        <v>0</v>
      </c>
      <c r="D26" s="17">
        <f t="shared" si="1"/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>
        <v>11</v>
      </c>
      <c r="P26" s="6">
        <v>1</v>
      </c>
      <c r="Q26" s="6">
        <v>-1</v>
      </c>
      <c r="R26" s="6">
        <v>866</v>
      </c>
      <c r="S26" s="6">
        <v>0.17</v>
      </c>
      <c r="T26" s="6"/>
      <c r="X26" s="9"/>
    </row>
    <row r="27" spans="1:24" x14ac:dyDescent="0.3">
      <c r="A27" s="10" t="s">
        <v>36</v>
      </c>
      <c r="B27" s="4"/>
      <c r="C27" s="17">
        <f t="shared" si="0"/>
        <v>0</v>
      </c>
      <c r="D27" s="17">
        <f t="shared" si="1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v>13</v>
      </c>
      <c r="P27" s="4">
        <v>0.8</v>
      </c>
      <c r="Q27" s="4">
        <v>27</v>
      </c>
      <c r="R27" s="4">
        <v>450</v>
      </c>
      <c r="S27" s="4">
        <v>0.79</v>
      </c>
      <c r="T27" s="4"/>
      <c r="X27" s="9"/>
    </row>
    <row r="28" spans="1:24" x14ac:dyDescent="0.3">
      <c r="A28" s="11" t="s">
        <v>37</v>
      </c>
      <c r="B28" s="6"/>
      <c r="C28" s="17">
        <f t="shared" si="0"/>
        <v>0</v>
      </c>
      <c r="D28" s="17">
        <f t="shared" si="1"/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14</v>
      </c>
      <c r="P28" s="6">
        <v>0.7</v>
      </c>
      <c r="Q28" s="6">
        <v>-9</v>
      </c>
      <c r="R28" s="6">
        <v>1345</v>
      </c>
      <c r="S28" s="6">
        <v>1</v>
      </c>
      <c r="T28" s="6"/>
      <c r="X28" s="9"/>
    </row>
    <row r="29" spans="1:24" x14ac:dyDescent="0.3">
      <c r="A29" s="10" t="s">
        <v>38</v>
      </c>
      <c r="B29" s="4"/>
      <c r="C29" s="17">
        <f t="shared" si="0"/>
        <v>0</v>
      </c>
      <c r="D29" s="17">
        <f t="shared" si="1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15</v>
      </c>
      <c r="P29" s="4">
        <v>0.7</v>
      </c>
      <c r="Q29" s="4">
        <v>61</v>
      </c>
      <c r="R29" s="4">
        <v>10777</v>
      </c>
      <c r="S29" s="4">
        <v>0.5</v>
      </c>
      <c r="T29" s="4"/>
      <c r="X29" s="9"/>
    </row>
    <row r="30" spans="1:24" x14ac:dyDescent="0.3">
      <c r="A30" s="11" t="s">
        <v>39</v>
      </c>
      <c r="B30" s="6"/>
      <c r="C30" s="17">
        <f t="shared" si="0"/>
        <v>0</v>
      </c>
      <c r="D30" s="17">
        <f t="shared" si="1"/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v>16</v>
      </c>
      <c r="P30" s="6">
        <v>0.5</v>
      </c>
      <c r="Q30" s="6">
        <v>2</v>
      </c>
      <c r="R30" s="6">
        <v>1233</v>
      </c>
      <c r="S30" s="6">
        <v>0.28000000000000003</v>
      </c>
      <c r="T30" s="6"/>
      <c r="X30" s="9"/>
    </row>
    <row r="31" spans="1:24" x14ac:dyDescent="0.3">
      <c r="A31" s="10" t="s">
        <v>40</v>
      </c>
      <c r="B31" s="4"/>
      <c r="C31" s="17">
        <f t="shared" si="0"/>
        <v>0</v>
      </c>
      <c r="D31" s="17">
        <f t="shared" si="1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18</v>
      </c>
      <c r="P31" s="4">
        <v>0.4</v>
      </c>
      <c r="Q31" s="4">
        <v>166</v>
      </c>
      <c r="R31" s="4">
        <v>352</v>
      </c>
      <c r="S31" s="4">
        <v>0.73</v>
      </c>
      <c r="T31" s="4"/>
      <c r="X31" s="9"/>
    </row>
    <row r="32" spans="1:24" x14ac:dyDescent="0.3">
      <c r="A32" s="11" t="s">
        <v>41</v>
      </c>
      <c r="B32" s="6"/>
      <c r="C32" s="17">
        <f t="shared" si="0"/>
        <v>0</v>
      </c>
      <c r="D32" s="17">
        <f t="shared" si="1"/>
        <v>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19</v>
      </c>
      <c r="P32" s="6">
        <v>0.4</v>
      </c>
      <c r="Q32" s="6">
        <v>-16</v>
      </c>
      <c r="R32" s="6">
        <v>5805</v>
      </c>
      <c r="S32" s="6">
        <v>0.72</v>
      </c>
      <c r="T32" s="6"/>
      <c r="X32" s="9"/>
    </row>
    <row r="33" spans="1:24" x14ac:dyDescent="0.3">
      <c r="A33" s="10" t="s">
        <v>42</v>
      </c>
      <c r="B33" s="4"/>
      <c r="C33" s="17">
        <f t="shared" si="0"/>
        <v>0</v>
      </c>
      <c r="D33" s="17">
        <f t="shared" si="1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v>20</v>
      </c>
      <c r="P33" s="4">
        <v>0.4</v>
      </c>
      <c r="Q33" s="4">
        <v>-9</v>
      </c>
      <c r="R33" s="4">
        <v>4279</v>
      </c>
      <c r="S33" s="4">
        <v>0.11</v>
      </c>
      <c r="T33" s="4"/>
      <c r="X33" s="9"/>
    </row>
    <row r="34" spans="1:24" x14ac:dyDescent="0.3">
      <c r="A34" s="11" t="s">
        <v>43</v>
      </c>
      <c r="B34" s="6"/>
      <c r="C34" s="17">
        <f t="shared" si="0"/>
        <v>0</v>
      </c>
      <c r="D34" s="17">
        <f t="shared" si="1"/>
        <v>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>
        <v>21</v>
      </c>
      <c r="P34" s="6">
        <v>0.3</v>
      </c>
      <c r="Q34" s="6">
        <v>4</v>
      </c>
      <c r="R34" s="6">
        <v>2082</v>
      </c>
      <c r="S34" s="6">
        <v>0.12</v>
      </c>
      <c r="T34" s="6"/>
      <c r="X34" s="9"/>
    </row>
    <row r="35" spans="1:24" x14ac:dyDescent="0.3">
      <c r="A35" s="10" t="s">
        <v>44</v>
      </c>
      <c r="B35" s="4"/>
      <c r="C35" s="17">
        <f t="shared" si="0"/>
        <v>0</v>
      </c>
      <c r="D35" s="17">
        <f t="shared" si="1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22</v>
      </c>
      <c r="P35" s="4">
        <v>0.3</v>
      </c>
      <c r="Q35" s="4">
        <v>19</v>
      </c>
      <c r="R35" s="4">
        <v>7888</v>
      </c>
      <c r="S35" s="4">
        <v>0.12</v>
      </c>
      <c r="T35" s="4"/>
      <c r="X35" s="9"/>
    </row>
    <row r="36" spans="1:24" x14ac:dyDescent="0.3">
      <c r="A36" s="11" t="s">
        <v>45</v>
      </c>
      <c r="B36" s="6"/>
      <c r="C36" s="17">
        <f t="shared" si="0"/>
        <v>0</v>
      </c>
      <c r="D36" s="17">
        <f t="shared" si="1"/>
        <v>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23</v>
      </c>
      <c r="P36" s="6">
        <v>0.2</v>
      </c>
      <c r="Q36" s="6">
        <v>6</v>
      </c>
      <c r="R36" s="6">
        <v>1040</v>
      </c>
      <c r="S36" s="6">
        <v>0.11</v>
      </c>
      <c r="T36" s="6"/>
      <c r="X36" s="9"/>
    </row>
    <row r="37" spans="1:24" x14ac:dyDescent="0.3">
      <c r="A37" s="10" t="s">
        <v>46</v>
      </c>
      <c r="B37" s="4"/>
      <c r="C37" s="17">
        <f t="shared" si="0"/>
        <v>0</v>
      </c>
      <c r="D37" s="17">
        <f t="shared" si="1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24</v>
      </c>
      <c r="P37" s="4">
        <v>0.2</v>
      </c>
      <c r="Q37" s="4">
        <v>16</v>
      </c>
      <c r="R37" s="4">
        <v>8628</v>
      </c>
      <c r="S37" s="4">
        <v>0.1</v>
      </c>
      <c r="T37" s="4"/>
      <c r="X37" s="9"/>
    </row>
    <row r="38" spans="1:24" x14ac:dyDescent="0.3">
      <c r="A38" s="11" t="s">
        <v>47</v>
      </c>
      <c r="B38" s="6"/>
      <c r="C38" s="17">
        <f t="shared" si="0"/>
        <v>0</v>
      </c>
      <c r="D38" s="17">
        <f t="shared" si="1"/>
        <v>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>
        <v>25</v>
      </c>
      <c r="P38" s="6">
        <v>0.2</v>
      </c>
      <c r="Q38" s="6">
        <v>15</v>
      </c>
      <c r="R38" s="6">
        <v>3632</v>
      </c>
      <c r="S38" s="6">
        <v>0.14000000000000001</v>
      </c>
      <c r="T38" s="6"/>
      <c r="X38" s="9"/>
    </row>
    <row r="39" spans="1:24" x14ac:dyDescent="0.3">
      <c r="A39" s="10" t="s">
        <v>48</v>
      </c>
      <c r="B39" s="4"/>
      <c r="C39" s="17">
        <f t="shared" si="0"/>
        <v>0</v>
      </c>
      <c r="D39" s="17">
        <f t="shared" si="1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26</v>
      </c>
      <c r="P39" s="4">
        <v>0.2</v>
      </c>
      <c r="Q39" s="4">
        <v>13</v>
      </c>
      <c r="R39" s="4">
        <v>1745</v>
      </c>
      <c r="S39" s="4">
        <v>7.0000000000000007E-2</v>
      </c>
      <c r="T39" s="4"/>
      <c r="X39" s="9"/>
    </row>
    <row r="40" spans="1:24" x14ac:dyDescent="0.3">
      <c r="A40" s="11" t="s">
        <v>49</v>
      </c>
      <c r="B40" s="6"/>
      <c r="C40" s="17">
        <f t="shared" si="0"/>
        <v>0</v>
      </c>
      <c r="D40" s="17">
        <f t="shared" si="1"/>
        <v>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v>28</v>
      </c>
      <c r="P40" s="6">
        <v>0.1</v>
      </c>
      <c r="Q40" s="6">
        <v>-21</v>
      </c>
      <c r="R40" s="6">
        <v>3058</v>
      </c>
      <c r="S40" s="6">
        <v>0.28999999999999998</v>
      </c>
      <c r="T40" s="6"/>
      <c r="X40" s="9"/>
    </row>
    <row r="41" spans="1:24" x14ac:dyDescent="0.3">
      <c r="A41" s="10" t="s">
        <v>50</v>
      </c>
      <c r="B41" s="4"/>
      <c r="C41" s="17">
        <f t="shared" si="0"/>
        <v>0</v>
      </c>
      <c r="D41" s="17">
        <f t="shared" si="1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29</v>
      </c>
      <c r="P41" s="4">
        <v>0.1</v>
      </c>
      <c r="Q41" s="4">
        <v>-3</v>
      </c>
      <c r="R41" s="4">
        <v>4496</v>
      </c>
      <c r="S41" s="4">
        <v>0.6</v>
      </c>
      <c r="T41" s="4"/>
      <c r="X41" s="9"/>
    </row>
    <row r="42" spans="1:24" x14ac:dyDescent="0.3">
      <c r="A42" s="11" t="s">
        <v>51</v>
      </c>
      <c r="B42" s="6"/>
      <c r="C42" s="17">
        <f t="shared" si="0"/>
        <v>0</v>
      </c>
      <c r="D42" s="17">
        <f t="shared" si="1"/>
        <v>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30</v>
      </c>
      <c r="P42" s="6">
        <v>0.1</v>
      </c>
      <c r="Q42" s="6">
        <v>5</v>
      </c>
      <c r="R42" s="6">
        <v>2338</v>
      </c>
      <c r="S42" s="6">
        <v>0.67</v>
      </c>
      <c r="T42" s="6"/>
      <c r="X42" s="9"/>
    </row>
    <row r="43" spans="1:24" x14ac:dyDescent="0.3">
      <c r="A43" s="10" t="s">
        <v>52</v>
      </c>
      <c r="B43" s="4"/>
      <c r="C43" s="17">
        <f t="shared" si="0"/>
        <v>0</v>
      </c>
      <c r="D43" s="17">
        <f t="shared" si="1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31</v>
      </c>
      <c r="P43" s="4">
        <v>0.1</v>
      </c>
      <c r="Q43" s="4">
        <v>-9</v>
      </c>
      <c r="R43" s="4">
        <v>824</v>
      </c>
      <c r="S43" s="4">
        <v>0.28999999999999998</v>
      </c>
      <c r="T43" s="4"/>
      <c r="X43" s="9"/>
    </row>
    <row r="44" spans="1:24" x14ac:dyDescent="0.3">
      <c r="A44" s="11" t="s">
        <v>53</v>
      </c>
      <c r="B44" s="6"/>
      <c r="C44" s="17">
        <f t="shared" si="0"/>
        <v>0</v>
      </c>
      <c r="D44" s="17">
        <f t="shared" si="1"/>
        <v>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32</v>
      </c>
      <c r="P44" s="6">
        <v>0.1</v>
      </c>
      <c r="Q44" s="6">
        <v>-2</v>
      </c>
      <c r="R44" s="6">
        <v>3649</v>
      </c>
      <c r="S44" s="6">
        <v>0.39</v>
      </c>
      <c r="T44" s="6"/>
      <c r="X44" s="9"/>
    </row>
    <row r="45" spans="1:24" x14ac:dyDescent="0.3">
      <c r="A45" s="10" t="s">
        <v>54</v>
      </c>
      <c r="B45" s="4"/>
      <c r="C45" s="17">
        <f t="shared" si="0"/>
        <v>0</v>
      </c>
      <c r="D45" s="17">
        <f t="shared" si="1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33</v>
      </c>
      <c r="P45" s="4">
        <v>0.1</v>
      </c>
      <c r="Q45" s="4">
        <v>49</v>
      </c>
      <c r="R45" s="4">
        <v>431</v>
      </c>
      <c r="S45" s="4">
        <v>0.28999999999999998</v>
      </c>
      <c r="T45" s="4"/>
      <c r="X45" s="9"/>
    </row>
    <row r="46" spans="1:24" x14ac:dyDescent="0.3">
      <c r="A46" s="11" t="s">
        <v>55</v>
      </c>
      <c r="B46" s="6"/>
      <c r="C46" s="17">
        <f t="shared" si="0"/>
        <v>0</v>
      </c>
      <c r="D46" s="17">
        <f t="shared" si="1"/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34</v>
      </c>
      <c r="P46" s="6">
        <v>0.1</v>
      </c>
      <c r="Q46" s="6">
        <v>-8</v>
      </c>
      <c r="R46" s="6">
        <v>1343</v>
      </c>
      <c r="S46" s="6">
        <v>0.13</v>
      </c>
      <c r="T46" s="6"/>
      <c r="X46" s="9"/>
    </row>
    <row r="47" spans="1:24" x14ac:dyDescent="0.3">
      <c r="A47" s="10" t="s">
        <v>56</v>
      </c>
      <c r="B47" s="4"/>
      <c r="C47" s="17">
        <f t="shared" si="0"/>
        <v>0</v>
      </c>
      <c r="D47" s="17">
        <f t="shared" si="1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35</v>
      </c>
      <c r="P47" s="4">
        <v>0.09</v>
      </c>
      <c r="Q47" s="4">
        <v>8</v>
      </c>
      <c r="R47" s="4">
        <v>1137</v>
      </c>
      <c r="S47" s="4">
        <v>0.1</v>
      </c>
      <c r="T47" s="4"/>
      <c r="X47" s="9"/>
    </row>
    <row r="48" spans="1:24" x14ac:dyDescent="0.3">
      <c r="A48" s="11" t="s">
        <v>57</v>
      </c>
      <c r="B48" s="6"/>
      <c r="C48" s="17">
        <f t="shared" si="0"/>
        <v>0</v>
      </c>
      <c r="D48" s="17">
        <f t="shared" si="1"/>
        <v>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36</v>
      </c>
      <c r="P48" s="6">
        <v>0.09</v>
      </c>
      <c r="Q48" s="6">
        <v>51</v>
      </c>
      <c r="R48" s="6">
        <v>666</v>
      </c>
      <c r="S48" s="6">
        <v>0.2</v>
      </c>
      <c r="T48" s="6"/>
      <c r="X48" s="9"/>
    </row>
    <row r="49" spans="1:24" x14ac:dyDescent="0.3">
      <c r="A49" s="10" t="s">
        <v>58</v>
      </c>
      <c r="B49" s="4"/>
      <c r="C49" s="17">
        <f t="shared" si="0"/>
        <v>0</v>
      </c>
      <c r="D49" s="17">
        <f t="shared" si="1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37</v>
      </c>
      <c r="P49" s="4">
        <v>0.09</v>
      </c>
      <c r="Q49" s="4">
        <v>4</v>
      </c>
      <c r="R49" s="4">
        <v>2771</v>
      </c>
      <c r="S49" s="4">
        <v>0.36</v>
      </c>
      <c r="T49" s="4"/>
      <c r="X49" s="9"/>
    </row>
    <row r="50" spans="1:24" x14ac:dyDescent="0.3">
      <c r="A50" s="11" t="s">
        <v>59</v>
      </c>
      <c r="B50" s="6"/>
      <c r="C50" s="17">
        <f t="shared" si="0"/>
        <v>0</v>
      </c>
      <c r="D50" s="17">
        <f t="shared" si="1"/>
        <v>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38</v>
      </c>
      <c r="P50" s="6">
        <v>0.09</v>
      </c>
      <c r="Q50" s="6">
        <v>-4</v>
      </c>
      <c r="R50" s="6">
        <v>1860</v>
      </c>
      <c r="S50" s="6">
        <v>0.15</v>
      </c>
      <c r="T50" s="6"/>
      <c r="X50" s="9"/>
    </row>
    <row r="51" spans="1:24" x14ac:dyDescent="0.3">
      <c r="A51" s="10" t="s">
        <v>60</v>
      </c>
      <c r="B51" s="4"/>
      <c r="C51" s="17">
        <f t="shared" si="0"/>
        <v>0</v>
      </c>
      <c r="D51" s="17">
        <f t="shared" si="1"/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39</v>
      </c>
      <c r="P51" s="4">
        <v>7.0000000000000007E-2</v>
      </c>
      <c r="Q51" s="4">
        <v>-2</v>
      </c>
      <c r="R51" s="4">
        <v>4306</v>
      </c>
      <c r="S51" s="4">
        <v>0.1</v>
      </c>
      <c r="T51" s="4"/>
      <c r="X51" s="9"/>
    </row>
    <row r="52" spans="1:24" x14ac:dyDescent="0.3">
      <c r="A52" s="11" t="s">
        <v>61</v>
      </c>
      <c r="B52" s="6"/>
      <c r="C52" s="17">
        <f t="shared" si="0"/>
        <v>0</v>
      </c>
      <c r="D52" s="17">
        <f t="shared" si="1"/>
        <v>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40</v>
      </c>
      <c r="P52" s="6">
        <v>7.0000000000000007E-2</v>
      </c>
      <c r="Q52" s="6">
        <v>-12</v>
      </c>
      <c r="R52" s="6">
        <v>8524</v>
      </c>
      <c r="S52" s="6">
        <v>0.35</v>
      </c>
      <c r="T52" s="6"/>
      <c r="X52" s="9"/>
    </row>
    <row r="53" spans="1:24" x14ac:dyDescent="0.3">
      <c r="A53" s="10" t="s">
        <v>62</v>
      </c>
      <c r="B53" s="4"/>
      <c r="C53" s="17">
        <f t="shared" si="0"/>
        <v>0</v>
      </c>
      <c r="D53" s="17">
        <f t="shared" si="1"/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41</v>
      </c>
      <c r="P53" s="4">
        <v>7.0000000000000007E-2</v>
      </c>
      <c r="Q53" s="4">
        <v>-17</v>
      </c>
      <c r="R53" s="4">
        <v>3574</v>
      </c>
      <c r="S53" s="4">
        <v>0.22</v>
      </c>
      <c r="T53" s="4"/>
      <c r="X53" s="9"/>
    </row>
    <row r="54" spans="1:24" x14ac:dyDescent="0.3">
      <c r="A54" s="11" t="s">
        <v>63</v>
      </c>
      <c r="B54" s="6"/>
      <c r="C54" s="17">
        <f t="shared" si="0"/>
        <v>0</v>
      </c>
      <c r="D54" s="17">
        <f t="shared" si="1"/>
        <v>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42</v>
      </c>
      <c r="P54" s="6">
        <v>0.06</v>
      </c>
      <c r="Q54" s="6">
        <v>-2</v>
      </c>
      <c r="R54" s="6">
        <v>3063</v>
      </c>
      <c r="S54" s="6">
        <v>0.17</v>
      </c>
      <c r="T54" s="6"/>
      <c r="X54" s="9"/>
    </row>
    <row r="55" spans="1:24" x14ac:dyDescent="0.3">
      <c r="A55" s="10" t="s">
        <v>64</v>
      </c>
      <c r="B55" s="4"/>
      <c r="C55" s="17">
        <f t="shared" si="0"/>
        <v>0</v>
      </c>
      <c r="D55" s="17">
        <f t="shared" si="1"/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43</v>
      </c>
      <c r="P55" s="4">
        <v>0.06</v>
      </c>
      <c r="Q55" s="4">
        <v>1</v>
      </c>
      <c r="R55" s="4">
        <v>782</v>
      </c>
      <c r="S55" s="4">
        <v>0.18</v>
      </c>
      <c r="T55" s="4"/>
      <c r="X55" s="9"/>
    </row>
    <row r="56" spans="1:24" x14ac:dyDescent="0.3">
      <c r="A56" s="11" t="s">
        <v>65</v>
      </c>
      <c r="B56" s="6"/>
      <c r="C56" s="17">
        <f t="shared" si="0"/>
        <v>0</v>
      </c>
      <c r="D56" s="17">
        <f t="shared" si="1"/>
        <v>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44</v>
      </c>
      <c r="P56" s="6">
        <v>0.05</v>
      </c>
      <c r="Q56" s="6">
        <v>-20</v>
      </c>
      <c r="R56" s="6">
        <v>2538</v>
      </c>
      <c r="S56" s="6">
        <v>0.46</v>
      </c>
      <c r="T56" s="6"/>
      <c r="X56" s="9"/>
    </row>
    <row r="57" spans="1:24" x14ac:dyDescent="0.3">
      <c r="A57" s="10" t="s">
        <v>66</v>
      </c>
      <c r="B57" s="4"/>
      <c r="C57" s="17">
        <f t="shared" si="0"/>
        <v>0</v>
      </c>
      <c r="D57" s="17">
        <f t="shared" si="1"/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45</v>
      </c>
      <c r="P57" s="4">
        <v>0.05</v>
      </c>
      <c r="Q57" s="4">
        <v>2</v>
      </c>
      <c r="R57" s="4">
        <v>401</v>
      </c>
      <c r="S57" s="4">
        <v>0.32</v>
      </c>
      <c r="T57" s="4"/>
      <c r="X57" s="9"/>
    </row>
    <row r="58" spans="1:24" x14ac:dyDescent="0.3">
      <c r="A58" s="11" t="s">
        <v>67</v>
      </c>
      <c r="B58" s="6"/>
      <c r="C58" s="17">
        <f t="shared" si="0"/>
        <v>0</v>
      </c>
      <c r="D58" s="17">
        <f t="shared" si="1"/>
        <v>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46</v>
      </c>
      <c r="P58" s="6">
        <v>0.05</v>
      </c>
      <c r="Q58" s="6">
        <v>-21</v>
      </c>
      <c r="R58" s="6">
        <v>2701</v>
      </c>
      <c r="S58" s="6">
        <v>0.24</v>
      </c>
      <c r="T58" s="6"/>
      <c r="X58" s="9"/>
    </row>
    <row r="59" spans="1:24" x14ac:dyDescent="0.3">
      <c r="A59" s="10" t="s">
        <v>68</v>
      </c>
      <c r="B59" s="4"/>
      <c r="C59" s="17">
        <f t="shared" si="0"/>
        <v>0</v>
      </c>
      <c r="D59" s="17">
        <f t="shared" si="1"/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47</v>
      </c>
      <c r="P59" s="4">
        <v>0.05</v>
      </c>
      <c r="Q59" s="4">
        <v>10</v>
      </c>
      <c r="R59" s="4">
        <v>1754</v>
      </c>
      <c r="S59" s="4">
        <v>0.67</v>
      </c>
      <c r="T59" s="4"/>
      <c r="X59" s="9"/>
    </row>
    <row r="60" spans="1:24" x14ac:dyDescent="0.3">
      <c r="A60" s="11" t="s">
        <v>69</v>
      </c>
      <c r="B60" s="6"/>
      <c r="C60" s="17">
        <f t="shared" si="0"/>
        <v>0</v>
      </c>
      <c r="D60" s="17">
        <f t="shared" si="1"/>
        <v>0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48</v>
      </c>
      <c r="P60" s="6">
        <v>0.04</v>
      </c>
      <c r="Q60" s="6">
        <v>-7</v>
      </c>
      <c r="R60" s="6">
        <v>4576</v>
      </c>
      <c r="S60" s="6">
        <v>0.22</v>
      </c>
      <c r="T60" s="6"/>
      <c r="X60" s="9"/>
    </row>
    <row r="61" spans="1:24" x14ac:dyDescent="0.3">
      <c r="A61" s="10" t="s">
        <v>70</v>
      </c>
      <c r="B61" s="4"/>
      <c r="C61" s="17">
        <f t="shared" si="0"/>
        <v>0</v>
      </c>
      <c r="D61" s="17">
        <f t="shared" si="1"/>
        <v>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49</v>
      </c>
      <c r="P61" s="4">
        <v>0.04</v>
      </c>
      <c r="Q61" s="4">
        <v>-8</v>
      </c>
      <c r="R61" s="4">
        <v>1624</v>
      </c>
      <c r="S61" s="4">
        <v>0.97</v>
      </c>
      <c r="T61" s="4"/>
      <c r="X61" s="9"/>
    </row>
    <row r="62" spans="1:24" x14ac:dyDescent="0.3">
      <c r="A62" s="11" t="s">
        <v>71</v>
      </c>
      <c r="B62" s="6"/>
      <c r="C62" s="17">
        <f t="shared" si="0"/>
        <v>0</v>
      </c>
      <c r="D62" s="17">
        <f t="shared" si="1"/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50</v>
      </c>
      <c r="P62" s="6">
        <v>0.03</v>
      </c>
      <c r="Q62" s="6">
        <v>-9</v>
      </c>
      <c r="R62" s="6">
        <v>1680</v>
      </c>
      <c r="S62" s="6">
        <v>0.19</v>
      </c>
      <c r="T62" s="6"/>
      <c r="X62" s="9"/>
    </row>
    <row r="63" spans="1:24" x14ac:dyDescent="0.3">
      <c r="A63" s="10" t="s">
        <v>72</v>
      </c>
      <c r="B63" s="4"/>
      <c r="C63" s="17">
        <f t="shared" si="0"/>
        <v>0</v>
      </c>
      <c r="D63" s="17">
        <f t="shared" si="1"/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51</v>
      </c>
      <c r="P63" s="4">
        <v>0.03</v>
      </c>
      <c r="Q63" s="4">
        <v>0</v>
      </c>
      <c r="R63" s="4">
        <v>479</v>
      </c>
      <c r="S63" s="4">
        <v>0.25</v>
      </c>
      <c r="T63" s="4"/>
      <c r="X63" s="9"/>
    </row>
    <row r="64" spans="1:24" x14ac:dyDescent="0.3">
      <c r="A64" s="11" t="s">
        <v>73</v>
      </c>
      <c r="B64" s="6"/>
      <c r="C64" s="17">
        <f t="shared" si="0"/>
        <v>0</v>
      </c>
      <c r="D64" s="17">
        <f t="shared" si="1"/>
        <v>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52</v>
      </c>
      <c r="P64" s="6">
        <v>0.03</v>
      </c>
      <c r="Q64" s="6">
        <v>-5</v>
      </c>
      <c r="R64" s="6">
        <v>1549</v>
      </c>
      <c r="S64" s="6">
        <v>0.18</v>
      </c>
      <c r="T64" s="6"/>
      <c r="X64" s="9"/>
    </row>
    <row r="65" spans="1:24" x14ac:dyDescent="0.3">
      <c r="A65" s="10" t="s">
        <v>74</v>
      </c>
      <c r="B65" s="4"/>
      <c r="C65" s="17">
        <f t="shared" si="0"/>
        <v>0</v>
      </c>
      <c r="D65" s="17">
        <f t="shared" si="1"/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v>53</v>
      </c>
      <c r="P65" s="4">
        <v>0.03</v>
      </c>
      <c r="Q65" s="4">
        <v>-9</v>
      </c>
      <c r="R65" s="4">
        <v>7486</v>
      </c>
      <c r="S65" s="4">
        <v>0.28999999999999998</v>
      </c>
      <c r="T65" s="4"/>
      <c r="X65" s="9"/>
    </row>
    <row r="66" spans="1:24" x14ac:dyDescent="0.3">
      <c r="A66" s="11" t="s">
        <v>75</v>
      </c>
      <c r="B66" s="6"/>
      <c r="C66" s="17">
        <f t="shared" si="0"/>
        <v>0</v>
      </c>
      <c r="D66" s="17">
        <f t="shared" si="1"/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54</v>
      </c>
      <c r="P66" s="6">
        <v>0.02</v>
      </c>
      <c r="Q66" s="6">
        <v>-6</v>
      </c>
      <c r="R66" s="6">
        <v>1541</v>
      </c>
      <c r="S66" s="6">
        <v>0.23</v>
      </c>
      <c r="T66" s="6"/>
      <c r="X66" s="9"/>
    </row>
    <row r="67" spans="1:24" x14ac:dyDescent="0.3">
      <c r="A67" s="10" t="s">
        <v>76</v>
      </c>
      <c r="B67" s="4"/>
      <c r="C67" s="17">
        <f t="shared" si="0"/>
        <v>0</v>
      </c>
      <c r="D67" s="17">
        <f t="shared" si="1"/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55</v>
      </c>
      <c r="P67" s="4">
        <v>0.02</v>
      </c>
      <c r="Q67" s="4">
        <v>62</v>
      </c>
      <c r="R67" s="4">
        <v>1238</v>
      </c>
      <c r="S67" s="4">
        <v>0.18</v>
      </c>
      <c r="T67" s="4"/>
      <c r="X67" s="9"/>
    </row>
    <row r="68" spans="1:24" x14ac:dyDescent="0.3">
      <c r="A68" s="11" t="s">
        <v>77</v>
      </c>
      <c r="B68" s="6"/>
      <c r="C68" s="17">
        <f t="shared" si="0"/>
        <v>0</v>
      </c>
      <c r="D68" s="17">
        <f t="shared" si="1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56</v>
      </c>
      <c r="P68" s="6">
        <v>0.02</v>
      </c>
      <c r="Q68" s="6">
        <v>11</v>
      </c>
      <c r="R68" s="6">
        <v>10528</v>
      </c>
      <c r="S68" s="6">
        <v>0.71</v>
      </c>
      <c r="T68" s="6"/>
      <c r="X68" s="9"/>
    </row>
    <row r="69" spans="1:24" x14ac:dyDescent="0.3">
      <c r="A69" s="10" t="s">
        <v>78</v>
      </c>
      <c r="B69" s="4"/>
      <c r="C69" s="17">
        <f t="shared" si="0"/>
        <v>0</v>
      </c>
      <c r="D69" s="17">
        <f t="shared" si="1"/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57</v>
      </c>
      <c r="P69" s="4">
        <v>0.02</v>
      </c>
      <c r="Q69" s="4">
        <v>-4</v>
      </c>
      <c r="R69" s="4"/>
      <c r="S69" s="4">
        <v>1</v>
      </c>
      <c r="T69" s="4"/>
      <c r="X69" s="9"/>
    </row>
    <row r="70" spans="1:24" x14ac:dyDescent="0.3">
      <c r="A70" s="11" t="s">
        <v>79</v>
      </c>
      <c r="B70" s="6"/>
      <c r="C70" s="17">
        <f t="shared" si="0"/>
        <v>0</v>
      </c>
      <c r="D70" s="17">
        <f t="shared" si="1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59</v>
      </c>
      <c r="P70" s="6">
        <v>0.02</v>
      </c>
      <c r="Q70" s="6">
        <v>9</v>
      </c>
      <c r="R70" s="6">
        <v>837</v>
      </c>
      <c r="S70" s="6">
        <v>0.55000000000000004</v>
      </c>
      <c r="T70" s="6"/>
      <c r="X70" s="9"/>
    </row>
    <row r="71" spans="1:24" x14ac:dyDescent="0.3">
      <c r="A71" s="10" t="s">
        <v>80</v>
      </c>
      <c r="B71" s="4"/>
      <c r="C71" s="17">
        <f t="shared" si="0"/>
        <v>0</v>
      </c>
      <c r="D71" s="17">
        <f t="shared" si="1"/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60</v>
      </c>
      <c r="P71" s="4">
        <v>0.01</v>
      </c>
      <c r="Q71" s="4">
        <v>4</v>
      </c>
      <c r="R71" s="4">
        <v>4637</v>
      </c>
      <c r="S71" s="4">
        <v>0.47</v>
      </c>
      <c r="T71" s="4"/>
      <c r="X71" s="9"/>
    </row>
    <row r="72" spans="1:24" x14ac:dyDescent="0.3">
      <c r="A72" s="11" t="s">
        <v>81</v>
      </c>
      <c r="B72" s="6"/>
      <c r="C72" s="17">
        <f t="shared" si="0"/>
        <v>0</v>
      </c>
      <c r="D72" s="17">
        <f t="shared" si="1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61</v>
      </c>
      <c r="P72" s="6">
        <v>0.01</v>
      </c>
      <c r="Q72" s="6">
        <v>-19</v>
      </c>
      <c r="R72" s="6">
        <v>575</v>
      </c>
      <c r="S72" s="6">
        <v>0.21</v>
      </c>
      <c r="T72" s="6"/>
      <c r="X72" s="9"/>
    </row>
    <row r="73" spans="1:24" x14ac:dyDescent="0.3">
      <c r="A73" s="10" t="s">
        <v>82</v>
      </c>
      <c r="B73" s="4"/>
      <c r="C73" s="17">
        <f t="shared" si="0"/>
        <v>0</v>
      </c>
      <c r="D73" s="17">
        <f t="shared" si="1"/>
        <v>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62</v>
      </c>
      <c r="P73" s="4">
        <v>0.01</v>
      </c>
      <c r="Q73" s="4">
        <v>895</v>
      </c>
      <c r="R73" s="4">
        <v>401</v>
      </c>
      <c r="S73" s="4">
        <v>0.99</v>
      </c>
      <c r="T73" s="4"/>
      <c r="X73" s="9"/>
    </row>
    <row r="74" spans="1:24" x14ac:dyDescent="0.3">
      <c r="A74" s="11" t="s">
        <v>83</v>
      </c>
      <c r="B74" s="6"/>
      <c r="C74" s="17">
        <f t="shared" si="0"/>
        <v>0</v>
      </c>
      <c r="D74" s="17">
        <f t="shared" si="1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63</v>
      </c>
      <c r="P74" s="6">
        <v>0</v>
      </c>
      <c r="Q74" s="6">
        <v>1</v>
      </c>
      <c r="R74" s="6">
        <v>6935</v>
      </c>
      <c r="S74" s="6">
        <v>0.21</v>
      </c>
      <c r="T74" s="6"/>
      <c r="X74" s="9"/>
    </row>
    <row r="75" spans="1:24" x14ac:dyDescent="0.3">
      <c r="A75" s="10" t="s">
        <v>84</v>
      </c>
      <c r="B75" s="4"/>
      <c r="C75" s="17">
        <f t="shared" si="0"/>
        <v>0</v>
      </c>
      <c r="D75" s="17">
        <f t="shared" si="1"/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64</v>
      </c>
      <c r="P75" s="4">
        <v>0</v>
      </c>
      <c r="Q75" s="4"/>
      <c r="R75" s="4">
        <v>6332</v>
      </c>
      <c r="S75" s="4">
        <v>1</v>
      </c>
      <c r="T75" s="4"/>
      <c r="X75" s="9"/>
    </row>
    <row r="76" spans="1:24" x14ac:dyDescent="0.3">
      <c r="A76" s="11" t="s">
        <v>85</v>
      </c>
      <c r="B76" s="6"/>
      <c r="C76" s="17">
        <f t="shared" si="0"/>
        <v>0</v>
      </c>
      <c r="D76" s="17">
        <f t="shared" si="1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65</v>
      </c>
      <c r="P76" s="6">
        <v>0</v>
      </c>
      <c r="Q76" s="6">
        <v>89</v>
      </c>
      <c r="R76" s="6">
        <v>1979</v>
      </c>
      <c r="S76" s="6">
        <v>0.76</v>
      </c>
      <c r="T76" s="6"/>
      <c r="X76" s="9"/>
    </row>
    <row r="77" spans="1:24" x14ac:dyDescent="0.3">
      <c r="A77" s="10" t="s">
        <v>86</v>
      </c>
      <c r="B77" s="4"/>
      <c r="C77" s="17">
        <f t="shared" ref="C77:C140" si="2">B77/B$150</f>
        <v>0</v>
      </c>
      <c r="D77" s="17">
        <f t="shared" ref="D77:D140" si="3">C77^2</f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66</v>
      </c>
      <c r="P77" s="4">
        <v>0</v>
      </c>
      <c r="Q77" s="4">
        <v>61</v>
      </c>
      <c r="R77" s="4">
        <v>328</v>
      </c>
      <c r="S77" s="4">
        <v>0.42</v>
      </c>
      <c r="T77" s="4"/>
      <c r="X77" s="9"/>
    </row>
    <row r="78" spans="1:24" x14ac:dyDescent="0.3">
      <c r="A78" s="11" t="s">
        <v>87</v>
      </c>
      <c r="B78" s="6"/>
      <c r="C78" s="17">
        <f t="shared" si="2"/>
        <v>0</v>
      </c>
      <c r="D78" s="17">
        <f t="shared" si="3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67</v>
      </c>
      <c r="P78" s="6">
        <v>0</v>
      </c>
      <c r="Q78" s="6">
        <v>-67</v>
      </c>
      <c r="R78" s="6">
        <v>8003</v>
      </c>
      <c r="S78" s="6">
        <v>0.33</v>
      </c>
      <c r="T78" s="6"/>
      <c r="X78" s="9"/>
    </row>
    <row r="79" spans="1:24" x14ac:dyDescent="0.3">
      <c r="A79" s="10" t="s">
        <v>88</v>
      </c>
      <c r="B79" s="4"/>
      <c r="C79" s="17">
        <f t="shared" si="2"/>
        <v>0</v>
      </c>
      <c r="D79" s="17">
        <f t="shared" si="3"/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68</v>
      </c>
      <c r="P79" s="4">
        <v>0</v>
      </c>
      <c r="Q79" s="4">
        <v>-15</v>
      </c>
      <c r="R79" s="4">
        <v>508</v>
      </c>
      <c r="S79" s="4">
        <v>0.28999999999999998</v>
      </c>
      <c r="T79" s="4"/>
      <c r="X79" s="9"/>
    </row>
    <row r="80" spans="1:24" x14ac:dyDescent="0.3">
      <c r="A80" s="11" t="s">
        <v>89</v>
      </c>
      <c r="B80" s="6"/>
      <c r="C80" s="17">
        <f t="shared" si="2"/>
        <v>0</v>
      </c>
      <c r="D80" s="17">
        <f t="shared" si="3"/>
        <v>0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69</v>
      </c>
      <c r="P80" s="6">
        <v>0</v>
      </c>
      <c r="Q80" s="6"/>
      <c r="R80" s="6"/>
      <c r="S80" s="6">
        <v>1</v>
      </c>
      <c r="T80" s="6"/>
      <c r="X80" s="9"/>
    </row>
    <row r="81" spans="1:24" x14ac:dyDescent="0.3">
      <c r="A81" s="10" t="s">
        <v>90</v>
      </c>
      <c r="B81" s="4"/>
      <c r="C81" s="17">
        <f t="shared" si="2"/>
        <v>0</v>
      </c>
      <c r="D81" s="17">
        <f t="shared" si="3"/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70</v>
      </c>
      <c r="P81" s="4">
        <v>0</v>
      </c>
      <c r="Q81" s="4">
        <v>-22</v>
      </c>
      <c r="R81" s="4">
        <v>753</v>
      </c>
      <c r="S81" s="4">
        <v>0.93</v>
      </c>
      <c r="T81" s="4"/>
      <c r="X81" s="9"/>
    </row>
    <row r="82" spans="1:24" x14ac:dyDescent="0.3">
      <c r="A82" s="11" t="s">
        <v>91</v>
      </c>
      <c r="B82" s="6"/>
      <c r="C82" s="17">
        <f t="shared" si="2"/>
        <v>0</v>
      </c>
      <c r="D82" s="17">
        <f t="shared" si="3"/>
        <v>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71</v>
      </c>
      <c r="P82" s="6">
        <v>0</v>
      </c>
      <c r="Q82" s="6">
        <v>76</v>
      </c>
      <c r="R82" s="6">
        <v>2168</v>
      </c>
      <c r="S82" s="6">
        <v>0.92</v>
      </c>
      <c r="T82" s="6"/>
      <c r="X82" s="9"/>
    </row>
    <row r="83" spans="1:24" x14ac:dyDescent="0.3">
      <c r="A83" s="10" t="s">
        <v>92</v>
      </c>
      <c r="B83" s="4"/>
      <c r="C83" s="17">
        <f t="shared" si="2"/>
        <v>0</v>
      </c>
      <c r="D83" s="17">
        <f t="shared" si="3"/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v>72</v>
      </c>
      <c r="P83" s="4">
        <v>0</v>
      </c>
      <c r="Q83" s="4">
        <v>16</v>
      </c>
      <c r="R83" s="4"/>
      <c r="S83" s="4">
        <v>0.26</v>
      </c>
      <c r="T83" s="4"/>
      <c r="X83" s="9"/>
    </row>
    <row r="84" spans="1:24" x14ac:dyDescent="0.3">
      <c r="A84" s="11" t="s">
        <v>93</v>
      </c>
      <c r="B84" s="6"/>
      <c r="C84" s="17">
        <f t="shared" si="2"/>
        <v>0</v>
      </c>
      <c r="D84" s="17">
        <f t="shared" si="3"/>
        <v>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73</v>
      </c>
      <c r="P84" s="6">
        <v>0</v>
      </c>
      <c r="Q84" s="6">
        <v>-17</v>
      </c>
      <c r="R84" s="6">
        <v>5942</v>
      </c>
      <c r="S84" s="6">
        <v>0.12</v>
      </c>
      <c r="T84" s="6"/>
      <c r="X84" s="9"/>
    </row>
    <row r="85" spans="1:24" x14ac:dyDescent="0.3">
      <c r="A85" s="10" t="s">
        <v>94</v>
      </c>
      <c r="B85" s="4"/>
      <c r="C85" s="17">
        <f t="shared" si="2"/>
        <v>0</v>
      </c>
      <c r="D85" s="17">
        <f t="shared" si="3"/>
        <v>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74</v>
      </c>
      <c r="P85" s="4">
        <v>0</v>
      </c>
      <c r="Q85" s="4">
        <v>-2</v>
      </c>
      <c r="R85" s="4">
        <v>9211</v>
      </c>
      <c r="S85" s="4">
        <v>0.24</v>
      </c>
      <c r="T85" s="4"/>
      <c r="X85" s="9"/>
    </row>
    <row r="86" spans="1:24" x14ac:dyDescent="0.3">
      <c r="A86" s="11" t="s">
        <v>95</v>
      </c>
      <c r="B86" s="6"/>
      <c r="C86" s="17">
        <f t="shared" si="2"/>
        <v>0</v>
      </c>
      <c r="D86" s="17">
        <f t="shared" si="3"/>
        <v>0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75</v>
      </c>
      <c r="P86" s="6">
        <v>0</v>
      </c>
      <c r="Q86" s="6">
        <v>25</v>
      </c>
      <c r="R86" s="6">
        <v>7370</v>
      </c>
      <c r="S86" s="6">
        <v>0.31</v>
      </c>
      <c r="T86" s="6"/>
      <c r="X86" s="9"/>
    </row>
    <row r="87" spans="1:24" x14ac:dyDescent="0.3">
      <c r="A87" s="10" t="s">
        <v>96</v>
      </c>
      <c r="B87" s="4"/>
      <c r="C87" s="17">
        <f t="shared" si="2"/>
        <v>0</v>
      </c>
      <c r="D87" s="17">
        <f t="shared" si="3"/>
        <v>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76</v>
      </c>
      <c r="P87" s="4">
        <v>0</v>
      </c>
      <c r="Q87" s="4">
        <v>20</v>
      </c>
      <c r="R87" s="4">
        <v>2289</v>
      </c>
      <c r="S87" s="4">
        <v>0.47</v>
      </c>
      <c r="T87" s="4"/>
      <c r="X87" s="9"/>
    </row>
    <row r="88" spans="1:24" x14ac:dyDescent="0.3">
      <c r="A88" s="11" t="s">
        <v>97</v>
      </c>
      <c r="B88" s="6"/>
      <c r="C88" s="17">
        <f t="shared" si="2"/>
        <v>0</v>
      </c>
      <c r="D88" s="17">
        <f t="shared" si="3"/>
        <v>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77</v>
      </c>
      <c r="P88" s="6">
        <v>0</v>
      </c>
      <c r="Q88" s="6"/>
      <c r="R88" s="6">
        <v>2806</v>
      </c>
      <c r="S88" s="6">
        <v>1</v>
      </c>
      <c r="T88" s="6"/>
      <c r="X88" s="9"/>
    </row>
    <row r="89" spans="1:24" x14ac:dyDescent="0.3">
      <c r="A89" s="10" t="s">
        <v>98</v>
      </c>
      <c r="B89" s="4"/>
      <c r="C89" s="17">
        <f t="shared" si="2"/>
        <v>0</v>
      </c>
      <c r="D89" s="17">
        <f t="shared" si="3"/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v>78</v>
      </c>
      <c r="P89" s="4">
        <v>0</v>
      </c>
      <c r="Q89" s="4">
        <v>-17</v>
      </c>
      <c r="R89" s="4">
        <v>815</v>
      </c>
      <c r="S89" s="4">
        <v>0.57999999999999996</v>
      </c>
      <c r="T89" s="4"/>
      <c r="X89" s="9"/>
    </row>
    <row r="90" spans="1:24" x14ac:dyDescent="0.3">
      <c r="A90" s="11" t="s">
        <v>99</v>
      </c>
      <c r="B90" s="6"/>
      <c r="C90" s="17">
        <f t="shared" si="2"/>
        <v>0</v>
      </c>
      <c r="D90" s="17">
        <f t="shared" si="3"/>
        <v>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v>79</v>
      </c>
      <c r="P90" s="6">
        <v>0</v>
      </c>
      <c r="Q90" s="6">
        <v>19</v>
      </c>
      <c r="R90" s="6">
        <v>758</v>
      </c>
      <c r="S90" s="6">
        <v>1</v>
      </c>
      <c r="T90" s="6"/>
      <c r="X90" s="9"/>
    </row>
    <row r="91" spans="1:24" x14ac:dyDescent="0.3">
      <c r="A91" s="10" t="s">
        <v>100</v>
      </c>
      <c r="B91" s="4"/>
      <c r="C91" s="17">
        <f t="shared" si="2"/>
        <v>0</v>
      </c>
      <c r="D91" s="17">
        <f t="shared" si="3"/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80</v>
      </c>
      <c r="P91" s="4">
        <v>0</v>
      </c>
      <c r="Q91" s="4">
        <v>-19</v>
      </c>
      <c r="R91" s="4">
        <v>1748</v>
      </c>
      <c r="S91" s="4">
        <v>0.2</v>
      </c>
      <c r="T91" s="4"/>
      <c r="X91" s="9"/>
    </row>
    <row r="92" spans="1:24" x14ac:dyDescent="0.3">
      <c r="A92" s="11" t="s">
        <v>101</v>
      </c>
      <c r="B92" s="6"/>
      <c r="C92" s="17">
        <f t="shared" si="2"/>
        <v>0</v>
      </c>
      <c r="D92" s="17">
        <f t="shared" si="3"/>
        <v>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81</v>
      </c>
      <c r="P92" s="6">
        <v>0</v>
      </c>
      <c r="Q92" s="6">
        <v>-31</v>
      </c>
      <c r="R92" s="6">
        <v>2022</v>
      </c>
      <c r="S92" s="6"/>
      <c r="T92" s="6"/>
      <c r="X92" s="9"/>
    </row>
    <row r="93" spans="1:24" x14ac:dyDescent="0.3">
      <c r="A93" s="10" t="s">
        <v>102</v>
      </c>
      <c r="B93" s="4"/>
      <c r="C93" s="17">
        <f t="shared" si="2"/>
        <v>0</v>
      </c>
      <c r="D93" s="17">
        <f t="shared" si="3"/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82</v>
      </c>
      <c r="P93" s="4">
        <v>0</v>
      </c>
      <c r="Q93" s="4">
        <v>-38</v>
      </c>
      <c r="R93" s="4">
        <v>1822</v>
      </c>
      <c r="S93" s="4">
        <v>0.78</v>
      </c>
      <c r="T93" s="4"/>
      <c r="X93" s="9"/>
    </row>
    <row r="94" spans="1:24" x14ac:dyDescent="0.3">
      <c r="A94" s="11" t="s">
        <v>103</v>
      </c>
      <c r="B94" s="6"/>
      <c r="C94" s="17">
        <f t="shared" si="2"/>
        <v>0</v>
      </c>
      <c r="D94" s="17">
        <f t="shared" si="3"/>
        <v>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83</v>
      </c>
      <c r="P94" s="6">
        <v>0</v>
      </c>
      <c r="Q94" s="6">
        <v>-21</v>
      </c>
      <c r="R94" s="6">
        <v>493</v>
      </c>
      <c r="S94" s="6">
        <v>0.34</v>
      </c>
      <c r="T94" s="6"/>
      <c r="X94" s="9"/>
    </row>
    <row r="95" spans="1:24" x14ac:dyDescent="0.3">
      <c r="A95" s="10" t="s">
        <v>104</v>
      </c>
      <c r="B95" s="4"/>
      <c r="C95" s="17">
        <f t="shared" si="2"/>
        <v>0</v>
      </c>
      <c r="D95" s="17">
        <f t="shared" si="3"/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84</v>
      </c>
      <c r="P95" s="4">
        <v>0</v>
      </c>
      <c r="Q95" s="4">
        <v>-33</v>
      </c>
      <c r="R95" s="4">
        <v>772</v>
      </c>
      <c r="S95" s="4">
        <v>0.65</v>
      </c>
      <c r="T95" s="4"/>
      <c r="X95" s="9"/>
    </row>
    <row r="96" spans="1:24" x14ac:dyDescent="0.3">
      <c r="A96" s="11" t="s">
        <v>105</v>
      </c>
      <c r="B96" s="6"/>
      <c r="C96" s="17">
        <f t="shared" si="2"/>
        <v>0</v>
      </c>
      <c r="D96" s="17">
        <f t="shared" si="3"/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v>85</v>
      </c>
      <c r="P96" s="6">
        <v>0</v>
      </c>
      <c r="Q96" s="6"/>
      <c r="R96" s="6">
        <v>7705</v>
      </c>
      <c r="S96" s="6">
        <v>0.94</v>
      </c>
      <c r="T96" s="6"/>
      <c r="X96" s="9"/>
    </row>
    <row r="97" spans="1:24" x14ac:dyDescent="0.3">
      <c r="A97" s="10" t="s">
        <v>106</v>
      </c>
      <c r="B97" s="4"/>
      <c r="C97" s="17">
        <f t="shared" si="2"/>
        <v>0</v>
      </c>
      <c r="D97" s="17">
        <f t="shared" si="3"/>
        <v>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v>87</v>
      </c>
      <c r="P97" s="4">
        <v>0</v>
      </c>
      <c r="Q97" s="4">
        <v>94</v>
      </c>
      <c r="R97" s="4">
        <v>254</v>
      </c>
      <c r="S97" s="4">
        <v>0.56000000000000005</v>
      </c>
      <c r="T97" s="4"/>
      <c r="X97" s="9"/>
    </row>
    <row r="98" spans="1:24" x14ac:dyDescent="0.3">
      <c r="A98" s="11" t="s">
        <v>107</v>
      </c>
      <c r="B98" s="6"/>
      <c r="C98" s="17">
        <f t="shared" si="2"/>
        <v>0</v>
      </c>
      <c r="D98" s="17">
        <f t="shared" si="3"/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v>88</v>
      </c>
      <c r="P98" s="6">
        <v>0</v>
      </c>
      <c r="Q98" s="6"/>
      <c r="R98" s="6">
        <v>6837</v>
      </c>
      <c r="S98" s="6">
        <v>0.92</v>
      </c>
      <c r="T98" s="6"/>
      <c r="X98" s="9"/>
    </row>
    <row r="99" spans="1:24" x14ac:dyDescent="0.3">
      <c r="A99" s="10" t="s">
        <v>108</v>
      </c>
      <c r="B99" s="4"/>
      <c r="C99" s="17">
        <f t="shared" si="2"/>
        <v>0</v>
      </c>
      <c r="D99" s="17">
        <f t="shared" si="3"/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89</v>
      </c>
      <c r="P99" s="4">
        <v>0</v>
      </c>
      <c r="Q99" s="4">
        <v>-29</v>
      </c>
      <c r="R99" s="4">
        <v>545</v>
      </c>
      <c r="S99" s="4">
        <v>0.71</v>
      </c>
      <c r="T99" s="4"/>
      <c r="X99" s="9"/>
    </row>
    <row r="100" spans="1:24" x14ac:dyDescent="0.3">
      <c r="A100" s="11" t="s">
        <v>109</v>
      </c>
      <c r="B100" s="6"/>
      <c r="C100" s="17">
        <f t="shared" si="2"/>
        <v>0</v>
      </c>
      <c r="D100" s="17">
        <f t="shared" si="3"/>
        <v>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90</v>
      </c>
      <c r="P100" s="6">
        <v>0</v>
      </c>
      <c r="Q100" s="6">
        <v>-27</v>
      </c>
      <c r="R100" s="6">
        <v>5976</v>
      </c>
      <c r="S100" s="6">
        <v>0.5</v>
      </c>
      <c r="T100" s="6"/>
      <c r="X100" s="9"/>
    </row>
    <row r="101" spans="1:24" x14ac:dyDescent="0.3">
      <c r="A101" s="10" t="s">
        <v>110</v>
      </c>
      <c r="B101" s="4"/>
      <c r="C101" s="17">
        <f t="shared" si="2"/>
        <v>0</v>
      </c>
      <c r="D101" s="17">
        <f t="shared" si="3"/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91</v>
      </c>
      <c r="P101" s="4">
        <v>0</v>
      </c>
      <c r="Q101" s="4">
        <v>1</v>
      </c>
      <c r="R101" s="4">
        <v>1643</v>
      </c>
      <c r="S101" s="4">
        <v>0.82</v>
      </c>
      <c r="T101" s="4"/>
      <c r="X101" s="9"/>
    </row>
    <row r="102" spans="1:24" x14ac:dyDescent="0.3">
      <c r="A102" s="11" t="s">
        <v>111</v>
      </c>
      <c r="B102" s="6"/>
      <c r="C102" s="17">
        <f t="shared" si="2"/>
        <v>0</v>
      </c>
      <c r="D102" s="17">
        <f t="shared" si="3"/>
        <v>0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92</v>
      </c>
      <c r="P102" s="6">
        <v>0</v>
      </c>
      <c r="Q102" s="6">
        <v>-22</v>
      </c>
      <c r="R102" s="6">
        <v>1890</v>
      </c>
      <c r="S102" s="6">
        <v>0.82</v>
      </c>
      <c r="T102" s="6"/>
      <c r="X102" s="9"/>
    </row>
    <row r="103" spans="1:24" x14ac:dyDescent="0.3">
      <c r="A103" s="10" t="s">
        <v>112</v>
      </c>
      <c r="B103" s="4"/>
      <c r="C103" s="17">
        <f t="shared" si="2"/>
        <v>0</v>
      </c>
      <c r="D103" s="17">
        <f t="shared" si="3"/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>
        <v>93</v>
      </c>
      <c r="P103" s="4">
        <v>0</v>
      </c>
      <c r="Q103" s="4">
        <v>-5</v>
      </c>
      <c r="R103" s="4">
        <v>1062</v>
      </c>
      <c r="S103" s="4"/>
      <c r="T103" s="4"/>
      <c r="X103" s="9"/>
    </row>
    <row r="104" spans="1:24" x14ac:dyDescent="0.3">
      <c r="A104" s="11" t="s">
        <v>113</v>
      </c>
      <c r="B104" s="6"/>
      <c r="C104" s="17">
        <f t="shared" si="2"/>
        <v>0</v>
      </c>
      <c r="D104" s="17">
        <f t="shared" si="3"/>
        <v>0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94</v>
      </c>
      <c r="P104" s="6">
        <v>0</v>
      </c>
      <c r="Q104" s="6">
        <v>-21</v>
      </c>
      <c r="R104" s="6">
        <v>4254</v>
      </c>
      <c r="S104" s="6">
        <v>0.18</v>
      </c>
      <c r="T104" s="6"/>
      <c r="X104" s="9"/>
    </row>
    <row r="105" spans="1:24" x14ac:dyDescent="0.3">
      <c r="A105" s="10" t="s">
        <v>114</v>
      </c>
      <c r="B105" s="4"/>
      <c r="C105" s="17">
        <f t="shared" si="2"/>
        <v>0</v>
      </c>
      <c r="D105" s="17">
        <f t="shared" si="3"/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95</v>
      </c>
      <c r="P105" s="4">
        <v>0</v>
      </c>
      <c r="Q105" s="4">
        <v>-31</v>
      </c>
      <c r="R105" s="4">
        <v>5894</v>
      </c>
      <c r="S105" s="4">
        <v>0.31</v>
      </c>
      <c r="T105" s="4"/>
      <c r="X105" s="9"/>
    </row>
    <row r="106" spans="1:24" x14ac:dyDescent="0.3">
      <c r="A106" s="11" t="s">
        <v>115</v>
      </c>
      <c r="B106" s="6"/>
      <c r="C106" s="17">
        <f t="shared" si="2"/>
        <v>0</v>
      </c>
      <c r="D106" s="17">
        <f t="shared" si="3"/>
        <v>0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96</v>
      </c>
      <c r="P106" s="6">
        <v>0</v>
      </c>
      <c r="Q106" s="6">
        <v>31</v>
      </c>
      <c r="R106" s="6">
        <v>7821</v>
      </c>
      <c r="S106" s="6">
        <v>0.22</v>
      </c>
      <c r="T106" s="6"/>
      <c r="X106" s="9"/>
    </row>
    <row r="107" spans="1:24" x14ac:dyDescent="0.3">
      <c r="A107" s="10" t="s">
        <v>116</v>
      </c>
      <c r="B107" s="4"/>
      <c r="C107" s="17">
        <f t="shared" si="2"/>
        <v>0</v>
      </c>
      <c r="D107" s="17">
        <f t="shared" si="3"/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97</v>
      </c>
      <c r="P107" s="4">
        <v>0</v>
      </c>
      <c r="Q107" s="4">
        <v>153</v>
      </c>
      <c r="R107" s="4">
        <v>1944</v>
      </c>
      <c r="S107" s="4">
        <v>1</v>
      </c>
      <c r="T107" s="4"/>
      <c r="X107" s="9"/>
    </row>
    <row r="108" spans="1:24" x14ac:dyDescent="0.3">
      <c r="A108" s="11" t="s">
        <v>117</v>
      </c>
      <c r="B108" s="6"/>
      <c r="C108" s="17">
        <f t="shared" si="2"/>
        <v>0</v>
      </c>
      <c r="D108" s="17">
        <f t="shared" si="3"/>
        <v>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98</v>
      </c>
      <c r="P108" s="6">
        <v>0</v>
      </c>
      <c r="Q108" s="6">
        <v>19</v>
      </c>
      <c r="R108" s="6">
        <v>732</v>
      </c>
      <c r="S108" s="6">
        <v>0.76</v>
      </c>
      <c r="T108" s="6"/>
      <c r="X108" s="9"/>
    </row>
    <row r="109" spans="1:24" x14ac:dyDescent="0.3">
      <c r="A109" s="10" t="s">
        <v>118</v>
      </c>
      <c r="B109" s="4"/>
      <c r="C109" s="17">
        <f t="shared" si="2"/>
        <v>0</v>
      </c>
      <c r="D109" s="17">
        <f t="shared" si="3"/>
        <v>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>
        <v>99</v>
      </c>
      <c r="P109" s="4">
        <v>0</v>
      </c>
      <c r="Q109" s="4">
        <v>-42</v>
      </c>
      <c r="R109" s="4">
        <v>1325</v>
      </c>
      <c r="S109" s="4">
        <v>0.87</v>
      </c>
      <c r="T109" s="4"/>
      <c r="X109" s="9"/>
    </row>
    <row r="110" spans="1:24" x14ac:dyDescent="0.3">
      <c r="A110" s="11" t="s">
        <v>119</v>
      </c>
      <c r="B110" s="6"/>
      <c r="C110" s="17">
        <f t="shared" si="2"/>
        <v>0</v>
      </c>
      <c r="D110" s="17">
        <f t="shared" si="3"/>
        <v>0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100</v>
      </c>
      <c r="P110" s="6">
        <v>0</v>
      </c>
      <c r="Q110" s="6">
        <v>9</v>
      </c>
      <c r="R110" s="6">
        <v>3745</v>
      </c>
      <c r="S110" s="6">
        <v>0.22</v>
      </c>
      <c r="T110" s="6"/>
      <c r="X110" s="9"/>
    </row>
    <row r="111" spans="1:24" x14ac:dyDescent="0.3">
      <c r="A111" s="10" t="s">
        <v>120</v>
      </c>
      <c r="B111" s="4"/>
      <c r="C111" s="17">
        <f t="shared" si="2"/>
        <v>0</v>
      </c>
      <c r="D111" s="17">
        <f t="shared" si="3"/>
        <v>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101</v>
      </c>
      <c r="P111" s="4">
        <v>0</v>
      </c>
      <c r="Q111" s="4">
        <v>116</v>
      </c>
      <c r="R111" s="4">
        <v>17821</v>
      </c>
      <c r="S111" s="4">
        <v>0.87</v>
      </c>
      <c r="T111" s="4"/>
      <c r="X111" s="9"/>
    </row>
    <row r="112" spans="1:24" x14ac:dyDescent="0.3">
      <c r="A112" s="11" t="s">
        <v>121</v>
      </c>
      <c r="B112" s="6"/>
      <c r="C112" s="17">
        <f t="shared" si="2"/>
        <v>0</v>
      </c>
      <c r="D112" s="17">
        <f t="shared" si="3"/>
        <v>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102</v>
      </c>
      <c r="P112" s="6">
        <v>0</v>
      </c>
      <c r="Q112" s="6">
        <v>21</v>
      </c>
      <c r="R112" s="6">
        <v>9204</v>
      </c>
      <c r="S112" s="6">
        <v>0.86</v>
      </c>
      <c r="T112" s="6"/>
      <c r="X112" s="9"/>
    </row>
    <row r="113" spans="1:24" x14ac:dyDescent="0.3">
      <c r="A113" s="10" t="s">
        <v>122</v>
      </c>
      <c r="B113" s="4"/>
      <c r="C113" s="17">
        <f t="shared" si="2"/>
        <v>0</v>
      </c>
      <c r="D113" s="17">
        <f t="shared" si="3"/>
        <v>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>
        <v>103</v>
      </c>
      <c r="P113" s="4">
        <v>0</v>
      </c>
      <c r="Q113" s="4">
        <v>23</v>
      </c>
      <c r="R113" s="4">
        <v>1067</v>
      </c>
      <c r="S113" s="4">
        <v>0.63</v>
      </c>
      <c r="T113" s="4"/>
      <c r="X113" s="9"/>
    </row>
    <row r="114" spans="1:24" x14ac:dyDescent="0.3">
      <c r="A114" s="11" t="s">
        <v>123</v>
      </c>
      <c r="B114" s="6"/>
      <c r="C114" s="17">
        <f t="shared" si="2"/>
        <v>0</v>
      </c>
      <c r="D114" s="17">
        <f t="shared" si="3"/>
        <v>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104</v>
      </c>
      <c r="P114" s="6">
        <v>0</v>
      </c>
      <c r="Q114" s="6">
        <v>23</v>
      </c>
      <c r="R114" s="6">
        <v>4332</v>
      </c>
      <c r="S114" s="6">
        <v>0.6</v>
      </c>
      <c r="T114" s="6"/>
      <c r="X114" s="9"/>
    </row>
    <row r="115" spans="1:24" x14ac:dyDescent="0.3">
      <c r="A115" s="10" t="s">
        <v>124</v>
      </c>
      <c r="B115" s="4"/>
      <c r="C115" s="17">
        <f t="shared" si="2"/>
        <v>0</v>
      </c>
      <c r="D115" s="17">
        <f t="shared" si="3"/>
        <v>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>
        <v>105</v>
      </c>
      <c r="P115" s="4">
        <v>0</v>
      </c>
      <c r="Q115" s="4">
        <v>93</v>
      </c>
      <c r="R115" s="4">
        <v>786</v>
      </c>
      <c r="S115" s="4">
        <v>1</v>
      </c>
      <c r="T115" s="4"/>
      <c r="X115" s="9"/>
    </row>
    <row r="116" spans="1:24" x14ac:dyDescent="0.3">
      <c r="A116" s="11" t="s">
        <v>125</v>
      </c>
      <c r="B116" s="6"/>
      <c r="C116" s="17">
        <f t="shared" si="2"/>
        <v>0</v>
      </c>
      <c r="D116" s="17">
        <f t="shared" si="3"/>
        <v>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106</v>
      </c>
      <c r="P116" s="6">
        <v>0</v>
      </c>
      <c r="Q116" s="6">
        <v>-21</v>
      </c>
      <c r="R116" s="6">
        <v>5435</v>
      </c>
      <c r="S116" s="6">
        <v>0.82</v>
      </c>
      <c r="T116" s="6"/>
      <c r="X116" s="9"/>
    </row>
    <row r="117" spans="1:24" x14ac:dyDescent="0.3">
      <c r="A117" s="10" t="s">
        <v>126</v>
      </c>
      <c r="B117" s="4"/>
      <c r="C117" s="17">
        <f t="shared" si="2"/>
        <v>0</v>
      </c>
      <c r="D117" s="17">
        <f t="shared" si="3"/>
        <v>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>
        <v>107</v>
      </c>
      <c r="P117" s="4">
        <v>0</v>
      </c>
      <c r="Q117" s="4">
        <v>18</v>
      </c>
      <c r="R117" s="4">
        <v>1292</v>
      </c>
      <c r="S117" s="4">
        <v>1</v>
      </c>
      <c r="T117" s="4"/>
      <c r="X117" s="9"/>
    </row>
    <row r="118" spans="1:24" x14ac:dyDescent="0.3">
      <c r="A118" s="11" t="s">
        <v>127</v>
      </c>
      <c r="B118" s="6"/>
      <c r="C118" s="17">
        <f t="shared" si="2"/>
        <v>0</v>
      </c>
      <c r="D118" s="17">
        <f t="shared" si="3"/>
        <v>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108</v>
      </c>
      <c r="P118" s="6">
        <v>0</v>
      </c>
      <c r="Q118" s="6">
        <v>-7</v>
      </c>
      <c r="R118" s="6">
        <v>703</v>
      </c>
      <c r="S118" s="6">
        <v>0.34</v>
      </c>
      <c r="T118" s="6"/>
      <c r="X118" s="9"/>
    </row>
    <row r="119" spans="1:24" x14ac:dyDescent="0.3">
      <c r="A119" s="10" t="s">
        <v>128</v>
      </c>
      <c r="B119" s="4"/>
      <c r="C119" s="17">
        <f t="shared" si="2"/>
        <v>0</v>
      </c>
      <c r="D119" s="17">
        <f t="shared" si="3"/>
        <v>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>
        <v>109</v>
      </c>
      <c r="P119" s="4">
        <v>0</v>
      </c>
      <c r="Q119" s="4">
        <v>17</v>
      </c>
      <c r="R119" s="4">
        <v>254</v>
      </c>
      <c r="S119" s="4">
        <v>0.43</v>
      </c>
      <c r="T119" s="4"/>
      <c r="X119" s="9"/>
    </row>
    <row r="120" spans="1:24" x14ac:dyDescent="0.3">
      <c r="A120" s="11" t="s">
        <v>129</v>
      </c>
      <c r="B120" s="6"/>
      <c r="C120" s="17">
        <f t="shared" si="2"/>
        <v>0</v>
      </c>
      <c r="D120" s="17">
        <f t="shared" si="3"/>
        <v>0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110</v>
      </c>
      <c r="P120" s="6">
        <v>0</v>
      </c>
      <c r="Q120" s="6">
        <v>-25</v>
      </c>
      <c r="R120" s="6">
        <v>3836</v>
      </c>
      <c r="S120" s="6">
        <v>1</v>
      </c>
      <c r="T120" s="6"/>
      <c r="X120" s="9"/>
    </row>
    <row r="121" spans="1:24" x14ac:dyDescent="0.3">
      <c r="A121" s="10" t="s">
        <v>130</v>
      </c>
      <c r="B121" s="4"/>
      <c r="C121" s="17">
        <f t="shared" si="2"/>
        <v>0</v>
      </c>
      <c r="D121" s="17">
        <f t="shared" si="3"/>
        <v>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111</v>
      </c>
      <c r="P121" s="4">
        <v>0</v>
      </c>
      <c r="Q121" s="4">
        <v>39</v>
      </c>
      <c r="R121" s="4">
        <v>8890</v>
      </c>
      <c r="S121" s="4">
        <v>1</v>
      </c>
      <c r="T121" s="4"/>
      <c r="X121" s="9"/>
    </row>
    <row r="122" spans="1:24" x14ac:dyDescent="0.3">
      <c r="A122" s="11" t="s">
        <v>131</v>
      </c>
      <c r="B122" s="6"/>
      <c r="C122" s="17">
        <f t="shared" si="2"/>
        <v>0</v>
      </c>
      <c r="D122" s="17">
        <f t="shared" si="3"/>
        <v>0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112</v>
      </c>
      <c r="P122" s="6">
        <v>0</v>
      </c>
      <c r="Q122" s="6"/>
      <c r="R122" s="6">
        <v>778</v>
      </c>
      <c r="S122" s="6">
        <v>1</v>
      </c>
      <c r="T122" s="6"/>
      <c r="X122" s="9"/>
    </row>
    <row r="123" spans="1:24" x14ac:dyDescent="0.3">
      <c r="A123" s="10" t="s">
        <v>132</v>
      </c>
      <c r="B123" s="4"/>
      <c r="C123" s="17">
        <f t="shared" si="2"/>
        <v>0</v>
      </c>
      <c r="D123" s="17">
        <f t="shared" si="3"/>
        <v>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>
        <v>113</v>
      </c>
      <c r="P123" s="4">
        <v>0</v>
      </c>
      <c r="Q123" s="4">
        <v>8</v>
      </c>
      <c r="R123" s="4">
        <v>308</v>
      </c>
      <c r="S123" s="4">
        <v>1</v>
      </c>
      <c r="T123" s="4"/>
      <c r="X123" s="9"/>
    </row>
    <row r="124" spans="1:24" x14ac:dyDescent="0.3">
      <c r="A124" s="11" t="s">
        <v>133</v>
      </c>
      <c r="B124" s="6"/>
      <c r="C124" s="17">
        <f t="shared" si="2"/>
        <v>0</v>
      </c>
      <c r="D124" s="17">
        <f t="shared" si="3"/>
        <v>0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114</v>
      </c>
      <c r="P124" s="6">
        <v>0</v>
      </c>
      <c r="Q124" s="6">
        <v>-27</v>
      </c>
      <c r="R124" s="6">
        <v>2328</v>
      </c>
      <c r="S124" s="6">
        <v>0.63</v>
      </c>
      <c r="T124" s="6"/>
      <c r="X124" s="9"/>
    </row>
    <row r="125" spans="1:24" x14ac:dyDescent="0.3">
      <c r="A125" s="10" t="s">
        <v>134</v>
      </c>
      <c r="B125" s="4"/>
      <c r="C125" s="17">
        <f t="shared" si="2"/>
        <v>0</v>
      </c>
      <c r="D125" s="17">
        <f t="shared" si="3"/>
        <v>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>
        <v>115</v>
      </c>
      <c r="P125" s="4">
        <v>0</v>
      </c>
      <c r="Q125" s="4">
        <v>-42</v>
      </c>
      <c r="R125" s="4">
        <v>1149</v>
      </c>
      <c r="S125" s="4">
        <v>0.33</v>
      </c>
      <c r="T125" s="4"/>
      <c r="X125" s="9"/>
    </row>
    <row r="126" spans="1:24" x14ac:dyDescent="0.3">
      <c r="A126" s="11" t="s">
        <v>135</v>
      </c>
      <c r="B126" s="6"/>
      <c r="C126" s="17">
        <f t="shared" si="2"/>
        <v>0</v>
      </c>
      <c r="D126" s="17">
        <f t="shared" si="3"/>
        <v>0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116</v>
      </c>
      <c r="P126" s="6">
        <v>0</v>
      </c>
      <c r="Q126" s="6">
        <v>-6</v>
      </c>
      <c r="R126" s="6">
        <v>2341</v>
      </c>
      <c r="S126" s="6">
        <v>1</v>
      </c>
      <c r="T126" s="6"/>
      <c r="X126" s="9"/>
    </row>
    <row r="127" spans="1:24" x14ac:dyDescent="0.3">
      <c r="A127" s="10" t="s">
        <v>136</v>
      </c>
      <c r="B127" s="4"/>
      <c r="C127" s="17">
        <f t="shared" si="2"/>
        <v>0</v>
      </c>
      <c r="D127" s="17">
        <f t="shared" si="3"/>
        <v>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>
        <v>117</v>
      </c>
      <c r="P127" s="4">
        <v>0</v>
      </c>
      <c r="Q127" s="4">
        <v>-9</v>
      </c>
      <c r="R127" s="4">
        <v>1812</v>
      </c>
      <c r="S127" s="4">
        <v>1</v>
      </c>
      <c r="T127" s="4"/>
      <c r="X127" s="9"/>
    </row>
    <row r="128" spans="1:24" x14ac:dyDescent="0.3">
      <c r="A128" s="11" t="s">
        <v>137</v>
      </c>
      <c r="B128" s="6"/>
      <c r="C128" s="17">
        <f t="shared" si="2"/>
        <v>0</v>
      </c>
      <c r="D128" s="17">
        <f t="shared" si="3"/>
        <v>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118</v>
      </c>
      <c r="P128" s="6">
        <v>0</v>
      </c>
      <c r="Q128" s="6">
        <v>41</v>
      </c>
      <c r="R128" s="6">
        <v>278</v>
      </c>
      <c r="S128" s="6">
        <v>0.56000000000000005</v>
      </c>
      <c r="T128" s="6"/>
      <c r="X128" s="9"/>
    </row>
    <row r="129" spans="1:24" x14ac:dyDescent="0.3">
      <c r="A129" s="10" t="s">
        <v>138</v>
      </c>
      <c r="B129" s="4"/>
      <c r="C129" s="17">
        <f t="shared" si="2"/>
        <v>0</v>
      </c>
      <c r="D129" s="17">
        <f t="shared" si="3"/>
        <v>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>
        <v>119</v>
      </c>
      <c r="P129" s="4">
        <v>0</v>
      </c>
      <c r="Q129" s="4">
        <v>-43</v>
      </c>
      <c r="R129" s="4">
        <v>636</v>
      </c>
      <c r="S129" s="4">
        <v>1</v>
      </c>
      <c r="T129" s="4"/>
      <c r="X129" s="9"/>
    </row>
    <row r="130" spans="1:24" x14ac:dyDescent="0.3">
      <c r="A130" s="11" t="s">
        <v>139</v>
      </c>
      <c r="B130" s="6"/>
      <c r="C130" s="17">
        <f t="shared" si="2"/>
        <v>0</v>
      </c>
      <c r="D130" s="17">
        <f t="shared" si="3"/>
        <v>0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120</v>
      </c>
      <c r="P130" s="6">
        <v>0</v>
      </c>
      <c r="Q130" s="6">
        <v>-16</v>
      </c>
      <c r="R130" s="6">
        <v>10296</v>
      </c>
      <c r="S130" s="6">
        <v>1</v>
      </c>
      <c r="T130" s="6"/>
      <c r="X130" s="9"/>
    </row>
    <row r="131" spans="1:24" x14ac:dyDescent="0.3">
      <c r="A131" s="10" t="s">
        <v>140</v>
      </c>
      <c r="B131" s="4"/>
      <c r="C131" s="17">
        <f t="shared" si="2"/>
        <v>0</v>
      </c>
      <c r="D131" s="17">
        <f t="shared" si="3"/>
        <v>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>
        <v>121</v>
      </c>
      <c r="P131" s="4">
        <v>0</v>
      </c>
      <c r="Q131" s="4">
        <v>-44</v>
      </c>
      <c r="R131" s="4">
        <v>4167</v>
      </c>
      <c r="S131" s="4">
        <v>1</v>
      </c>
      <c r="T131" s="4"/>
      <c r="X131" s="9"/>
    </row>
    <row r="132" spans="1:24" x14ac:dyDescent="0.3">
      <c r="A132" s="11" t="s">
        <v>141</v>
      </c>
      <c r="B132" s="6"/>
      <c r="C132" s="17">
        <f t="shared" si="2"/>
        <v>0</v>
      </c>
      <c r="D132" s="17">
        <f t="shared" si="3"/>
        <v>0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122</v>
      </c>
      <c r="P132" s="6">
        <v>0</v>
      </c>
      <c r="Q132" s="6">
        <v>18</v>
      </c>
      <c r="R132" s="6">
        <v>14788</v>
      </c>
      <c r="S132" s="6">
        <v>1</v>
      </c>
      <c r="T132" s="6"/>
      <c r="X132" s="9"/>
    </row>
    <row r="133" spans="1:24" x14ac:dyDescent="0.3">
      <c r="A133" s="10" t="s">
        <v>142</v>
      </c>
      <c r="B133" s="4"/>
      <c r="C133" s="17">
        <f t="shared" si="2"/>
        <v>0</v>
      </c>
      <c r="D133" s="17">
        <f t="shared" si="3"/>
        <v>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>
        <v>123</v>
      </c>
      <c r="P133" s="4">
        <v>0</v>
      </c>
      <c r="Q133" s="4">
        <v>7</v>
      </c>
      <c r="R133" s="4"/>
      <c r="S133" s="4"/>
      <c r="T133" s="4"/>
      <c r="X133" s="9"/>
    </row>
    <row r="134" spans="1:24" x14ac:dyDescent="0.3">
      <c r="A134" s="11" t="s">
        <v>143</v>
      </c>
      <c r="B134" s="6"/>
      <c r="C134" s="17">
        <f t="shared" si="2"/>
        <v>0</v>
      </c>
      <c r="D134" s="17">
        <f t="shared" si="3"/>
        <v>0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124</v>
      </c>
      <c r="P134" s="6">
        <v>0</v>
      </c>
      <c r="Q134" s="6"/>
      <c r="R134" s="6">
        <v>10551</v>
      </c>
      <c r="S134" s="6">
        <v>1</v>
      </c>
      <c r="T134" s="6"/>
      <c r="X134" s="9"/>
    </row>
    <row r="135" spans="1:24" x14ac:dyDescent="0.3">
      <c r="A135" s="10" t="s">
        <v>144</v>
      </c>
      <c r="B135" s="4"/>
      <c r="C135" s="17">
        <f t="shared" si="2"/>
        <v>0</v>
      </c>
      <c r="D135" s="17">
        <f t="shared" si="3"/>
        <v>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125</v>
      </c>
      <c r="P135" s="4">
        <v>0</v>
      </c>
      <c r="Q135" s="4">
        <v>-14</v>
      </c>
      <c r="R135" s="4">
        <v>286</v>
      </c>
      <c r="S135" s="4">
        <v>1</v>
      </c>
      <c r="T135" s="4"/>
      <c r="X135" s="9"/>
    </row>
    <row r="136" spans="1:24" x14ac:dyDescent="0.3">
      <c r="A136" s="11" t="s">
        <v>145</v>
      </c>
      <c r="B136" s="6"/>
      <c r="C136" s="17">
        <f t="shared" si="2"/>
        <v>0</v>
      </c>
      <c r="D136" s="17">
        <f t="shared" si="3"/>
        <v>0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126</v>
      </c>
      <c r="P136" s="6">
        <v>0</v>
      </c>
      <c r="Q136" s="6">
        <v>2</v>
      </c>
      <c r="R136" s="6">
        <v>10226</v>
      </c>
      <c r="S136" s="6">
        <v>1</v>
      </c>
      <c r="T136" s="6"/>
      <c r="X136" s="9"/>
    </row>
    <row r="137" spans="1:24" x14ac:dyDescent="0.3">
      <c r="A137" s="10" t="s">
        <v>146</v>
      </c>
      <c r="B137" s="4"/>
      <c r="C137" s="17">
        <f t="shared" si="2"/>
        <v>0</v>
      </c>
      <c r="D137" s="17">
        <f t="shared" si="3"/>
        <v>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127</v>
      </c>
      <c r="P137" s="4">
        <v>0</v>
      </c>
      <c r="Q137" s="4">
        <v>100</v>
      </c>
      <c r="R137" s="4">
        <v>2362</v>
      </c>
      <c r="S137" s="4">
        <v>1</v>
      </c>
      <c r="T137" s="4"/>
      <c r="X137" s="9"/>
    </row>
    <row r="138" spans="1:24" x14ac:dyDescent="0.3">
      <c r="A138" s="11" t="s">
        <v>147</v>
      </c>
      <c r="B138" s="6"/>
      <c r="C138" s="17">
        <f t="shared" si="2"/>
        <v>0</v>
      </c>
      <c r="D138" s="17">
        <f t="shared" si="3"/>
        <v>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128</v>
      </c>
      <c r="P138" s="6">
        <v>0</v>
      </c>
      <c r="Q138" s="6"/>
      <c r="R138" s="6"/>
      <c r="S138" s="6">
        <v>1</v>
      </c>
      <c r="T138" s="6"/>
      <c r="X138" s="9"/>
    </row>
    <row r="139" spans="1:24" x14ac:dyDescent="0.3">
      <c r="A139" s="10" t="s">
        <v>148</v>
      </c>
      <c r="B139" s="4"/>
      <c r="C139" s="17">
        <f t="shared" si="2"/>
        <v>0</v>
      </c>
      <c r="D139" s="17">
        <f t="shared" si="3"/>
        <v>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>
        <v>129</v>
      </c>
      <c r="P139" s="4">
        <v>0</v>
      </c>
      <c r="Q139" s="4">
        <v>62</v>
      </c>
      <c r="R139" s="4">
        <v>6911</v>
      </c>
      <c r="S139" s="4">
        <v>1</v>
      </c>
      <c r="T139" s="4"/>
      <c r="X139" s="9"/>
    </row>
    <row r="140" spans="1:24" x14ac:dyDescent="0.3">
      <c r="A140" s="11" t="s">
        <v>149</v>
      </c>
      <c r="B140" s="6"/>
      <c r="C140" s="17">
        <f t="shared" si="2"/>
        <v>0</v>
      </c>
      <c r="D140" s="17">
        <f t="shared" si="3"/>
        <v>0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130</v>
      </c>
      <c r="P140" s="6">
        <v>0</v>
      </c>
      <c r="Q140" s="6"/>
      <c r="R140" s="6"/>
      <c r="S140" s="6">
        <v>1</v>
      </c>
      <c r="T140" s="6"/>
      <c r="X140" s="9"/>
    </row>
    <row r="141" spans="1:24" x14ac:dyDescent="0.3">
      <c r="A141" s="10" t="s">
        <v>150</v>
      </c>
      <c r="B141" s="4"/>
      <c r="C141" s="17">
        <f t="shared" ref="C141:C149" si="4">B141/B$150</f>
        <v>0</v>
      </c>
      <c r="D141" s="17">
        <f t="shared" ref="D141:D149" si="5">C141^2</f>
        <v>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>
        <v>131</v>
      </c>
      <c r="P141" s="4">
        <v>0</v>
      </c>
      <c r="Q141" s="4"/>
      <c r="R141" s="4"/>
      <c r="S141" s="4">
        <v>1</v>
      </c>
      <c r="T141" s="4"/>
      <c r="X141" s="9"/>
    </row>
    <row r="142" spans="1:24" x14ac:dyDescent="0.3">
      <c r="A142" s="11" t="s">
        <v>151</v>
      </c>
      <c r="B142" s="6"/>
      <c r="C142" s="17">
        <f t="shared" si="4"/>
        <v>0</v>
      </c>
      <c r="D142" s="17">
        <f t="shared" si="5"/>
        <v>0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134</v>
      </c>
      <c r="P142" s="6">
        <v>0</v>
      </c>
      <c r="Q142" s="6"/>
      <c r="R142" s="6">
        <v>2514</v>
      </c>
      <c r="S142" s="6">
        <v>1</v>
      </c>
      <c r="T142" s="6"/>
      <c r="X142" s="9"/>
    </row>
    <row r="143" spans="1:24" x14ac:dyDescent="0.3">
      <c r="A143" s="10" t="s">
        <v>152</v>
      </c>
      <c r="B143" s="4"/>
      <c r="C143" s="17">
        <f t="shared" si="4"/>
        <v>0</v>
      </c>
      <c r="D143" s="17">
        <f t="shared" si="5"/>
        <v>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133</v>
      </c>
      <c r="P143" s="4">
        <v>0</v>
      </c>
      <c r="Q143" s="4">
        <v>-42</v>
      </c>
      <c r="R143" s="4">
        <v>590</v>
      </c>
      <c r="S143" s="4">
        <v>1</v>
      </c>
      <c r="T143" s="4"/>
      <c r="X143" s="9"/>
    </row>
    <row r="144" spans="1:24" x14ac:dyDescent="0.3">
      <c r="A144" s="11" t="s">
        <v>153</v>
      </c>
      <c r="B144" s="6"/>
      <c r="C144" s="17">
        <f t="shared" si="4"/>
        <v>0</v>
      </c>
      <c r="D144" s="17">
        <f t="shared" si="5"/>
        <v>0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132</v>
      </c>
      <c r="P144" s="6">
        <v>0</v>
      </c>
      <c r="Q144" s="6">
        <v>0</v>
      </c>
      <c r="R144" s="6">
        <v>346</v>
      </c>
      <c r="S144" s="6">
        <v>1</v>
      </c>
      <c r="T144" s="6"/>
      <c r="X144" s="9"/>
    </row>
    <row r="145" spans="1:24" x14ac:dyDescent="0.3">
      <c r="A145" s="10" t="s">
        <v>154</v>
      </c>
      <c r="B145" s="4"/>
      <c r="C145" s="17">
        <f t="shared" si="4"/>
        <v>0</v>
      </c>
      <c r="D145" s="17">
        <f t="shared" si="5"/>
        <v>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135</v>
      </c>
      <c r="P145" s="4">
        <v>0</v>
      </c>
      <c r="Q145" s="4">
        <v>-10</v>
      </c>
      <c r="R145" s="4">
        <v>1778</v>
      </c>
      <c r="S145" s="4">
        <v>1</v>
      </c>
      <c r="T145" s="4"/>
      <c r="X145" s="9"/>
    </row>
    <row r="146" spans="1:24" x14ac:dyDescent="0.3">
      <c r="A146" s="11" t="s">
        <v>155</v>
      </c>
      <c r="B146" s="6"/>
      <c r="C146" s="17">
        <f t="shared" si="4"/>
        <v>0</v>
      </c>
      <c r="D146" s="17">
        <f t="shared" si="5"/>
        <v>0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136</v>
      </c>
      <c r="P146" s="6">
        <v>0</v>
      </c>
      <c r="Q146" s="6"/>
      <c r="R146" s="6"/>
      <c r="S146" s="6"/>
      <c r="T146" s="6"/>
      <c r="X146" s="9"/>
    </row>
    <row r="147" spans="1:24" x14ac:dyDescent="0.3">
      <c r="A147" s="10" t="s">
        <v>156</v>
      </c>
      <c r="B147" s="4"/>
      <c r="C147" s="17">
        <f t="shared" si="4"/>
        <v>0</v>
      </c>
      <c r="D147" s="17">
        <f t="shared" si="5"/>
        <v>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>
        <v>137</v>
      </c>
      <c r="P147" s="4">
        <v>0</v>
      </c>
      <c r="Q147" s="4"/>
      <c r="R147" s="4"/>
      <c r="S147" s="4"/>
      <c r="T147" s="4"/>
      <c r="X147" s="9"/>
    </row>
    <row r="148" spans="1:24" x14ac:dyDescent="0.3">
      <c r="A148" s="11" t="s">
        <v>157</v>
      </c>
      <c r="B148" s="6"/>
      <c r="C148" s="17">
        <f t="shared" si="4"/>
        <v>0</v>
      </c>
      <c r="D148" s="17">
        <f t="shared" si="5"/>
        <v>0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138</v>
      </c>
      <c r="P148" s="6">
        <v>0</v>
      </c>
      <c r="Q148" s="6"/>
      <c r="R148" s="6">
        <v>17325</v>
      </c>
      <c r="S148" s="6">
        <v>1</v>
      </c>
      <c r="T148" s="6"/>
      <c r="X148" s="9"/>
    </row>
    <row r="149" spans="1:24" x14ac:dyDescent="0.3">
      <c r="A149" s="12" t="s">
        <v>158</v>
      </c>
      <c r="B149" s="13"/>
      <c r="C149" s="17">
        <f t="shared" si="4"/>
        <v>0</v>
      </c>
      <c r="D149" s="17">
        <f t="shared" si="5"/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v>139</v>
      </c>
      <c r="P149" s="13">
        <v>0</v>
      </c>
      <c r="Q149" s="13">
        <v>44</v>
      </c>
      <c r="R149" s="13">
        <v>10848</v>
      </c>
      <c r="S149" s="13">
        <v>1</v>
      </c>
      <c r="T149" s="13"/>
      <c r="U149" s="14"/>
      <c r="V149" s="14"/>
      <c r="W149" s="14"/>
      <c r="X149" s="15"/>
    </row>
    <row r="150" spans="1:24" x14ac:dyDescent="0.3">
      <c r="B150">
        <f>SUM(B12:B149)</f>
        <v>170730</v>
      </c>
      <c r="D150" s="17">
        <f>SUM(D12:D149)</f>
        <v>0.96986721415941901</v>
      </c>
    </row>
    <row r="151" spans="1:24" x14ac:dyDescent="0.3">
      <c r="D151" s="18">
        <f>SQRT(D150)</f>
        <v>0.98481836607539919</v>
      </c>
    </row>
  </sheetData>
  <mergeCells count="4">
    <mergeCell ref="A1:J1"/>
    <mergeCell ref="A2:J2"/>
    <mergeCell ref="A10:A11"/>
    <mergeCell ref="B10:X10"/>
  </mergeCells>
  <hyperlinks>
    <hyperlink ref="A7" r:id="rId1" display="https://unstats.un.org/unsd/tradekb/Knowledgebase/Quantity-and-Weight-Data-in-UN-Comtrade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RHI Iraq 570249</vt:lpstr>
      <vt:lpstr>Import RHI 570500 Iraq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Sajal vats</dc:creator>
  <cp:lastModifiedBy>SAJAL VATS _39A</cp:lastModifiedBy>
  <dcterms:created xsi:type="dcterms:W3CDTF">2023-08-24T06:30:30Z</dcterms:created>
  <dcterms:modified xsi:type="dcterms:W3CDTF">2024-06-21T14:54:15Z</dcterms:modified>
</cp:coreProperties>
</file>