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esktop\"/>
    </mc:Choice>
  </mc:AlternateContent>
  <xr:revisionPtr revIDLastSave="0" documentId="8_{5028C57A-6D3A-44BF-A72C-68E07BE01094}" xr6:coauthVersionLast="36" xr6:coauthVersionMax="36" xr10:uidLastSave="{00000000-0000-0000-0000-000000000000}"/>
  <bookViews>
    <workbookView xWindow="0" yWindow="0" windowWidth="20490" windowHeight="6405" activeTab="10" xr2:uid="{2AEF46C9-B234-4134-BF6B-24C035D30AFA}"/>
  </bookViews>
  <sheets>
    <sheet name="1(a,b)" sheetId="1" r:id="rId1"/>
    <sheet name="1(c)" sheetId="3" r:id="rId2"/>
    <sheet name="1(d)" sheetId="5" r:id="rId3"/>
    <sheet name="1(e)" sheetId="7" r:id="rId4"/>
    <sheet name="2(a)" sheetId="2" r:id="rId5"/>
    <sheet name="2(b)" sheetId="6" r:id="rId6"/>
    <sheet name="2(c)" sheetId="4" r:id="rId7"/>
    <sheet name="2(d)" sheetId="8" r:id="rId8"/>
    <sheet name="3(a)" sheetId="9" r:id="rId9"/>
    <sheet name="3(b)" sheetId="10" r:id="rId10"/>
    <sheet name="4(a)" sheetId="18" r:id="rId11"/>
  </sheets>
  <definedNames>
    <definedName name="_xlnm._FilterDatabase" localSheetId="4" hidden="1">'2(a)'!$G$8:$G$14</definedName>
  </definedNames>
  <calcPr calcId="191029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8" l="1"/>
  <c r="G18" i="18"/>
  <c r="G17" i="18"/>
  <c r="G16" i="18"/>
  <c r="G15" i="18"/>
  <c r="G14" i="18"/>
  <c r="G13" i="18"/>
  <c r="G12" i="18"/>
  <c r="G11" i="18"/>
  <c r="G10" i="18"/>
  <c r="G9" i="18"/>
  <c r="G8" i="18"/>
  <c r="S25" i="10"/>
  <c r="M25" i="10"/>
  <c r="G25" i="10"/>
  <c r="K9" i="8" l="1"/>
  <c r="K10" i="8"/>
  <c r="K11" i="8"/>
  <c r="K12" i="8"/>
  <c r="K13" i="8"/>
  <c r="K8" i="8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K11" i="6"/>
  <c r="K12" i="6"/>
  <c r="K13" i="6"/>
  <c r="K14" i="6"/>
  <c r="K15" i="6"/>
  <c r="K10" i="6"/>
  <c r="J11" i="6"/>
  <c r="J12" i="6"/>
  <c r="J13" i="6"/>
  <c r="J14" i="6"/>
  <c r="J15" i="6"/>
  <c r="J10" i="6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83" i="1" l="1"/>
</calcChain>
</file>

<file path=xl/sharedStrings.xml><?xml version="1.0" encoding="utf-8"?>
<sst xmlns="http://schemas.openxmlformats.org/spreadsheetml/2006/main" count="451" uniqueCount="90">
  <si>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</si>
  <si>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</si>
  <si>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</si>
  <si>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</si>
  <si>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</si>
  <si>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</si>
  <si>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</si>
  <si>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</si>
  <si>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</si>
  <si>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</si>
  <si>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</si>
  <si>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</si>
  <si>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</si>
  <si>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</si>
  <si>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</si>
  <si>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</si>
  <si>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</si>
  <si>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</si>
  <si>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</si>
  <si>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</si>
  <si>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</si>
  <si>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</si>
  <si>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</si>
  <si>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</si>
  <si>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Ans to the qyestion no :1 (A,B)</t>
  </si>
  <si>
    <t>Total sales of
3 months</t>
  </si>
  <si>
    <t>Row Labels</t>
  </si>
  <si>
    <t>Grand Total</t>
  </si>
  <si>
    <t>Sum of Total Sales (BDT)</t>
  </si>
  <si>
    <t>Statistics of sales representative</t>
  </si>
  <si>
    <t>Janurary</t>
  </si>
  <si>
    <t>ID</t>
  </si>
  <si>
    <t>Name</t>
  </si>
  <si>
    <t>Salary</t>
  </si>
  <si>
    <t>Sales</t>
  </si>
  <si>
    <t>Bonus</t>
  </si>
  <si>
    <t>Total</t>
  </si>
  <si>
    <t>Eva karim</t>
  </si>
  <si>
    <t>Column Labels</t>
  </si>
  <si>
    <t>Sum of Quantity</t>
  </si>
  <si>
    <t>Average Salary</t>
  </si>
  <si>
    <t>Round</t>
  </si>
  <si>
    <t xml:space="preserve">      ID</t>
  </si>
  <si>
    <t>Month</t>
  </si>
  <si>
    <t>Expenses</t>
  </si>
  <si>
    <t>sales</t>
  </si>
  <si>
    <t>Retail Profit</t>
  </si>
  <si>
    <t>Profit/Loss</t>
  </si>
  <si>
    <t>January</t>
  </si>
  <si>
    <t>Profit</t>
  </si>
  <si>
    <t>February</t>
  </si>
  <si>
    <t>Loss</t>
  </si>
  <si>
    <t>Maech</t>
  </si>
  <si>
    <t>Item</t>
  </si>
  <si>
    <t>Category</t>
  </si>
  <si>
    <t>Unit Price</t>
  </si>
  <si>
    <t>product</t>
  </si>
  <si>
    <t>Destop</t>
  </si>
  <si>
    <t>smartphone</t>
  </si>
  <si>
    <t>Office rent</t>
  </si>
  <si>
    <t>rent expenses</t>
  </si>
  <si>
    <t>Advertisement</t>
  </si>
  <si>
    <t>Marketing expenses</t>
  </si>
  <si>
    <t>Warehouse rent</t>
  </si>
  <si>
    <t>Rent Expenses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</si>
  <si>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</si>
  <si>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</si>
  <si>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</si>
  <si>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</si>
  <si>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</si>
  <si>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</si>
  <si>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</si>
  <si>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Printing materials</t>
  </si>
  <si>
    <t>Additional cost</t>
  </si>
  <si>
    <t>Expanses report of XYZ company</t>
  </si>
  <si>
    <t>Fabruary</t>
  </si>
  <si>
    <t>March</t>
  </si>
  <si>
    <t>Total Product</t>
  </si>
  <si>
    <t>Total product</t>
  </si>
  <si>
    <t>Yearly report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</si>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</sst>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7" fillId="0" borderId="1" xfId="0" applyFont="1" applyFill="1" applyBorder="1" applyAlignment="1">
      <alignment horizontal="center"/>
    </xf>
    <xf numFmtId="0" fontId="0" fillId="7" borderId="1" xfId="0" applyFill="1" applyBorder="1"/>
    <xf numFmtId="0" fontId="0" fillId="2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[Sl-07; Md. Sajib Nakib; Batch-60.xlsx]1(c)!PivotTable2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A2-4D1E-B907-3B4B67D1C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A2-4D1E-B907-3B4B67D1C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A2-4D1E-B907-3B4B67D1C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A2-4D1E-B907-3B4B67D1C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A2-4D1E-B907-3B4B67D1C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A2-4D1E-B907-3B4B67D1C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C-4C62-BBBE-1A1FC5AA915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7007874015747"/>
          <c:y val="0.12520669291338585"/>
          <c:w val="0.14721535129445582"/>
          <c:h val="0.55397242210752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[Sl-07; Md. Sajib Nakib; Batch-60.xlsx]1(d)!PivotTable3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B-4B47-A82A-917058B7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663327"/>
        <c:axId val="1164661887"/>
      </c:barChart>
      <c:catAx>
        <c:axId val="11646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1887"/>
        <c:crosses val="autoZero"/>
        <c:auto val="1"/>
        <c:lblAlgn val="ctr"/>
        <c:lblOffset val="100"/>
        <c:noMultiLvlLbl val="0"/>
      </c:catAx>
      <c:valAx>
        <c:axId val="11646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6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7290026246718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'2(c)'!$G$32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'2(c)'!$C$33:$C$38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'2(c)'!$G$33:$G$38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35040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3-419C-8EE2-F07EC61C6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8320079"/>
        <c:axId val="878320495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'2(c)'!$D$32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'2(c)'!$C$33:$C$38</c15:sqref>
                        </c15:formulaRef>
                      </c:ext>
                    </c:extLst>
                    <c:strCache>
                      <c:ptCount val="6"/>
                      <c:pt idx="0">
                        <c:v>Parvez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'2(c)'!$D$33:$D$38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13-419C-8EE2-F07EC61C6A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'2(c)'!$E$32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'2(c)'!$C$33:$C$38</c15:sqref>
                        </c15:formulaRef>
                      </c:ext>
                    </c:extLst>
                    <c:strCache>
                      <c:ptCount val="6"/>
                      <c:pt idx="0">
                        <c:v>Parvez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'2(c)'!$E$33:$E$38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1150000</c:v>
                      </c:pt>
                      <c:pt idx="1">
                        <c:v>1760000</c:v>
                      </c:pt>
                      <c:pt idx="2">
                        <c:v>3340000</c:v>
                      </c:pt>
                      <c:pt idx="3">
                        <c:v>960000</c:v>
                      </c:pt>
                      <c:pt idx="4">
                        <c:v>84000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13-419C-8EE2-F07EC61C6A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'2(c)'!$F$32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'2(c)'!$C$33:$C$38</c15:sqref>
                        </c15:formulaRef>
                      </c:ext>
                    </c:extLst>
                    <c:strCache>
                      <c:ptCount val="6"/>
                      <c:pt idx="0">
                        <c:v>Parvez Hasan</c:v>
                      </c:pt>
                      <c:pt idx="1">
                        <c:v>Arif Hossain</c:v>
                      </c:pt>
                      <c:pt idx="2">
                        <c:v>Nabila Sultana</c:v>
                      </c:pt>
                      <c:pt idx="3">
                        <c:v>Eva karim</c:v>
                      </c:pt>
                      <c:pt idx="4">
                        <c:v>Oishi Das</c:v>
                      </c:pt>
                      <c:pt idx="5">
                        <c:v>Farhan Islam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'2(c)'!$F$33:$F$38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92000</c:v>
                      </c:pt>
                      <c:pt idx="1">
                        <c:v>140800</c:v>
                      </c:pt>
                      <c:pt idx="2">
                        <c:v>334000</c:v>
                      </c:pt>
                      <c:pt idx="3">
                        <c:v>57600</c:v>
                      </c:pt>
                      <c:pt idx="4">
                        <c:v>5040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13-419C-8EE2-F07EC61C6A34}"/>
                  </c:ext>
                </c:extLst>
              </c15:ser>
            </c15:filteredBarSeries>
          </c:ext>
        </c:extLst>
      </c:bar3DChart>
      <c:catAx>
        <c:axId val="87832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78320495"/>
        <c:crosses val="autoZero"/>
        <c:auto val="1"/>
        <c:lblAlgn val="ctr"/>
        <c:lblOffset val="100"/>
        <c:noMultiLvlLbl val="0"/>
      </c:catAx>
      <c:valAx>
        <c:axId val="8783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11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Total</a:t>
                </a:r>
                <a:r>
                  <a:rPr lang="en-US" sz="110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Salary</a:t>
                </a:r>
              </a:p>
              <a:p>
                <a:pPr>
                  <a:defRPr sz="1100">
                    <a:latin typeface="Cambria Math" panose="02040503050406030204" pitchFamily="18" charset="0"/>
                    <a:ea typeface="Cambria Math" panose="02040503050406030204" pitchFamily="18" charset="0"/>
                  </a:defRPr>
                </a:pPr>
                <a:endParaRPr lang="en-US" sz="11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2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0578820657714"/>
          <c:y val="0.17827777777777781"/>
          <c:w val="0.81226168953095301"/>
          <c:h val="0.45873753280839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'4(a)'!$E$6:$E$7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'4(a)'!$D$8:$D$19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'4(a)'!$E$8:$E$19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3-4206-AEBD-04B9D169CDFC}"/>
            </c:ext>
          </c:extLst>
        </c:ser>
        <c:ser>
          <c:idx val="1"/>
          <c:order val="1"/>
          <c:tx>
            <c:strRef>
              <c:f>'4(a)'!$F$6:$F$7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'4(a)'!$D$8:$D$19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'4(a)'!$F$8:$F$19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3-4206-AEBD-04B9D169CDFC}"/>
            </c:ext>
          </c:extLst>
        </c:ser>
        <c:ser>
          <c:idx val="2"/>
          <c:order val="2"/>
          <c:tx>
            <c:strRef>
              <c:f>'4(a)'!$G$6:$G$7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'4(a)'!$D$8:$D$19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'4(a)'!$G$8:$G$19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3-4206-AEBD-04B9D169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7193344"/>
        <c:axId val="997190016"/>
      </c:barChart>
      <c:catAx>
        <c:axId val="99719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1528783468054595"/>
              <c:y val="0.7779899785254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0016"/>
        <c:crosses val="autoZero"/>
        <c:auto val="1"/>
        <c:lblAlgn val="ctr"/>
        <c:lblOffset val="100"/>
        <c:noMultiLvlLbl val="0"/>
      </c:catAx>
      <c:valAx>
        <c:axId val="997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'4(a)'!$E$6:$E$7</c:f>
              <c:strCache>
                <c:ptCount val="2"/>
                <c:pt idx="0">
                  <c:v>Yearly report</c:v>
                </c:pt>
                <c:pt idx="1">
                  <c:v>expenses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'4(a)'!$D$8:$D$19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'4(a)'!$E$8:$E$19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6-4EB8-9DE4-BE762847BF2E}"/>
            </c:ext>
          </c:extLst>
        </c:ser>
        <c:ser>
          <c:idx val="1"/>
          <c:order val="1"/>
          <c:tx>
            <c:strRef>
              <c:f>'4(a)'!$F$6:$F$7</c:f>
              <c:strCache>
                <c:ptCount val="2"/>
                <c:pt idx="0">
                  <c:v>Yearly report</c:v>
                </c:pt>
                <c:pt idx="1">
                  <c:v>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'4(a)'!$D$8:$D$19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'4(a)'!$F$8:$F$19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6-4EB8-9DE4-BE762847BF2E}"/>
            </c:ext>
          </c:extLst>
        </c:ser>
        <c:ser>
          <c:idx val="2"/>
          <c:order val="2"/>
          <c:tx>
            <c:strRef>
              <c:f>'4(a)'!$G$6:$G$7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'4(a)'!$D$8:$D$19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'4(a)'!$G$8:$G$19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6-4EB8-9DE4-BE762847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99168"/>
        <c:axId val="997200832"/>
      </c:lineChart>
      <c:catAx>
        <c:axId val="9971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00832"/>
        <c:crosses val="autoZero"/>
        <c:auto val="1"/>
        <c:lblAlgn val="ctr"/>
        <c:lblOffset val="100"/>
        <c:noMultiLvlLbl val="0"/>
      </c:catAx>
      <c:valAx>
        <c:axId val="9972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10</xdr:row>
      <xdr:rowOff>52387</xdr:rowOff>
    </xdr:from>
    <xdr:to>
      <xdr:col>13</xdr:col>
      <xdr:colOff>438150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E13CD-B503-E4B8-B15C-E47047B61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10</xdr:row>
      <xdr:rowOff>52387</xdr:rowOff>
    </xdr:from>
    <xdr:to>
      <xdr:col>13</xdr:col>
      <xdr:colOff>438150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684F2-5A94-FF07-5C06-659C333CC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28</xdr:row>
      <xdr:rowOff>146050</xdr:rowOff>
    </xdr:from>
    <xdr:to>
      <xdr:col>15</xdr:col>
      <xdr:colOff>180975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42F71-C633-4EE9-8BED-35CD7C5C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5</xdr:row>
      <xdr:rowOff>69850</xdr:rowOff>
    </xdr:from>
    <xdr:to>
      <xdr:col>18</xdr:col>
      <xdr:colOff>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98B74-4464-48DF-853D-EF5486A6E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111125</xdr:colOff>
      <xdr:row>19</xdr:row>
      <xdr:rowOff>133350</xdr:rowOff>
    </xdr:from>
    <xdr:to>
      <xdr:col>13</xdr:col>
      <xdr:colOff>409575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C8B87-8101-405A-BC25-C86CADEE0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U%20CSE/AppData/Local/Microsoft/Windows/INetCache/IE/DAD3YBOM/NAIM%20PROJECT%5b1%5d.xlsx%5d.xlsx%5d.xlsx%5d.xlsx%5d.xlsx%5d.xlsx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U%20CSE/AppData/Local/Microsoft/Windows/INetCache/IE/DAD3YBOM/NAIM%20PROJECT%5b1%5d.xlsx%5d.xlsx%5d.xlsx%5d.xlsx%5d.xlsx%5d.xlsx%5d.xlsx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U%20CSE/AppData/Local/Microsoft/Windows/INetCache/IE/DAD3YBOM/NAIM%20PROJECT%5b1%5d.xlsx%5d.xlsx%5d.xlsx%5d.xlsx%5d.xlsx%5d.xlsx%5d.xlsx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621730902778" createdVersion="8" refreshedVersion="8" minRefreshableVersion="3" recordCount="76" xr:uid="{2E0DA508-C6DE-409C-8112-498922F78EAD}">
  <cacheSource type="worksheet">
    <worksheetSource ref="C3:I79" sheet=".xlsx].xlsx].xlsx].xlsx].xlsx].xlsx].xlsx].xlsx]Sheet2" r:id="rId2"/>
  </cacheSource>
  <cacheFields count="8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7"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Months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624272222223" createdVersion="8" refreshedVersion="8" minRefreshableVersion="3" recordCount="76" xr:uid="{48C00A82-3B4D-4B53-8B9A-1F7D57E31F3E}">
  <cacheSource type="worksheet">
    <worksheetSource ref="D6:J82" sheet=".xlsx].xlsx].xlsx].xlsx].xlsx].xlsx].xlsx].xlsx]Sheet4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675.625771527775" createdVersion="8" refreshedVersion="8" minRefreshableVersion="3" recordCount="76" xr:uid="{8C3BFE5C-CA44-413A-9E03-D5DEBE6662AE}">
  <cacheSource type="worksheet">
    <worksheetSource ref="E5:K81" sheet=".xlsx].xlsx].xlsx].xlsx].xlsx].xlsx].xlsx].xlsx]Sheet6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s v="Laptop"/>
    <n v="5"/>
    <n v="70000"/>
    <n v="350000"/>
  </r>
  <r>
    <x v="1"/>
    <x v="1"/>
    <x v="1"/>
    <s v="Desktop"/>
    <n v="10"/>
    <n v="50000"/>
    <n v="500000"/>
  </r>
  <r>
    <x v="2"/>
    <x v="2"/>
    <x v="2"/>
    <s v="Tablet"/>
    <n v="7"/>
    <n v="20000"/>
    <n v="140000"/>
  </r>
  <r>
    <x v="3"/>
    <x v="3"/>
    <x v="3"/>
    <s v="Smartphone"/>
    <n v="15"/>
    <n v="30000"/>
    <n v="450000"/>
  </r>
  <r>
    <x v="4"/>
    <x v="4"/>
    <x v="4"/>
    <s v="Laptop"/>
    <n v="3"/>
    <n v="70000"/>
    <n v="210000"/>
  </r>
  <r>
    <x v="5"/>
    <x v="5"/>
    <x v="5"/>
    <s v="Desktop"/>
    <n v="6"/>
    <n v="50000"/>
    <n v="300000"/>
  </r>
  <r>
    <x v="6"/>
    <x v="1"/>
    <x v="2"/>
    <s v="Tablet"/>
    <n v="4"/>
    <n v="20000"/>
    <n v="80000"/>
  </r>
  <r>
    <x v="7"/>
    <x v="2"/>
    <x v="3"/>
    <s v="Smartphone"/>
    <n v="10"/>
    <n v="30000"/>
    <n v="300000"/>
  </r>
  <r>
    <x v="8"/>
    <x v="0"/>
    <x v="0"/>
    <s v="Laptop"/>
    <n v="8"/>
    <n v="70000"/>
    <n v="560000"/>
  </r>
  <r>
    <x v="9"/>
    <x v="4"/>
    <x v="0"/>
    <s v="Desktop"/>
    <n v="12"/>
    <n v="50000"/>
    <n v="600000"/>
  </r>
  <r>
    <x v="10"/>
    <x v="5"/>
    <x v="1"/>
    <s v="Tablet"/>
    <n v="9"/>
    <n v="20000"/>
    <n v="180000"/>
  </r>
  <r>
    <x v="11"/>
    <x v="1"/>
    <x v="2"/>
    <s v="Smartphone"/>
    <n v="5"/>
    <n v="30000"/>
    <n v="150000"/>
  </r>
  <r>
    <x v="12"/>
    <x v="2"/>
    <x v="3"/>
    <s v="Laptop"/>
    <n v="11"/>
    <n v="70000"/>
    <n v="770000"/>
  </r>
  <r>
    <x v="13"/>
    <x v="3"/>
    <x v="4"/>
    <s v="Desktop"/>
    <n v="7"/>
    <n v="50000"/>
    <n v="350000"/>
  </r>
  <r>
    <x v="14"/>
    <x v="4"/>
    <x v="5"/>
    <s v="Tablet"/>
    <n v="6"/>
    <n v="20000"/>
    <n v="120000"/>
  </r>
  <r>
    <x v="15"/>
    <x v="5"/>
    <x v="2"/>
    <s v="Smartphone"/>
    <n v="13"/>
    <n v="30000"/>
    <n v="390000"/>
  </r>
  <r>
    <x v="16"/>
    <x v="0"/>
    <x v="3"/>
    <s v="Laptop"/>
    <n v="9"/>
    <n v="70000"/>
    <n v="630000"/>
  </r>
  <r>
    <x v="17"/>
    <x v="2"/>
    <x v="4"/>
    <s v="Desktop"/>
    <n v="8"/>
    <n v="50000"/>
    <n v="400000"/>
  </r>
  <r>
    <x v="18"/>
    <x v="3"/>
    <x v="5"/>
    <s v="Tablet"/>
    <n v="14"/>
    <n v="20000"/>
    <n v="280000"/>
  </r>
  <r>
    <x v="19"/>
    <x v="4"/>
    <x v="2"/>
    <s v="Smartphone"/>
    <n v="7"/>
    <n v="30000"/>
    <n v="210000"/>
  </r>
  <r>
    <x v="20"/>
    <x v="5"/>
    <x v="3"/>
    <s v="Laptop"/>
    <n v="10"/>
    <n v="70000"/>
    <n v="700000"/>
  </r>
  <r>
    <x v="21"/>
    <x v="1"/>
    <x v="0"/>
    <s v="Desktop"/>
    <n v="5"/>
    <n v="50000"/>
    <n v="250000"/>
  </r>
  <r>
    <x v="22"/>
    <x v="0"/>
    <x v="1"/>
    <s v="Tablet"/>
    <n v="8"/>
    <n v="20000"/>
    <n v="160000"/>
  </r>
  <r>
    <x v="23"/>
    <x v="3"/>
    <x v="2"/>
    <s v="Smartphone"/>
    <n v="6"/>
    <n v="30000"/>
    <n v="180000"/>
  </r>
  <r>
    <x v="24"/>
    <x v="4"/>
    <x v="3"/>
    <s v="Laptop"/>
    <n v="7"/>
    <n v="70000"/>
    <n v="490000"/>
  </r>
  <r>
    <x v="25"/>
    <x v="5"/>
    <x v="4"/>
    <s v="Laptop"/>
    <n v="8"/>
    <n v="70000"/>
    <n v="560000"/>
  </r>
  <r>
    <x v="26"/>
    <x v="1"/>
    <x v="5"/>
    <s v="Desktop"/>
    <n v="6"/>
    <n v="50000"/>
    <n v="300000"/>
  </r>
  <r>
    <x v="27"/>
    <x v="2"/>
    <x v="2"/>
    <s v="Tablet"/>
    <n v="10"/>
    <n v="20000"/>
    <n v="200000"/>
  </r>
  <r>
    <x v="28"/>
    <x v="3"/>
    <x v="0"/>
    <s v="Smartphone"/>
    <n v="20"/>
    <n v="30000"/>
    <n v="600000"/>
  </r>
  <r>
    <x v="29"/>
    <x v="0"/>
    <x v="4"/>
    <s v="Laptop"/>
    <n v="4"/>
    <n v="70000"/>
    <n v="280000"/>
  </r>
  <r>
    <x v="30"/>
    <x v="5"/>
    <x v="5"/>
    <s v="Desktop"/>
    <n v="9"/>
    <n v="50000"/>
    <n v="450000"/>
  </r>
  <r>
    <x v="31"/>
    <x v="1"/>
    <x v="4"/>
    <s v="Tablet"/>
    <n v="5"/>
    <n v="20000"/>
    <n v="100000"/>
  </r>
  <r>
    <x v="32"/>
    <x v="0"/>
    <x v="5"/>
    <s v="Smartphone"/>
    <n v="15"/>
    <n v="30000"/>
    <n v="450000"/>
  </r>
  <r>
    <x v="33"/>
    <x v="3"/>
    <x v="2"/>
    <s v="Laptop"/>
    <n v="7"/>
    <n v="70000"/>
    <n v="490000"/>
  </r>
  <r>
    <x v="34"/>
    <x v="4"/>
    <x v="3"/>
    <s v="Desktop"/>
    <n v="11"/>
    <n v="50000"/>
    <n v="550000"/>
  </r>
  <r>
    <x v="35"/>
    <x v="5"/>
    <x v="0"/>
    <s v="Tablet"/>
    <n v="12"/>
    <n v="20000"/>
    <n v="240000"/>
  </r>
  <r>
    <x v="36"/>
    <x v="1"/>
    <x v="0"/>
    <s v="Smartphone"/>
    <n v="10"/>
    <n v="30000"/>
    <n v="300000"/>
  </r>
  <r>
    <x v="37"/>
    <x v="2"/>
    <x v="1"/>
    <s v="Laptop"/>
    <n v="9"/>
    <n v="70000"/>
    <n v="630000"/>
  </r>
  <r>
    <x v="38"/>
    <x v="3"/>
    <x v="2"/>
    <s v="Desktop"/>
    <n v="8"/>
    <n v="50000"/>
    <n v="400000"/>
  </r>
  <r>
    <x v="39"/>
    <x v="4"/>
    <x v="3"/>
    <s v="Tablet"/>
    <n v="11"/>
    <n v="20000"/>
    <n v="220000"/>
  </r>
  <r>
    <x v="40"/>
    <x v="0"/>
    <x v="4"/>
    <s v="Smartphone"/>
    <n v="14"/>
    <n v="30000"/>
    <n v="420000"/>
  </r>
  <r>
    <x v="41"/>
    <x v="1"/>
    <x v="5"/>
    <s v="Laptop"/>
    <n v="10"/>
    <n v="70000"/>
    <n v="700000"/>
  </r>
  <r>
    <x v="42"/>
    <x v="2"/>
    <x v="2"/>
    <s v="Desktop"/>
    <n v="9"/>
    <n v="50000"/>
    <n v="450000"/>
  </r>
  <r>
    <x v="43"/>
    <x v="3"/>
    <x v="3"/>
    <s v="Tablet"/>
    <n v="13"/>
    <n v="20000"/>
    <n v="260000"/>
  </r>
  <r>
    <x v="44"/>
    <x v="4"/>
    <x v="4"/>
    <s v="Smartphone"/>
    <n v="8"/>
    <n v="30000"/>
    <n v="240000"/>
  </r>
  <r>
    <x v="45"/>
    <x v="5"/>
    <x v="5"/>
    <s v="Laptop"/>
    <n v="12"/>
    <n v="70000"/>
    <n v="840000"/>
  </r>
  <r>
    <x v="46"/>
    <x v="1"/>
    <x v="2"/>
    <s v="Desktop"/>
    <n v="7"/>
    <n v="50000"/>
    <n v="350000"/>
  </r>
  <r>
    <x v="47"/>
    <x v="2"/>
    <x v="3"/>
    <s v="Tablet"/>
    <n v="9"/>
    <n v="20000"/>
    <n v="180000"/>
  </r>
  <r>
    <x v="48"/>
    <x v="0"/>
    <x v="0"/>
    <s v="Smartphone"/>
    <n v="12"/>
    <n v="30000"/>
    <n v="360000"/>
  </r>
  <r>
    <x v="49"/>
    <x v="4"/>
    <x v="1"/>
    <s v="Laptop"/>
    <n v="5"/>
    <n v="70000"/>
    <n v="350000"/>
  </r>
  <r>
    <x v="50"/>
    <x v="5"/>
    <x v="0"/>
    <s v="Laptop"/>
    <n v="12"/>
    <n v="70000"/>
    <n v="840000"/>
  </r>
  <r>
    <x v="51"/>
    <x v="1"/>
    <x v="0"/>
    <s v="Desktop"/>
    <n v="8"/>
    <n v="50000"/>
    <n v="400000"/>
  </r>
  <r>
    <x v="52"/>
    <x v="2"/>
    <x v="4"/>
    <s v="Tablet"/>
    <n v="7"/>
    <n v="20000"/>
    <n v="140000"/>
  </r>
  <r>
    <x v="53"/>
    <x v="3"/>
    <x v="5"/>
    <s v="Smartphone"/>
    <n v="9"/>
    <n v="30000"/>
    <n v="270000"/>
  </r>
  <r>
    <x v="54"/>
    <x v="4"/>
    <x v="4"/>
    <s v="Laptop"/>
    <n v="6"/>
    <n v="70000"/>
    <n v="420000"/>
  </r>
  <r>
    <x v="55"/>
    <x v="0"/>
    <x v="5"/>
    <s v="Desktop"/>
    <n v="10"/>
    <n v="50000"/>
    <n v="500000"/>
  </r>
  <r>
    <x v="56"/>
    <x v="1"/>
    <x v="2"/>
    <s v="Tablet"/>
    <n v="8"/>
    <n v="20000"/>
    <n v="160000"/>
  </r>
  <r>
    <x v="57"/>
    <x v="0"/>
    <x v="3"/>
    <s v="Smartphone"/>
    <n v="13"/>
    <n v="30000"/>
    <n v="390000"/>
  </r>
  <r>
    <x v="58"/>
    <x v="3"/>
    <x v="0"/>
    <s v="Laptop"/>
    <n v="9"/>
    <n v="70000"/>
    <n v="630000"/>
  </r>
  <r>
    <x v="59"/>
    <x v="4"/>
    <x v="2"/>
    <s v="Desktop"/>
    <n v="5"/>
    <n v="50000"/>
    <n v="250000"/>
  </r>
  <r>
    <x v="60"/>
    <x v="5"/>
    <x v="1"/>
    <s v="Tablet"/>
    <n v="11"/>
    <n v="20000"/>
    <n v="220000"/>
  </r>
  <r>
    <x v="61"/>
    <x v="1"/>
    <x v="2"/>
    <s v="Smartphone"/>
    <n v="14"/>
    <n v="30000"/>
    <n v="420000"/>
  </r>
  <r>
    <x v="62"/>
    <x v="2"/>
    <x v="3"/>
    <s v="Laptop"/>
    <n v="10"/>
    <n v="70000"/>
    <n v="700000"/>
  </r>
  <r>
    <x v="63"/>
    <x v="3"/>
    <x v="4"/>
    <s v="Desktop"/>
    <n v="6"/>
    <n v="50000"/>
    <n v="300000"/>
  </r>
  <r>
    <x v="64"/>
    <x v="0"/>
    <x v="5"/>
    <s v="Tablet"/>
    <n v="8"/>
    <n v="20000"/>
    <n v="160000"/>
  </r>
  <r>
    <x v="65"/>
    <x v="5"/>
    <x v="2"/>
    <s v="Smartphone"/>
    <n v="12"/>
    <n v="30000"/>
    <n v="360000"/>
  </r>
  <r>
    <x v="66"/>
    <x v="1"/>
    <x v="3"/>
    <s v="Laptop"/>
    <n v="9"/>
    <n v="70000"/>
    <n v="630000"/>
  </r>
  <r>
    <x v="67"/>
    <x v="0"/>
    <x v="1"/>
    <s v="Desktop"/>
    <n v="7"/>
    <n v="50000"/>
    <n v="350000"/>
  </r>
  <r>
    <x v="68"/>
    <x v="3"/>
    <x v="2"/>
    <s v="Tablet"/>
    <n v="14"/>
    <n v="20000"/>
    <n v="280000"/>
  </r>
  <r>
    <x v="69"/>
    <x v="4"/>
    <x v="3"/>
    <s v="Smartphone"/>
    <n v="8"/>
    <n v="30000"/>
    <n v="240000"/>
  </r>
  <r>
    <x v="70"/>
    <x v="5"/>
    <x v="4"/>
    <s v="Laptop"/>
    <n v="11"/>
    <n v="70000"/>
    <n v="770000"/>
  </r>
  <r>
    <x v="71"/>
    <x v="0"/>
    <x v="5"/>
    <s v="Desktop"/>
    <n v="5"/>
    <n v="50000"/>
    <n v="250000"/>
  </r>
  <r>
    <x v="72"/>
    <x v="2"/>
    <x v="2"/>
    <s v="Tablet"/>
    <n v="10"/>
    <n v="20000"/>
    <n v="200000"/>
  </r>
  <r>
    <x v="73"/>
    <x v="3"/>
    <x v="3"/>
    <s v="Smartphone"/>
    <n v="9"/>
    <n v="30000"/>
    <n v="270000"/>
  </r>
  <r>
    <x v="74"/>
    <x v="4"/>
    <x v="5"/>
    <s v="Laptop"/>
    <n v="10"/>
    <n v="70000"/>
    <n v="700000"/>
  </r>
  <r>
    <x v="75"/>
    <x v="0"/>
    <x v="3"/>
    <s v="Smartphone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x v="0"/>
    <n v="70000"/>
    <n v="350000"/>
  </r>
  <r>
    <d v="2024-01-06T00:00:00"/>
    <s v="Chittagong"/>
    <x v="1"/>
    <x v="1"/>
    <x v="1"/>
    <n v="50000"/>
    <n v="500000"/>
  </r>
  <r>
    <d v="2024-01-07T00:00:00"/>
    <s v="Khulna"/>
    <x v="2"/>
    <x v="2"/>
    <x v="2"/>
    <n v="20000"/>
    <n v="140000"/>
  </r>
  <r>
    <d v="2024-01-08T00:00:00"/>
    <s v="Rajshahi"/>
    <x v="3"/>
    <x v="3"/>
    <x v="3"/>
    <n v="30000"/>
    <n v="450000"/>
  </r>
  <r>
    <d v="2024-01-09T00:00:00"/>
    <s v="Sylhet"/>
    <x v="4"/>
    <x v="0"/>
    <x v="4"/>
    <n v="70000"/>
    <n v="210000"/>
  </r>
  <r>
    <d v="2024-01-10T00:00:00"/>
    <s v="Dhaka"/>
    <x v="5"/>
    <x v="1"/>
    <x v="5"/>
    <n v="50000"/>
    <n v="300000"/>
  </r>
  <r>
    <d v="2024-01-11T00:00:00"/>
    <s v="Chittagong"/>
    <x v="2"/>
    <x v="2"/>
    <x v="6"/>
    <n v="20000"/>
    <n v="80000"/>
  </r>
  <r>
    <d v="2024-01-12T00:00:00"/>
    <s v="Khulna"/>
    <x v="3"/>
    <x v="3"/>
    <x v="1"/>
    <n v="30000"/>
    <n v="300000"/>
  </r>
  <r>
    <d v="2024-01-13T00:00:00"/>
    <s v="Barishal"/>
    <x v="0"/>
    <x v="0"/>
    <x v="7"/>
    <n v="70000"/>
    <n v="560000"/>
  </r>
  <r>
    <d v="2024-01-14T00:00:00"/>
    <s v="Sylhet"/>
    <x v="0"/>
    <x v="1"/>
    <x v="8"/>
    <n v="50000"/>
    <n v="600000"/>
  </r>
  <r>
    <d v="2024-01-15T00:00:00"/>
    <s v="Dhaka"/>
    <x v="1"/>
    <x v="2"/>
    <x v="9"/>
    <n v="20000"/>
    <n v="180000"/>
  </r>
  <r>
    <d v="2024-01-16T00:00:00"/>
    <s v="Chittagong"/>
    <x v="2"/>
    <x v="3"/>
    <x v="0"/>
    <n v="30000"/>
    <n v="150000"/>
  </r>
  <r>
    <d v="2024-01-17T00:00:00"/>
    <s v="Khulna"/>
    <x v="3"/>
    <x v="0"/>
    <x v="10"/>
    <n v="70000"/>
    <n v="770000"/>
  </r>
  <r>
    <d v="2024-01-18T00:00:00"/>
    <s v="Rajshahi"/>
    <x v="4"/>
    <x v="1"/>
    <x v="2"/>
    <n v="50000"/>
    <n v="350000"/>
  </r>
  <r>
    <d v="2024-01-19T00:00:00"/>
    <s v="Sylhet"/>
    <x v="5"/>
    <x v="2"/>
    <x v="5"/>
    <n v="20000"/>
    <n v="120000"/>
  </r>
  <r>
    <d v="2024-01-20T00:00:00"/>
    <s v="Dhaka"/>
    <x v="2"/>
    <x v="3"/>
    <x v="11"/>
    <n v="30000"/>
    <n v="390000"/>
  </r>
  <r>
    <d v="2024-01-21T00:00:00"/>
    <s v="Barishal"/>
    <x v="3"/>
    <x v="0"/>
    <x v="9"/>
    <n v="70000"/>
    <n v="630000"/>
  </r>
  <r>
    <d v="2024-01-22T00:00:00"/>
    <s v="Khulna"/>
    <x v="4"/>
    <x v="1"/>
    <x v="7"/>
    <n v="50000"/>
    <n v="400000"/>
  </r>
  <r>
    <d v="2024-01-23T00:00:00"/>
    <s v="Rajshahi"/>
    <x v="5"/>
    <x v="2"/>
    <x v="12"/>
    <n v="20000"/>
    <n v="280000"/>
  </r>
  <r>
    <d v="2024-01-24T00:00:00"/>
    <s v="Sylhet"/>
    <x v="2"/>
    <x v="3"/>
    <x v="2"/>
    <n v="30000"/>
    <n v="210000"/>
  </r>
  <r>
    <d v="2024-01-25T00:00:00"/>
    <s v="Dhaka"/>
    <x v="3"/>
    <x v="0"/>
    <x v="1"/>
    <n v="70000"/>
    <n v="700000"/>
  </r>
  <r>
    <d v="2024-01-26T00:00:00"/>
    <s v="Chittagong"/>
    <x v="0"/>
    <x v="1"/>
    <x v="0"/>
    <n v="50000"/>
    <n v="250000"/>
  </r>
  <r>
    <d v="2024-01-27T00:00:00"/>
    <s v="Barishal"/>
    <x v="1"/>
    <x v="2"/>
    <x v="7"/>
    <n v="20000"/>
    <n v="160000"/>
  </r>
  <r>
    <d v="2024-01-28T00:00:00"/>
    <s v="Rajshahi"/>
    <x v="2"/>
    <x v="3"/>
    <x v="5"/>
    <n v="30000"/>
    <n v="180000"/>
  </r>
  <r>
    <d v="2024-01-29T00:00:00"/>
    <s v="Sylhet"/>
    <x v="3"/>
    <x v="0"/>
    <x v="2"/>
    <n v="70000"/>
    <n v="490000"/>
  </r>
  <r>
    <d v="2024-02-01T00:00:00"/>
    <s v="Dhaka"/>
    <x v="4"/>
    <x v="0"/>
    <x v="7"/>
    <n v="70000"/>
    <n v="560000"/>
  </r>
  <r>
    <d v="2024-02-02T00:00:00"/>
    <s v="Chittagong"/>
    <x v="5"/>
    <x v="1"/>
    <x v="5"/>
    <n v="50000"/>
    <n v="300000"/>
  </r>
  <r>
    <d v="2024-02-03T00:00:00"/>
    <s v="Khulna"/>
    <x v="2"/>
    <x v="2"/>
    <x v="1"/>
    <n v="20000"/>
    <n v="200000"/>
  </r>
  <r>
    <d v="2024-02-04T00:00:00"/>
    <s v="Rajshahi"/>
    <x v="0"/>
    <x v="3"/>
    <x v="13"/>
    <n v="30000"/>
    <n v="600000"/>
  </r>
  <r>
    <d v="2024-02-05T00:00:00"/>
    <s v="Barishal"/>
    <x v="4"/>
    <x v="0"/>
    <x v="6"/>
    <n v="70000"/>
    <n v="280000"/>
  </r>
  <r>
    <d v="2024-02-06T00:00:00"/>
    <s v="Dhaka"/>
    <x v="5"/>
    <x v="1"/>
    <x v="9"/>
    <n v="50000"/>
    <n v="450000"/>
  </r>
  <r>
    <d v="2024-02-07T00:00:00"/>
    <s v="Chittagong"/>
    <x v="4"/>
    <x v="2"/>
    <x v="0"/>
    <n v="20000"/>
    <n v="100000"/>
  </r>
  <r>
    <d v="2024-02-08T00:00:00"/>
    <s v="Barishal"/>
    <x v="5"/>
    <x v="3"/>
    <x v="3"/>
    <n v="30000"/>
    <n v="450000"/>
  </r>
  <r>
    <d v="2024-02-09T00:00:00"/>
    <s v="Rajshahi"/>
    <x v="2"/>
    <x v="0"/>
    <x v="2"/>
    <n v="70000"/>
    <n v="490000"/>
  </r>
  <r>
    <d v="2024-02-10T00:00:00"/>
    <s v="Sylhet"/>
    <x v="3"/>
    <x v="1"/>
    <x v="10"/>
    <n v="50000"/>
    <n v="550000"/>
  </r>
  <r>
    <d v="2024-02-11T00:00:00"/>
    <s v="Dhaka"/>
    <x v="0"/>
    <x v="2"/>
    <x v="8"/>
    <n v="20000"/>
    <n v="240000"/>
  </r>
  <r>
    <d v="2024-02-12T00:00:00"/>
    <s v="Chittagong"/>
    <x v="0"/>
    <x v="3"/>
    <x v="1"/>
    <n v="30000"/>
    <n v="300000"/>
  </r>
  <r>
    <d v="2024-02-13T00:00:00"/>
    <s v="Khulna"/>
    <x v="1"/>
    <x v="0"/>
    <x v="9"/>
    <n v="70000"/>
    <n v="630000"/>
  </r>
  <r>
    <d v="2024-02-14T00:00:00"/>
    <s v="Rajshahi"/>
    <x v="2"/>
    <x v="1"/>
    <x v="7"/>
    <n v="50000"/>
    <n v="400000"/>
  </r>
  <r>
    <d v="2024-02-15T00:00:00"/>
    <s v="Sylhet"/>
    <x v="3"/>
    <x v="2"/>
    <x v="10"/>
    <n v="20000"/>
    <n v="220000"/>
  </r>
  <r>
    <d v="2024-02-16T00:00:00"/>
    <s v="Barishal"/>
    <x v="4"/>
    <x v="3"/>
    <x v="12"/>
    <n v="30000"/>
    <n v="420000"/>
  </r>
  <r>
    <d v="2024-02-17T00:00:00"/>
    <s v="Chittagong"/>
    <x v="5"/>
    <x v="0"/>
    <x v="1"/>
    <n v="70000"/>
    <n v="700000"/>
  </r>
  <r>
    <d v="2024-02-18T00:00:00"/>
    <s v="Khulna"/>
    <x v="2"/>
    <x v="1"/>
    <x v="9"/>
    <n v="50000"/>
    <n v="450000"/>
  </r>
  <r>
    <d v="2024-02-19T00:00:00"/>
    <s v="Rajshahi"/>
    <x v="3"/>
    <x v="2"/>
    <x v="11"/>
    <n v="20000"/>
    <n v="260000"/>
  </r>
  <r>
    <d v="2024-02-20T00:00:00"/>
    <s v="Sylhet"/>
    <x v="4"/>
    <x v="3"/>
    <x v="7"/>
    <n v="30000"/>
    <n v="240000"/>
  </r>
  <r>
    <d v="2024-02-21T00:00:00"/>
    <s v="Dhaka"/>
    <x v="5"/>
    <x v="0"/>
    <x v="8"/>
    <n v="70000"/>
    <n v="840000"/>
  </r>
  <r>
    <d v="2024-02-22T00:00:00"/>
    <s v="Chittagong"/>
    <x v="2"/>
    <x v="1"/>
    <x v="2"/>
    <n v="50000"/>
    <n v="350000"/>
  </r>
  <r>
    <d v="2024-02-23T00:00:00"/>
    <s v="Khulna"/>
    <x v="3"/>
    <x v="2"/>
    <x v="9"/>
    <n v="20000"/>
    <n v="180000"/>
  </r>
  <r>
    <d v="2024-02-24T00:00:00"/>
    <s v="Barishal"/>
    <x v="0"/>
    <x v="3"/>
    <x v="8"/>
    <n v="30000"/>
    <n v="360000"/>
  </r>
  <r>
    <d v="2024-02-25T00:00:00"/>
    <s v="Sylhet"/>
    <x v="1"/>
    <x v="0"/>
    <x v="0"/>
    <n v="70000"/>
    <n v="350000"/>
  </r>
  <r>
    <d v="2024-03-01T00:00:00"/>
    <s v="Dhaka"/>
    <x v="0"/>
    <x v="0"/>
    <x v="8"/>
    <n v="70000"/>
    <n v="840000"/>
  </r>
  <r>
    <d v="2024-03-02T00:00:00"/>
    <s v="Chittagong"/>
    <x v="0"/>
    <x v="1"/>
    <x v="7"/>
    <n v="50000"/>
    <n v="400000"/>
  </r>
  <r>
    <d v="2024-03-03T00:00:00"/>
    <s v="Khulna"/>
    <x v="4"/>
    <x v="2"/>
    <x v="2"/>
    <n v="20000"/>
    <n v="140000"/>
  </r>
  <r>
    <d v="2024-03-04T00:00:00"/>
    <s v="Rajshahi"/>
    <x v="5"/>
    <x v="3"/>
    <x v="9"/>
    <n v="30000"/>
    <n v="270000"/>
  </r>
  <r>
    <d v="2024-03-05T00:00:00"/>
    <s v="Sylhet"/>
    <x v="4"/>
    <x v="0"/>
    <x v="5"/>
    <n v="70000"/>
    <n v="420000"/>
  </r>
  <r>
    <d v="2024-03-06T00:00:00"/>
    <s v="Barishal"/>
    <x v="5"/>
    <x v="1"/>
    <x v="1"/>
    <n v="50000"/>
    <n v="500000"/>
  </r>
  <r>
    <d v="2024-03-07T00:00:00"/>
    <s v="Chittagong"/>
    <x v="2"/>
    <x v="2"/>
    <x v="7"/>
    <n v="20000"/>
    <n v="160000"/>
  </r>
  <r>
    <d v="2024-03-08T00:00:00"/>
    <s v="Barishal"/>
    <x v="3"/>
    <x v="3"/>
    <x v="11"/>
    <n v="30000"/>
    <n v="390000"/>
  </r>
  <r>
    <d v="2024-03-09T00:00:00"/>
    <s v="Rajshahi"/>
    <x v="0"/>
    <x v="0"/>
    <x v="9"/>
    <n v="70000"/>
    <n v="630000"/>
  </r>
  <r>
    <d v="2024-03-10T00:00:00"/>
    <s v="Sylhet"/>
    <x v="2"/>
    <x v="1"/>
    <x v="0"/>
    <n v="50000"/>
    <n v="250000"/>
  </r>
  <r>
    <d v="2024-03-11T00:00:00"/>
    <s v="Dhaka"/>
    <x v="1"/>
    <x v="2"/>
    <x v="10"/>
    <n v="20000"/>
    <n v="220000"/>
  </r>
  <r>
    <d v="2024-03-12T00:00:00"/>
    <s v="Chittagong"/>
    <x v="2"/>
    <x v="3"/>
    <x v="12"/>
    <n v="30000"/>
    <n v="420000"/>
  </r>
  <r>
    <d v="2024-03-13T00:00:00"/>
    <s v="Khulna"/>
    <x v="3"/>
    <x v="0"/>
    <x v="1"/>
    <n v="70000"/>
    <n v="700000"/>
  </r>
  <r>
    <d v="2024-03-14T00:00:00"/>
    <s v="Rajshahi"/>
    <x v="4"/>
    <x v="1"/>
    <x v="5"/>
    <n v="50000"/>
    <n v="300000"/>
  </r>
  <r>
    <d v="2024-03-15T00:00:00"/>
    <s v="Barishal"/>
    <x v="5"/>
    <x v="2"/>
    <x v="7"/>
    <n v="20000"/>
    <n v="160000"/>
  </r>
  <r>
    <d v="2024-03-16T00:00:00"/>
    <s v="Dhaka"/>
    <x v="2"/>
    <x v="3"/>
    <x v="8"/>
    <n v="30000"/>
    <n v="360000"/>
  </r>
  <r>
    <d v="2024-03-17T00:00:00"/>
    <s v="Chittagong"/>
    <x v="3"/>
    <x v="0"/>
    <x v="9"/>
    <n v="70000"/>
    <n v="630000"/>
  </r>
  <r>
    <d v="2024-03-18T00:00:00"/>
    <s v="Barishal"/>
    <x v="1"/>
    <x v="1"/>
    <x v="2"/>
    <n v="50000"/>
    <n v="350000"/>
  </r>
  <r>
    <d v="2024-03-19T00:00:00"/>
    <s v="Rajshahi"/>
    <x v="2"/>
    <x v="2"/>
    <x v="12"/>
    <n v="20000"/>
    <n v="280000"/>
  </r>
  <r>
    <d v="2024-03-20T00:00:00"/>
    <s v="Sylhet"/>
    <x v="3"/>
    <x v="3"/>
    <x v="7"/>
    <n v="30000"/>
    <n v="240000"/>
  </r>
  <r>
    <d v="2024-03-21T00:00:00"/>
    <s v="Dhaka"/>
    <x v="4"/>
    <x v="0"/>
    <x v="10"/>
    <n v="70000"/>
    <n v="770000"/>
  </r>
  <r>
    <d v="2024-03-22T00:00:00"/>
    <s v="Barishal"/>
    <x v="5"/>
    <x v="1"/>
    <x v="0"/>
    <n v="50000"/>
    <n v="250000"/>
  </r>
  <r>
    <d v="2024-03-23T00:00:00"/>
    <s v="Khulna"/>
    <x v="2"/>
    <x v="2"/>
    <x v="1"/>
    <n v="20000"/>
    <n v="200000"/>
  </r>
  <r>
    <d v="2024-03-24T00:00:00"/>
    <s v="Rajshahi"/>
    <x v="3"/>
    <x v="3"/>
    <x v="9"/>
    <n v="30000"/>
    <n v="270000"/>
  </r>
  <r>
    <d v="2024-03-25T00:00:00"/>
    <s v="Sylhet"/>
    <x v="5"/>
    <x v="0"/>
    <x v="1"/>
    <n v="70000"/>
    <n v="700000"/>
  </r>
  <r>
    <d v="2024-03-30T00:00:00"/>
    <s v="Barishal"/>
    <x v="3"/>
    <x v="3"/>
    <x v="0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494C8-62A8-47E6-B29C-BC187D2390B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2">
  <location ref="A3:B10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>
      <items count="15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45E6F-8E3E-44D8-92B2-8A93DE2824A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F8B5A-E590-439D-A87B-08FF9AFC729E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>
  <location ref="A3:C6" firstHeaderRow="1" firstDataRow="2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2:G83"/>
  <sheetViews>
    <sheetView zoomScale="90" zoomScaleNormal="90" workbookViewId="0">
      <selection activeCell="H9" sqref="H9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2" spans="1:7" x14ac:dyDescent="0.25">
      <c r="C2" t="s">
        <v>24</v>
      </c>
    </row>
    <row r="4" spans="1:7" x14ac:dyDescent="0.25">
      <c r="A4" s="18" t="s">
        <v>0</v>
      </c>
      <c r="B4" s="18"/>
      <c r="C4" s="18"/>
      <c r="D4" s="18"/>
      <c r="E4" s="18"/>
      <c r="F4" s="18"/>
      <c r="G4" s="18"/>
    </row>
    <row r="5" spans="1:7" x14ac:dyDescent="0.25">
      <c r="A5" s="18"/>
      <c r="B5" s="18"/>
      <c r="C5" s="18"/>
      <c r="D5" s="18"/>
      <c r="E5" s="18"/>
      <c r="F5" s="18"/>
      <c r="G5" s="18"/>
    </row>
    <row r="6" spans="1:7" ht="45" x14ac:dyDescent="0.25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x14ac:dyDescent="0.25">
      <c r="A7" s="2">
        <v>45296</v>
      </c>
      <c r="B7" s="3" t="s">
        <v>8</v>
      </c>
      <c r="C7" s="3" t="s">
        <v>9</v>
      </c>
      <c r="D7" s="3" t="s">
        <v>10</v>
      </c>
      <c r="E7" s="3">
        <v>5</v>
      </c>
      <c r="F7" s="3">
        <v>70000</v>
      </c>
      <c r="G7" s="3">
        <f>E7*F7</f>
        <v>350000</v>
      </c>
    </row>
    <row r="8" spans="1:7" ht="30" x14ac:dyDescent="0.25">
      <c r="A8" s="2">
        <v>45297</v>
      </c>
      <c r="B8" s="3" t="s">
        <v>11</v>
      </c>
      <c r="C8" s="3" t="s">
        <v>12</v>
      </c>
      <c r="D8" s="3" t="s">
        <v>13</v>
      </c>
      <c r="E8" s="3">
        <v>10</v>
      </c>
      <c r="F8" s="3">
        <v>50000</v>
      </c>
      <c r="G8" s="3">
        <f t="shared" ref="G8:G71" si="0">E8*F8</f>
        <v>500000</v>
      </c>
    </row>
    <row r="9" spans="1:7" x14ac:dyDescent="0.25">
      <c r="A9" s="2">
        <v>45298</v>
      </c>
      <c r="B9" s="3" t="s">
        <v>14</v>
      </c>
      <c r="C9" s="3" t="s">
        <v>15</v>
      </c>
      <c r="D9" s="3" t="s">
        <v>16</v>
      </c>
      <c r="E9" s="3">
        <v>7</v>
      </c>
      <c r="F9" s="3">
        <v>20000</v>
      </c>
      <c r="G9" s="3">
        <f t="shared" si="0"/>
        <v>140000</v>
      </c>
    </row>
    <row r="10" spans="1:7" x14ac:dyDescent="0.25">
      <c r="A10" s="2">
        <v>45299</v>
      </c>
      <c r="B10" s="3" t="s">
        <v>17</v>
      </c>
      <c r="C10" s="3" t="s">
        <v>18</v>
      </c>
      <c r="D10" s="3" t="s">
        <v>19</v>
      </c>
      <c r="E10" s="3">
        <v>15</v>
      </c>
      <c r="F10" s="3">
        <v>30000</v>
      </c>
      <c r="G10" s="3">
        <f t="shared" si="0"/>
        <v>450000</v>
      </c>
    </row>
    <row r="11" spans="1:7" x14ac:dyDescent="0.25">
      <c r="A11" s="2">
        <v>45300</v>
      </c>
      <c r="B11" s="3" t="s">
        <v>20</v>
      </c>
      <c r="C11" s="3" t="s">
        <v>21</v>
      </c>
      <c r="D11" s="3" t="s">
        <v>10</v>
      </c>
      <c r="E11" s="3">
        <v>3</v>
      </c>
      <c r="F11" s="3">
        <v>70000</v>
      </c>
      <c r="G11" s="3">
        <f t="shared" si="0"/>
        <v>210000</v>
      </c>
    </row>
    <row r="12" spans="1:7" x14ac:dyDescent="0.25">
      <c r="A12" s="2">
        <v>45301</v>
      </c>
      <c r="B12" s="3" t="s">
        <v>22</v>
      </c>
      <c r="C12" s="3" t="s">
        <v>23</v>
      </c>
      <c r="D12" s="3" t="s">
        <v>13</v>
      </c>
      <c r="E12" s="3">
        <v>6</v>
      </c>
      <c r="F12" s="3">
        <v>50000</v>
      </c>
      <c r="G12" s="3">
        <f t="shared" si="0"/>
        <v>300000</v>
      </c>
    </row>
    <row r="13" spans="1:7" ht="30" x14ac:dyDescent="0.25">
      <c r="A13" s="2">
        <v>45302</v>
      </c>
      <c r="B13" s="3" t="s">
        <v>11</v>
      </c>
      <c r="C13" s="3" t="s">
        <v>15</v>
      </c>
      <c r="D13" s="3" t="s">
        <v>16</v>
      </c>
      <c r="E13" s="3">
        <v>4</v>
      </c>
      <c r="F13" s="3">
        <v>20000</v>
      </c>
      <c r="G13" s="3">
        <f t="shared" si="0"/>
        <v>80000</v>
      </c>
    </row>
    <row r="14" spans="1:7" x14ac:dyDescent="0.25">
      <c r="A14" s="2">
        <v>45303</v>
      </c>
      <c r="B14" s="3" t="s">
        <v>14</v>
      </c>
      <c r="C14" s="3" t="s">
        <v>18</v>
      </c>
      <c r="D14" s="3" t="s">
        <v>19</v>
      </c>
      <c r="E14" s="3">
        <v>10</v>
      </c>
      <c r="F14" s="3">
        <v>30000</v>
      </c>
      <c r="G14" s="3">
        <f t="shared" si="0"/>
        <v>300000</v>
      </c>
    </row>
    <row r="15" spans="1:7" x14ac:dyDescent="0.25">
      <c r="A15" s="2">
        <v>45304</v>
      </c>
      <c r="B15" s="3" t="s">
        <v>8</v>
      </c>
      <c r="C15" s="3" t="s">
        <v>9</v>
      </c>
      <c r="D15" s="3" t="s">
        <v>10</v>
      </c>
      <c r="E15" s="3">
        <v>8</v>
      </c>
      <c r="F15" s="3">
        <v>70000</v>
      </c>
      <c r="G15" s="3">
        <f t="shared" si="0"/>
        <v>560000</v>
      </c>
    </row>
    <row r="16" spans="1:7" x14ac:dyDescent="0.25">
      <c r="A16" s="2">
        <v>45305</v>
      </c>
      <c r="B16" s="3" t="s">
        <v>20</v>
      </c>
      <c r="C16" s="3" t="s">
        <v>9</v>
      </c>
      <c r="D16" s="3" t="s">
        <v>13</v>
      </c>
      <c r="E16" s="3">
        <v>12</v>
      </c>
      <c r="F16" s="3">
        <v>50000</v>
      </c>
      <c r="G16" s="3">
        <f t="shared" si="0"/>
        <v>600000</v>
      </c>
    </row>
    <row r="17" spans="1:7" x14ac:dyDescent="0.25">
      <c r="A17" s="2">
        <v>45306</v>
      </c>
      <c r="B17" s="3" t="s">
        <v>22</v>
      </c>
      <c r="C17" s="3" t="s">
        <v>12</v>
      </c>
      <c r="D17" s="3" t="s">
        <v>16</v>
      </c>
      <c r="E17" s="3">
        <v>9</v>
      </c>
      <c r="F17" s="3">
        <v>20000</v>
      </c>
      <c r="G17" s="3">
        <f t="shared" si="0"/>
        <v>180000</v>
      </c>
    </row>
    <row r="18" spans="1:7" ht="30" x14ac:dyDescent="0.25">
      <c r="A18" s="2">
        <v>45307</v>
      </c>
      <c r="B18" s="3" t="s">
        <v>11</v>
      </c>
      <c r="C18" s="3" t="s">
        <v>15</v>
      </c>
      <c r="D18" s="3" t="s">
        <v>19</v>
      </c>
      <c r="E18" s="3">
        <v>5</v>
      </c>
      <c r="F18" s="3">
        <v>30000</v>
      </c>
      <c r="G18" s="3">
        <f t="shared" si="0"/>
        <v>150000</v>
      </c>
    </row>
    <row r="19" spans="1:7" x14ac:dyDescent="0.25">
      <c r="A19" s="2">
        <v>45308</v>
      </c>
      <c r="B19" s="3" t="s">
        <v>14</v>
      </c>
      <c r="C19" s="3" t="s">
        <v>18</v>
      </c>
      <c r="D19" s="3" t="s">
        <v>10</v>
      </c>
      <c r="E19" s="3">
        <v>11</v>
      </c>
      <c r="F19" s="3">
        <v>70000</v>
      </c>
      <c r="G19" s="3">
        <f t="shared" si="0"/>
        <v>770000</v>
      </c>
    </row>
    <row r="20" spans="1:7" x14ac:dyDescent="0.25">
      <c r="A20" s="2">
        <v>45309</v>
      </c>
      <c r="B20" s="3" t="s">
        <v>17</v>
      </c>
      <c r="C20" s="3" t="s">
        <v>21</v>
      </c>
      <c r="D20" s="3" t="s">
        <v>13</v>
      </c>
      <c r="E20" s="3">
        <v>7</v>
      </c>
      <c r="F20" s="3">
        <v>50000</v>
      </c>
      <c r="G20" s="3">
        <f t="shared" si="0"/>
        <v>350000</v>
      </c>
    </row>
    <row r="21" spans="1:7" x14ac:dyDescent="0.25">
      <c r="A21" s="2">
        <v>45310</v>
      </c>
      <c r="B21" s="3" t="s">
        <v>20</v>
      </c>
      <c r="C21" s="3" t="s">
        <v>23</v>
      </c>
      <c r="D21" s="3" t="s">
        <v>16</v>
      </c>
      <c r="E21" s="3">
        <v>6</v>
      </c>
      <c r="F21" s="3">
        <v>20000</v>
      </c>
      <c r="G21" s="3">
        <f t="shared" si="0"/>
        <v>120000</v>
      </c>
    </row>
    <row r="22" spans="1:7" x14ac:dyDescent="0.25">
      <c r="A22" s="2">
        <v>45311</v>
      </c>
      <c r="B22" s="3" t="s">
        <v>22</v>
      </c>
      <c r="C22" s="3" t="s">
        <v>15</v>
      </c>
      <c r="D22" s="3" t="s">
        <v>19</v>
      </c>
      <c r="E22" s="3">
        <v>13</v>
      </c>
      <c r="F22" s="3">
        <v>30000</v>
      </c>
      <c r="G22" s="3">
        <f t="shared" si="0"/>
        <v>390000</v>
      </c>
    </row>
    <row r="23" spans="1:7" x14ac:dyDescent="0.25">
      <c r="A23" s="2">
        <v>45312</v>
      </c>
      <c r="B23" s="3" t="s">
        <v>8</v>
      </c>
      <c r="C23" s="3" t="s">
        <v>18</v>
      </c>
      <c r="D23" s="3" t="s">
        <v>10</v>
      </c>
      <c r="E23" s="3">
        <v>9</v>
      </c>
      <c r="F23" s="3">
        <v>70000</v>
      </c>
      <c r="G23" s="3">
        <f t="shared" si="0"/>
        <v>630000</v>
      </c>
    </row>
    <row r="24" spans="1:7" x14ac:dyDescent="0.25">
      <c r="A24" s="2">
        <v>45313</v>
      </c>
      <c r="B24" s="3" t="s">
        <v>14</v>
      </c>
      <c r="C24" s="3" t="s">
        <v>21</v>
      </c>
      <c r="D24" s="3" t="s">
        <v>13</v>
      </c>
      <c r="E24" s="3">
        <v>8</v>
      </c>
      <c r="F24" s="3">
        <v>50000</v>
      </c>
      <c r="G24" s="3">
        <f t="shared" si="0"/>
        <v>400000</v>
      </c>
    </row>
    <row r="25" spans="1:7" x14ac:dyDescent="0.25">
      <c r="A25" s="2">
        <v>45314</v>
      </c>
      <c r="B25" s="3" t="s">
        <v>17</v>
      </c>
      <c r="C25" s="3" t="s">
        <v>23</v>
      </c>
      <c r="D25" s="3" t="s">
        <v>16</v>
      </c>
      <c r="E25" s="3">
        <v>14</v>
      </c>
      <c r="F25" s="3">
        <v>20000</v>
      </c>
      <c r="G25" s="3">
        <f t="shared" si="0"/>
        <v>280000</v>
      </c>
    </row>
    <row r="26" spans="1:7" x14ac:dyDescent="0.25">
      <c r="A26" s="2">
        <v>45315</v>
      </c>
      <c r="B26" s="3" t="s">
        <v>20</v>
      </c>
      <c r="C26" s="3" t="s">
        <v>15</v>
      </c>
      <c r="D26" s="3" t="s">
        <v>19</v>
      </c>
      <c r="E26" s="3">
        <v>7</v>
      </c>
      <c r="F26" s="3">
        <v>30000</v>
      </c>
      <c r="G26" s="3">
        <f t="shared" si="0"/>
        <v>210000</v>
      </c>
    </row>
    <row r="27" spans="1:7" x14ac:dyDescent="0.25">
      <c r="A27" s="2">
        <v>45316</v>
      </c>
      <c r="B27" s="3" t="s">
        <v>22</v>
      </c>
      <c r="C27" s="3" t="s">
        <v>18</v>
      </c>
      <c r="D27" s="3" t="s">
        <v>10</v>
      </c>
      <c r="E27" s="3">
        <v>10</v>
      </c>
      <c r="F27" s="3">
        <v>70000</v>
      </c>
      <c r="G27" s="3">
        <f t="shared" si="0"/>
        <v>700000</v>
      </c>
    </row>
    <row r="28" spans="1:7" ht="30" x14ac:dyDescent="0.25">
      <c r="A28" s="2">
        <v>45317</v>
      </c>
      <c r="B28" s="3" t="s">
        <v>11</v>
      </c>
      <c r="C28" s="3" t="s">
        <v>9</v>
      </c>
      <c r="D28" s="3" t="s">
        <v>13</v>
      </c>
      <c r="E28" s="3">
        <v>5</v>
      </c>
      <c r="F28" s="3">
        <v>50000</v>
      </c>
      <c r="G28" s="3">
        <f t="shared" si="0"/>
        <v>250000</v>
      </c>
    </row>
    <row r="29" spans="1:7" x14ac:dyDescent="0.25">
      <c r="A29" s="2">
        <v>45318</v>
      </c>
      <c r="B29" s="3" t="s">
        <v>8</v>
      </c>
      <c r="C29" s="3" t="s">
        <v>12</v>
      </c>
      <c r="D29" s="3" t="s">
        <v>16</v>
      </c>
      <c r="E29" s="3">
        <v>8</v>
      </c>
      <c r="F29" s="3">
        <v>20000</v>
      </c>
      <c r="G29" s="3">
        <f t="shared" si="0"/>
        <v>160000</v>
      </c>
    </row>
    <row r="30" spans="1:7" x14ac:dyDescent="0.25">
      <c r="A30" s="2">
        <v>45319</v>
      </c>
      <c r="B30" s="3" t="s">
        <v>17</v>
      </c>
      <c r="C30" s="3" t="s">
        <v>15</v>
      </c>
      <c r="D30" s="3" t="s">
        <v>19</v>
      </c>
      <c r="E30" s="3">
        <v>6</v>
      </c>
      <c r="F30" s="3">
        <v>30000</v>
      </c>
      <c r="G30" s="3">
        <f t="shared" si="0"/>
        <v>180000</v>
      </c>
    </row>
    <row r="31" spans="1:7" x14ac:dyDescent="0.25">
      <c r="A31" s="2">
        <v>45320</v>
      </c>
      <c r="B31" s="3" t="s">
        <v>20</v>
      </c>
      <c r="C31" s="3" t="s">
        <v>18</v>
      </c>
      <c r="D31" s="3" t="s">
        <v>10</v>
      </c>
      <c r="E31" s="3">
        <v>7</v>
      </c>
      <c r="F31" s="3">
        <v>70000</v>
      </c>
      <c r="G31" s="3">
        <f t="shared" si="0"/>
        <v>490000</v>
      </c>
    </row>
    <row r="32" spans="1:7" x14ac:dyDescent="0.25">
      <c r="A32" s="2">
        <v>45323</v>
      </c>
      <c r="B32" s="3" t="s">
        <v>22</v>
      </c>
      <c r="C32" s="3" t="s">
        <v>21</v>
      </c>
      <c r="D32" s="3" t="s">
        <v>10</v>
      </c>
      <c r="E32" s="3">
        <v>8</v>
      </c>
      <c r="F32" s="3">
        <v>70000</v>
      </c>
      <c r="G32" s="3">
        <f t="shared" si="0"/>
        <v>560000</v>
      </c>
    </row>
    <row r="33" spans="1:7" ht="30" x14ac:dyDescent="0.25">
      <c r="A33" s="2">
        <v>45324</v>
      </c>
      <c r="B33" s="3" t="s">
        <v>11</v>
      </c>
      <c r="C33" s="3" t="s">
        <v>23</v>
      </c>
      <c r="D33" s="3" t="s">
        <v>13</v>
      </c>
      <c r="E33" s="3">
        <v>6</v>
      </c>
      <c r="F33" s="3">
        <v>50000</v>
      </c>
      <c r="G33" s="3">
        <f t="shared" si="0"/>
        <v>300000</v>
      </c>
    </row>
    <row r="34" spans="1:7" x14ac:dyDescent="0.25">
      <c r="A34" s="2">
        <v>45325</v>
      </c>
      <c r="B34" s="3" t="s">
        <v>14</v>
      </c>
      <c r="C34" s="3" t="s">
        <v>15</v>
      </c>
      <c r="D34" s="3" t="s">
        <v>16</v>
      </c>
      <c r="E34" s="3">
        <v>10</v>
      </c>
      <c r="F34" s="3">
        <v>20000</v>
      </c>
      <c r="G34" s="3">
        <f t="shared" si="0"/>
        <v>200000</v>
      </c>
    </row>
    <row r="35" spans="1:7" x14ac:dyDescent="0.25">
      <c r="A35" s="2">
        <v>45326</v>
      </c>
      <c r="B35" s="3" t="s">
        <v>17</v>
      </c>
      <c r="C35" s="3" t="s">
        <v>9</v>
      </c>
      <c r="D35" s="3" t="s">
        <v>19</v>
      </c>
      <c r="E35" s="3">
        <v>20</v>
      </c>
      <c r="F35" s="3">
        <v>30000</v>
      </c>
      <c r="G35" s="3">
        <f t="shared" si="0"/>
        <v>600000</v>
      </c>
    </row>
    <row r="36" spans="1:7" x14ac:dyDescent="0.25">
      <c r="A36" s="2">
        <v>45327</v>
      </c>
      <c r="B36" s="3" t="s">
        <v>8</v>
      </c>
      <c r="C36" s="3" t="s">
        <v>21</v>
      </c>
      <c r="D36" s="3" t="s">
        <v>10</v>
      </c>
      <c r="E36" s="3">
        <v>4</v>
      </c>
      <c r="F36" s="3">
        <v>70000</v>
      </c>
      <c r="G36" s="3">
        <f t="shared" si="0"/>
        <v>280000</v>
      </c>
    </row>
    <row r="37" spans="1:7" x14ac:dyDescent="0.25">
      <c r="A37" s="2">
        <v>45328</v>
      </c>
      <c r="B37" s="3" t="s">
        <v>22</v>
      </c>
      <c r="C37" s="3" t="s">
        <v>23</v>
      </c>
      <c r="D37" s="3" t="s">
        <v>13</v>
      </c>
      <c r="E37" s="3">
        <v>9</v>
      </c>
      <c r="F37" s="3">
        <v>50000</v>
      </c>
      <c r="G37" s="3">
        <f t="shared" si="0"/>
        <v>450000</v>
      </c>
    </row>
    <row r="38" spans="1:7" ht="30" x14ac:dyDescent="0.25">
      <c r="A38" s="2">
        <v>45329</v>
      </c>
      <c r="B38" s="3" t="s">
        <v>11</v>
      </c>
      <c r="C38" s="3" t="s">
        <v>21</v>
      </c>
      <c r="D38" s="3" t="s">
        <v>16</v>
      </c>
      <c r="E38" s="3">
        <v>5</v>
      </c>
      <c r="F38" s="3">
        <v>20000</v>
      </c>
      <c r="G38" s="3">
        <f t="shared" si="0"/>
        <v>100000</v>
      </c>
    </row>
    <row r="39" spans="1:7" x14ac:dyDescent="0.25">
      <c r="A39" s="2">
        <v>45330</v>
      </c>
      <c r="B39" s="3" t="s">
        <v>8</v>
      </c>
      <c r="C39" s="3" t="s">
        <v>23</v>
      </c>
      <c r="D39" s="3" t="s">
        <v>19</v>
      </c>
      <c r="E39" s="3">
        <v>15</v>
      </c>
      <c r="F39" s="3">
        <v>30000</v>
      </c>
      <c r="G39" s="3">
        <f t="shared" si="0"/>
        <v>450000</v>
      </c>
    </row>
    <row r="40" spans="1:7" x14ac:dyDescent="0.25">
      <c r="A40" s="2">
        <v>45331</v>
      </c>
      <c r="B40" s="3" t="s">
        <v>17</v>
      </c>
      <c r="C40" s="3" t="s">
        <v>15</v>
      </c>
      <c r="D40" s="3" t="s">
        <v>10</v>
      </c>
      <c r="E40" s="3">
        <v>7</v>
      </c>
      <c r="F40" s="3">
        <v>70000</v>
      </c>
      <c r="G40" s="3">
        <f t="shared" si="0"/>
        <v>490000</v>
      </c>
    </row>
    <row r="41" spans="1:7" x14ac:dyDescent="0.25">
      <c r="A41" s="2">
        <v>45332</v>
      </c>
      <c r="B41" s="3" t="s">
        <v>20</v>
      </c>
      <c r="C41" s="3" t="s">
        <v>18</v>
      </c>
      <c r="D41" s="3" t="s">
        <v>13</v>
      </c>
      <c r="E41" s="3">
        <v>11</v>
      </c>
      <c r="F41" s="3">
        <v>50000</v>
      </c>
      <c r="G41" s="3">
        <f t="shared" si="0"/>
        <v>550000</v>
      </c>
    </row>
    <row r="42" spans="1:7" x14ac:dyDescent="0.25">
      <c r="A42" s="2">
        <v>45333</v>
      </c>
      <c r="B42" s="3" t="s">
        <v>22</v>
      </c>
      <c r="C42" s="3" t="s">
        <v>9</v>
      </c>
      <c r="D42" s="3" t="s">
        <v>16</v>
      </c>
      <c r="E42" s="3">
        <v>12</v>
      </c>
      <c r="F42" s="3">
        <v>20000</v>
      </c>
      <c r="G42" s="3">
        <f t="shared" si="0"/>
        <v>240000</v>
      </c>
    </row>
    <row r="43" spans="1:7" ht="30" x14ac:dyDescent="0.25">
      <c r="A43" s="2">
        <v>45334</v>
      </c>
      <c r="B43" s="3" t="s">
        <v>11</v>
      </c>
      <c r="C43" s="3" t="s">
        <v>9</v>
      </c>
      <c r="D43" s="3" t="s">
        <v>19</v>
      </c>
      <c r="E43" s="3">
        <v>10</v>
      </c>
      <c r="F43" s="3">
        <v>30000</v>
      </c>
      <c r="G43" s="3">
        <f t="shared" si="0"/>
        <v>300000</v>
      </c>
    </row>
    <row r="44" spans="1:7" x14ac:dyDescent="0.25">
      <c r="A44" s="2">
        <v>45335</v>
      </c>
      <c r="B44" s="3" t="s">
        <v>14</v>
      </c>
      <c r="C44" s="3" t="s">
        <v>12</v>
      </c>
      <c r="D44" s="3" t="s">
        <v>10</v>
      </c>
      <c r="E44" s="3">
        <v>9</v>
      </c>
      <c r="F44" s="3">
        <v>70000</v>
      </c>
      <c r="G44" s="3">
        <f t="shared" si="0"/>
        <v>630000</v>
      </c>
    </row>
    <row r="45" spans="1:7" x14ac:dyDescent="0.25">
      <c r="A45" s="2">
        <v>45336</v>
      </c>
      <c r="B45" s="3" t="s">
        <v>17</v>
      </c>
      <c r="C45" s="3" t="s">
        <v>15</v>
      </c>
      <c r="D45" s="3" t="s">
        <v>13</v>
      </c>
      <c r="E45" s="3">
        <v>8</v>
      </c>
      <c r="F45" s="3">
        <v>50000</v>
      </c>
      <c r="G45" s="3">
        <f t="shared" si="0"/>
        <v>400000</v>
      </c>
    </row>
    <row r="46" spans="1:7" x14ac:dyDescent="0.25">
      <c r="A46" s="2">
        <v>45337</v>
      </c>
      <c r="B46" s="3" t="s">
        <v>20</v>
      </c>
      <c r="C46" s="3" t="s">
        <v>18</v>
      </c>
      <c r="D46" s="3" t="s">
        <v>16</v>
      </c>
      <c r="E46" s="3">
        <v>11</v>
      </c>
      <c r="F46" s="3">
        <v>20000</v>
      </c>
      <c r="G46" s="3">
        <f t="shared" si="0"/>
        <v>220000</v>
      </c>
    </row>
    <row r="47" spans="1:7" x14ac:dyDescent="0.25">
      <c r="A47" s="2">
        <v>45338</v>
      </c>
      <c r="B47" s="3" t="s">
        <v>8</v>
      </c>
      <c r="C47" s="3" t="s">
        <v>21</v>
      </c>
      <c r="D47" s="3" t="s">
        <v>19</v>
      </c>
      <c r="E47" s="3">
        <v>14</v>
      </c>
      <c r="F47" s="3">
        <v>30000</v>
      </c>
      <c r="G47" s="3">
        <f t="shared" si="0"/>
        <v>420000</v>
      </c>
    </row>
    <row r="48" spans="1:7" ht="30" x14ac:dyDescent="0.25">
      <c r="A48" s="2">
        <v>45339</v>
      </c>
      <c r="B48" s="3" t="s">
        <v>11</v>
      </c>
      <c r="C48" s="3" t="s">
        <v>23</v>
      </c>
      <c r="D48" s="3" t="s">
        <v>10</v>
      </c>
      <c r="E48" s="3">
        <v>10</v>
      </c>
      <c r="F48" s="3">
        <v>70000</v>
      </c>
      <c r="G48" s="3">
        <f t="shared" si="0"/>
        <v>700000</v>
      </c>
    </row>
    <row r="49" spans="1:7" x14ac:dyDescent="0.25">
      <c r="A49" s="2">
        <v>45340</v>
      </c>
      <c r="B49" s="3" t="s">
        <v>14</v>
      </c>
      <c r="C49" s="3" t="s">
        <v>15</v>
      </c>
      <c r="D49" s="3" t="s">
        <v>13</v>
      </c>
      <c r="E49" s="3">
        <v>9</v>
      </c>
      <c r="F49" s="3">
        <v>50000</v>
      </c>
      <c r="G49" s="3">
        <f t="shared" si="0"/>
        <v>450000</v>
      </c>
    </row>
    <row r="50" spans="1:7" x14ac:dyDescent="0.25">
      <c r="A50" s="2">
        <v>45341</v>
      </c>
      <c r="B50" s="3" t="s">
        <v>17</v>
      </c>
      <c r="C50" s="3" t="s">
        <v>18</v>
      </c>
      <c r="D50" s="3" t="s">
        <v>16</v>
      </c>
      <c r="E50" s="3">
        <v>13</v>
      </c>
      <c r="F50" s="3">
        <v>20000</v>
      </c>
      <c r="G50" s="3">
        <f t="shared" si="0"/>
        <v>260000</v>
      </c>
    </row>
    <row r="51" spans="1:7" x14ac:dyDescent="0.25">
      <c r="A51" s="2">
        <v>45342</v>
      </c>
      <c r="B51" s="3" t="s">
        <v>20</v>
      </c>
      <c r="C51" s="3" t="s">
        <v>21</v>
      </c>
      <c r="D51" s="3" t="s">
        <v>19</v>
      </c>
      <c r="E51" s="3">
        <v>8</v>
      </c>
      <c r="F51" s="3">
        <v>30000</v>
      </c>
      <c r="G51" s="3">
        <f t="shared" si="0"/>
        <v>240000</v>
      </c>
    </row>
    <row r="52" spans="1:7" x14ac:dyDescent="0.25">
      <c r="A52" s="2">
        <v>45343</v>
      </c>
      <c r="B52" s="3" t="s">
        <v>22</v>
      </c>
      <c r="C52" s="3" t="s">
        <v>23</v>
      </c>
      <c r="D52" s="3" t="s">
        <v>10</v>
      </c>
      <c r="E52" s="3">
        <v>12</v>
      </c>
      <c r="F52" s="3">
        <v>70000</v>
      </c>
      <c r="G52" s="3">
        <f t="shared" si="0"/>
        <v>840000</v>
      </c>
    </row>
    <row r="53" spans="1:7" ht="30" x14ac:dyDescent="0.25">
      <c r="A53" s="2">
        <v>45344</v>
      </c>
      <c r="B53" s="3" t="s">
        <v>11</v>
      </c>
      <c r="C53" s="3" t="s">
        <v>15</v>
      </c>
      <c r="D53" s="3" t="s">
        <v>13</v>
      </c>
      <c r="E53" s="3">
        <v>7</v>
      </c>
      <c r="F53" s="3">
        <v>50000</v>
      </c>
      <c r="G53" s="3">
        <f t="shared" si="0"/>
        <v>350000</v>
      </c>
    </row>
    <row r="54" spans="1:7" x14ac:dyDescent="0.25">
      <c r="A54" s="2">
        <v>45345</v>
      </c>
      <c r="B54" s="3" t="s">
        <v>14</v>
      </c>
      <c r="C54" s="3" t="s">
        <v>18</v>
      </c>
      <c r="D54" s="3" t="s">
        <v>16</v>
      </c>
      <c r="E54" s="3">
        <v>9</v>
      </c>
      <c r="F54" s="3">
        <v>20000</v>
      </c>
      <c r="G54" s="3">
        <f t="shared" si="0"/>
        <v>180000</v>
      </c>
    </row>
    <row r="55" spans="1:7" x14ac:dyDescent="0.25">
      <c r="A55" s="2">
        <v>45346</v>
      </c>
      <c r="B55" s="3" t="s">
        <v>8</v>
      </c>
      <c r="C55" s="3" t="s">
        <v>9</v>
      </c>
      <c r="D55" s="3" t="s">
        <v>19</v>
      </c>
      <c r="E55" s="3">
        <v>12</v>
      </c>
      <c r="F55" s="3">
        <v>30000</v>
      </c>
      <c r="G55" s="3">
        <f t="shared" si="0"/>
        <v>360000</v>
      </c>
    </row>
    <row r="56" spans="1:7" x14ac:dyDescent="0.25">
      <c r="A56" s="2">
        <v>45347</v>
      </c>
      <c r="B56" s="3" t="s">
        <v>20</v>
      </c>
      <c r="C56" s="3" t="s">
        <v>12</v>
      </c>
      <c r="D56" s="3" t="s">
        <v>10</v>
      </c>
      <c r="E56" s="3">
        <v>5</v>
      </c>
      <c r="F56" s="3">
        <v>70000</v>
      </c>
      <c r="G56" s="3">
        <f t="shared" si="0"/>
        <v>350000</v>
      </c>
    </row>
    <row r="57" spans="1:7" x14ac:dyDescent="0.25">
      <c r="A57" s="2">
        <v>45352</v>
      </c>
      <c r="B57" s="3" t="s">
        <v>22</v>
      </c>
      <c r="C57" s="3" t="s">
        <v>9</v>
      </c>
      <c r="D57" s="3" t="s">
        <v>10</v>
      </c>
      <c r="E57" s="3">
        <v>12</v>
      </c>
      <c r="F57" s="3">
        <v>70000</v>
      </c>
      <c r="G57" s="3">
        <f t="shared" si="0"/>
        <v>840000</v>
      </c>
    </row>
    <row r="58" spans="1:7" ht="30" x14ac:dyDescent="0.25">
      <c r="A58" s="2">
        <v>45353</v>
      </c>
      <c r="B58" s="3" t="s">
        <v>11</v>
      </c>
      <c r="C58" s="3" t="s">
        <v>9</v>
      </c>
      <c r="D58" s="3" t="s">
        <v>13</v>
      </c>
      <c r="E58" s="3">
        <v>8</v>
      </c>
      <c r="F58" s="3">
        <v>50000</v>
      </c>
      <c r="G58" s="3">
        <f t="shared" si="0"/>
        <v>400000</v>
      </c>
    </row>
    <row r="59" spans="1:7" x14ac:dyDescent="0.25">
      <c r="A59" s="2">
        <v>45354</v>
      </c>
      <c r="B59" s="3" t="s">
        <v>14</v>
      </c>
      <c r="C59" s="3" t="s">
        <v>21</v>
      </c>
      <c r="D59" s="3" t="s">
        <v>16</v>
      </c>
      <c r="E59" s="3">
        <v>7</v>
      </c>
      <c r="F59" s="3">
        <v>20000</v>
      </c>
      <c r="G59" s="3">
        <f t="shared" si="0"/>
        <v>140000</v>
      </c>
    </row>
    <row r="60" spans="1:7" x14ac:dyDescent="0.25">
      <c r="A60" s="2">
        <v>45355</v>
      </c>
      <c r="B60" s="3" t="s">
        <v>17</v>
      </c>
      <c r="C60" s="3" t="s">
        <v>23</v>
      </c>
      <c r="D60" s="3" t="s">
        <v>19</v>
      </c>
      <c r="E60" s="3">
        <v>9</v>
      </c>
      <c r="F60" s="3">
        <v>30000</v>
      </c>
      <c r="G60" s="3">
        <f t="shared" si="0"/>
        <v>270000</v>
      </c>
    </row>
    <row r="61" spans="1:7" x14ac:dyDescent="0.25">
      <c r="A61" s="2">
        <v>45356</v>
      </c>
      <c r="B61" s="3" t="s">
        <v>20</v>
      </c>
      <c r="C61" s="3" t="s">
        <v>21</v>
      </c>
      <c r="D61" s="3" t="s">
        <v>10</v>
      </c>
      <c r="E61" s="3">
        <v>6</v>
      </c>
      <c r="F61" s="3">
        <v>70000</v>
      </c>
      <c r="G61" s="3">
        <f t="shared" si="0"/>
        <v>420000</v>
      </c>
    </row>
    <row r="62" spans="1:7" x14ac:dyDescent="0.25">
      <c r="A62" s="2">
        <v>45357</v>
      </c>
      <c r="B62" s="3" t="s">
        <v>8</v>
      </c>
      <c r="C62" s="3" t="s">
        <v>23</v>
      </c>
      <c r="D62" s="3" t="s">
        <v>13</v>
      </c>
      <c r="E62" s="3">
        <v>10</v>
      </c>
      <c r="F62" s="3">
        <v>50000</v>
      </c>
      <c r="G62" s="3">
        <f t="shared" si="0"/>
        <v>500000</v>
      </c>
    </row>
    <row r="63" spans="1:7" ht="30" x14ac:dyDescent="0.25">
      <c r="A63" s="2">
        <v>45358</v>
      </c>
      <c r="B63" s="3" t="s">
        <v>11</v>
      </c>
      <c r="C63" s="3" t="s">
        <v>15</v>
      </c>
      <c r="D63" s="3" t="s">
        <v>16</v>
      </c>
      <c r="E63" s="3">
        <v>8</v>
      </c>
      <c r="F63" s="3">
        <v>20000</v>
      </c>
      <c r="G63" s="3">
        <f t="shared" si="0"/>
        <v>160000</v>
      </c>
    </row>
    <row r="64" spans="1:7" x14ac:dyDescent="0.25">
      <c r="A64" s="2">
        <v>45359</v>
      </c>
      <c r="B64" s="3" t="s">
        <v>8</v>
      </c>
      <c r="C64" s="3" t="s">
        <v>18</v>
      </c>
      <c r="D64" s="3" t="s">
        <v>19</v>
      </c>
      <c r="E64" s="3">
        <v>13</v>
      </c>
      <c r="F64" s="3">
        <v>30000</v>
      </c>
      <c r="G64" s="3">
        <f t="shared" si="0"/>
        <v>390000</v>
      </c>
    </row>
    <row r="65" spans="1:7" x14ac:dyDescent="0.25">
      <c r="A65" s="2">
        <v>45360</v>
      </c>
      <c r="B65" s="3" t="s">
        <v>17</v>
      </c>
      <c r="C65" s="3" t="s">
        <v>9</v>
      </c>
      <c r="D65" s="3" t="s">
        <v>10</v>
      </c>
      <c r="E65" s="3">
        <v>9</v>
      </c>
      <c r="F65" s="3">
        <v>70000</v>
      </c>
      <c r="G65" s="3">
        <f t="shared" si="0"/>
        <v>630000</v>
      </c>
    </row>
    <row r="66" spans="1:7" x14ac:dyDescent="0.25">
      <c r="A66" s="2">
        <v>45361</v>
      </c>
      <c r="B66" s="3" t="s">
        <v>20</v>
      </c>
      <c r="C66" s="3" t="s">
        <v>15</v>
      </c>
      <c r="D66" s="3" t="s">
        <v>13</v>
      </c>
      <c r="E66" s="3">
        <v>5</v>
      </c>
      <c r="F66" s="3">
        <v>50000</v>
      </c>
      <c r="G66" s="3">
        <f t="shared" si="0"/>
        <v>250000</v>
      </c>
    </row>
    <row r="67" spans="1:7" x14ac:dyDescent="0.25">
      <c r="A67" s="2">
        <v>45362</v>
      </c>
      <c r="B67" s="3" t="s">
        <v>22</v>
      </c>
      <c r="C67" s="3" t="s">
        <v>12</v>
      </c>
      <c r="D67" s="3" t="s">
        <v>16</v>
      </c>
      <c r="E67" s="3">
        <v>11</v>
      </c>
      <c r="F67" s="3">
        <v>20000</v>
      </c>
      <c r="G67" s="3">
        <f t="shared" si="0"/>
        <v>220000</v>
      </c>
    </row>
    <row r="68" spans="1:7" ht="30" x14ac:dyDescent="0.25">
      <c r="A68" s="2">
        <v>45363</v>
      </c>
      <c r="B68" s="3" t="s">
        <v>11</v>
      </c>
      <c r="C68" s="3" t="s">
        <v>15</v>
      </c>
      <c r="D68" s="3" t="s">
        <v>19</v>
      </c>
      <c r="E68" s="3">
        <v>14</v>
      </c>
      <c r="F68" s="3">
        <v>30000</v>
      </c>
      <c r="G68" s="3">
        <f t="shared" si="0"/>
        <v>420000</v>
      </c>
    </row>
    <row r="69" spans="1:7" x14ac:dyDescent="0.25">
      <c r="A69" s="2">
        <v>45364</v>
      </c>
      <c r="B69" s="3" t="s">
        <v>14</v>
      </c>
      <c r="C69" s="3" t="s">
        <v>18</v>
      </c>
      <c r="D69" s="3" t="s">
        <v>10</v>
      </c>
      <c r="E69" s="3">
        <v>10</v>
      </c>
      <c r="F69" s="3">
        <v>70000</v>
      </c>
      <c r="G69" s="3">
        <f t="shared" si="0"/>
        <v>700000</v>
      </c>
    </row>
    <row r="70" spans="1:7" x14ac:dyDescent="0.25">
      <c r="A70" s="2">
        <v>45365</v>
      </c>
      <c r="B70" s="3" t="s">
        <v>17</v>
      </c>
      <c r="C70" s="3" t="s">
        <v>21</v>
      </c>
      <c r="D70" s="3" t="s">
        <v>13</v>
      </c>
      <c r="E70" s="3">
        <v>6</v>
      </c>
      <c r="F70" s="3">
        <v>50000</v>
      </c>
      <c r="G70" s="3">
        <f t="shared" si="0"/>
        <v>300000</v>
      </c>
    </row>
    <row r="71" spans="1:7" x14ac:dyDescent="0.25">
      <c r="A71" s="2">
        <v>45366</v>
      </c>
      <c r="B71" s="3" t="s">
        <v>8</v>
      </c>
      <c r="C71" s="3" t="s">
        <v>23</v>
      </c>
      <c r="D71" s="3" t="s">
        <v>16</v>
      </c>
      <c r="E71" s="3">
        <v>8</v>
      </c>
      <c r="F71" s="3">
        <v>20000</v>
      </c>
      <c r="G71" s="3">
        <f t="shared" si="0"/>
        <v>160000</v>
      </c>
    </row>
    <row r="72" spans="1:7" x14ac:dyDescent="0.25">
      <c r="A72" s="2">
        <v>45367</v>
      </c>
      <c r="B72" s="3" t="s">
        <v>22</v>
      </c>
      <c r="C72" s="3" t="s">
        <v>15</v>
      </c>
      <c r="D72" s="3" t="s">
        <v>19</v>
      </c>
      <c r="E72" s="3">
        <v>12</v>
      </c>
      <c r="F72" s="3">
        <v>30000</v>
      </c>
      <c r="G72" s="3">
        <f t="shared" ref="G72:G82" si="1">E72*F72</f>
        <v>360000</v>
      </c>
    </row>
    <row r="73" spans="1:7" ht="30" x14ac:dyDescent="0.25">
      <c r="A73" s="2">
        <v>45368</v>
      </c>
      <c r="B73" s="3" t="s">
        <v>11</v>
      </c>
      <c r="C73" s="3" t="s">
        <v>18</v>
      </c>
      <c r="D73" s="3" t="s">
        <v>10</v>
      </c>
      <c r="E73" s="3">
        <v>9</v>
      </c>
      <c r="F73" s="3">
        <v>70000</v>
      </c>
      <c r="G73" s="3">
        <f t="shared" si="1"/>
        <v>630000</v>
      </c>
    </row>
    <row r="74" spans="1:7" x14ac:dyDescent="0.25">
      <c r="A74" s="2">
        <v>45369</v>
      </c>
      <c r="B74" s="3" t="s">
        <v>8</v>
      </c>
      <c r="C74" s="3" t="s">
        <v>12</v>
      </c>
      <c r="D74" s="3" t="s">
        <v>13</v>
      </c>
      <c r="E74" s="3">
        <v>7</v>
      </c>
      <c r="F74" s="3">
        <v>50000</v>
      </c>
      <c r="G74" s="3">
        <f t="shared" si="1"/>
        <v>350000</v>
      </c>
    </row>
    <row r="75" spans="1:7" x14ac:dyDescent="0.25">
      <c r="A75" s="2">
        <v>45370</v>
      </c>
      <c r="B75" s="3" t="s">
        <v>17</v>
      </c>
      <c r="C75" s="3" t="s">
        <v>15</v>
      </c>
      <c r="D75" s="3" t="s">
        <v>16</v>
      </c>
      <c r="E75" s="3">
        <v>14</v>
      </c>
      <c r="F75" s="3">
        <v>20000</v>
      </c>
      <c r="G75" s="3">
        <f>E75*F75</f>
        <v>280000</v>
      </c>
    </row>
    <row r="76" spans="1:7" x14ac:dyDescent="0.25">
      <c r="A76" s="2">
        <v>45371</v>
      </c>
      <c r="B76" s="3" t="s">
        <v>20</v>
      </c>
      <c r="C76" s="3" t="s">
        <v>18</v>
      </c>
      <c r="D76" s="3" t="s">
        <v>19</v>
      </c>
      <c r="E76" s="3">
        <v>8</v>
      </c>
      <c r="F76" s="3">
        <v>30000</v>
      </c>
      <c r="G76" s="3">
        <f t="shared" si="1"/>
        <v>240000</v>
      </c>
    </row>
    <row r="77" spans="1:7" x14ac:dyDescent="0.25">
      <c r="A77" s="2">
        <v>45372</v>
      </c>
      <c r="B77" s="3" t="s">
        <v>22</v>
      </c>
      <c r="C77" s="3" t="s">
        <v>21</v>
      </c>
      <c r="D77" s="3" t="s">
        <v>10</v>
      </c>
      <c r="E77" s="3">
        <v>11</v>
      </c>
      <c r="F77" s="3">
        <v>70000</v>
      </c>
      <c r="G77" s="3">
        <f t="shared" si="1"/>
        <v>770000</v>
      </c>
    </row>
    <row r="78" spans="1:7" x14ac:dyDescent="0.25">
      <c r="A78" s="2">
        <v>45373</v>
      </c>
      <c r="B78" s="3" t="s">
        <v>8</v>
      </c>
      <c r="C78" s="3" t="s">
        <v>23</v>
      </c>
      <c r="D78" s="3" t="s">
        <v>13</v>
      </c>
      <c r="E78" s="3">
        <v>5</v>
      </c>
      <c r="F78" s="3">
        <v>50000</v>
      </c>
      <c r="G78" s="3">
        <f t="shared" si="1"/>
        <v>250000</v>
      </c>
    </row>
    <row r="79" spans="1:7" x14ac:dyDescent="0.25">
      <c r="A79" s="2">
        <v>45374</v>
      </c>
      <c r="B79" s="3" t="s">
        <v>14</v>
      </c>
      <c r="C79" s="3" t="s">
        <v>15</v>
      </c>
      <c r="D79" s="3" t="s">
        <v>16</v>
      </c>
      <c r="E79" s="3">
        <v>10</v>
      </c>
      <c r="F79" s="3">
        <v>20000</v>
      </c>
      <c r="G79" s="3">
        <f t="shared" si="1"/>
        <v>200000</v>
      </c>
    </row>
    <row r="80" spans="1:7" x14ac:dyDescent="0.25">
      <c r="A80" s="2">
        <v>45375</v>
      </c>
      <c r="B80" s="3" t="s">
        <v>17</v>
      </c>
      <c r="C80" s="3" t="s">
        <v>18</v>
      </c>
      <c r="D80" s="3" t="s">
        <v>19</v>
      </c>
      <c r="E80" s="3">
        <v>9</v>
      </c>
      <c r="F80" s="3">
        <v>30000</v>
      </c>
      <c r="G80" s="3">
        <f t="shared" si="1"/>
        <v>270000</v>
      </c>
    </row>
    <row r="81" spans="1:7" x14ac:dyDescent="0.25">
      <c r="A81" s="2">
        <v>45376</v>
      </c>
      <c r="B81" s="3" t="s">
        <v>20</v>
      </c>
      <c r="C81" s="3" t="s">
        <v>23</v>
      </c>
      <c r="D81" s="3" t="s">
        <v>10</v>
      </c>
      <c r="E81" s="3">
        <v>10</v>
      </c>
      <c r="F81" s="3">
        <v>70000</v>
      </c>
      <c r="G81" s="3">
        <f t="shared" si="1"/>
        <v>700000</v>
      </c>
    </row>
    <row r="82" spans="1:7" x14ac:dyDescent="0.25">
      <c r="A82" s="2">
        <v>45381</v>
      </c>
      <c r="B82" s="3" t="s">
        <v>8</v>
      </c>
      <c r="C82" s="3" t="s">
        <v>18</v>
      </c>
      <c r="D82" s="3" t="s">
        <v>19</v>
      </c>
      <c r="E82" s="3">
        <v>5</v>
      </c>
      <c r="F82" s="3">
        <v>30000</v>
      </c>
      <c r="G82" s="3">
        <f t="shared" si="1"/>
        <v>150000</v>
      </c>
    </row>
    <row r="83" spans="1:7" ht="45" x14ac:dyDescent="0.25">
      <c r="F83" s="4" t="s">
        <v>25</v>
      </c>
      <c r="G83" s="3">
        <f>SUM(G7:G82)</f>
        <v>28670000</v>
      </c>
    </row>
  </sheetData>
  <mergeCells count="1">
    <mergeCell ref="A4:G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413C-7F38-49DF-9B21-A85A0B6AEA12}">
  <dimension ref="E6:U32"/>
  <sheetViews>
    <sheetView topLeftCell="C1" zoomScale="70" zoomScaleNormal="70" workbookViewId="0">
      <selection activeCell="K6" sqref="K6:Q7"/>
    </sheetView>
  </sheetViews>
  <sheetFormatPr defaultRowHeight="15" x14ac:dyDescent="0.25"/>
  <cols>
    <col min="3" max="3" width="9.42578125" bestFit="1" customWidth="1"/>
    <col min="5" max="5" width="21" customWidth="1"/>
    <col min="6" max="6" width="20.85546875" customWidth="1"/>
    <col min="11" max="11" width="16" customWidth="1"/>
    <col min="12" max="12" width="18.42578125" customWidth="1"/>
    <col min="17" max="17" width="15.85546875" customWidth="1"/>
    <col min="18" max="18" width="20" customWidth="1"/>
  </cols>
  <sheetData>
    <row r="6" spans="5:21" x14ac:dyDescent="0.25">
      <c r="K6" s="18" t="s">
        <v>74</v>
      </c>
      <c r="L6" s="18"/>
      <c r="M6" s="18"/>
      <c r="N6" s="18"/>
      <c r="O6" s="18"/>
      <c r="P6" s="18"/>
      <c r="Q6" s="18"/>
    </row>
    <row r="7" spans="5:21" x14ac:dyDescent="0.25">
      <c r="K7" s="18"/>
      <c r="L7" s="18"/>
      <c r="M7" s="18"/>
      <c r="N7" s="18"/>
      <c r="O7" s="18"/>
      <c r="P7" s="18"/>
      <c r="Q7" s="18"/>
    </row>
    <row r="9" spans="5:21" x14ac:dyDescent="0.25">
      <c r="E9" s="26" t="s">
        <v>48</v>
      </c>
      <c r="F9" s="27"/>
      <c r="G9" s="27"/>
      <c r="H9" s="27"/>
      <c r="I9" s="28"/>
      <c r="J9" s="14"/>
      <c r="K9" s="26" t="s">
        <v>75</v>
      </c>
      <c r="L9" s="27"/>
      <c r="M9" s="27"/>
      <c r="N9" s="27"/>
      <c r="O9" s="28"/>
      <c r="P9" s="14"/>
      <c r="Q9" s="26" t="s">
        <v>76</v>
      </c>
      <c r="R9" s="27"/>
      <c r="S9" s="27"/>
      <c r="T9" s="27"/>
      <c r="U9" s="28"/>
    </row>
    <row r="10" spans="5:21" x14ac:dyDescent="0.25">
      <c r="E10" s="12" t="s">
        <v>53</v>
      </c>
      <c r="F10" s="12" t="s">
        <v>54</v>
      </c>
      <c r="G10" s="12" t="s">
        <v>5</v>
      </c>
      <c r="H10" s="12" t="s">
        <v>55</v>
      </c>
      <c r="I10" s="12" t="s">
        <v>36</v>
      </c>
      <c r="J10" s="14"/>
      <c r="K10" s="12" t="s">
        <v>53</v>
      </c>
      <c r="L10" s="12" t="s">
        <v>54</v>
      </c>
      <c r="M10" s="12" t="s">
        <v>5</v>
      </c>
      <c r="N10" s="12" t="s">
        <v>55</v>
      </c>
      <c r="O10" s="12" t="s">
        <v>36</v>
      </c>
      <c r="P10" s="14"/>
      <c r="Q10" s="12" t="s">
        <v>53</v>
      </c>
      <c r="R10" s="12" t="s">
        <v>54</v>
      </c>
      <c r="S10" s="12" t="s">
        <v>5</v>
      </c>
      <c r="T10" s="12" t="s">
        <v>55</v>
      </c>
      <c r="U10" s="12" t="s">
        <v>36</v>
      </c>
    </row>
    <row r="11" spans="5:21" x14ac:dyDescent="0.25">
      <c r="E11" s="13" t="s">
        <v>10</v>
      </c>
      <c r="F11" s="13" t="s">
        <v>56</v>
      </c>
      <c r="G11" s="13">
        <v>53</v>
      </c>
      <c r="H11" s="13">
        <v>60000</v>
      </c>
      <c r="I11" s="13">
        <v>3180000</v>
      </c>
      <c r="J11" s="14"/>
      <c r="K11" s="13" t="s">
        <v>10</v>
      </c>
      <c r="L11" s="13" t="s">
        <v>56</v>
      </c>
      <c r="M11" s="13">
        <v>55</v>
      </c>
      <c r="N11" s="13">
        <v>60000</v>
      </c>
      <c r="O11" s="13">
        <v>3300000</v>
      </c>
      <c r="P11" s="14"/>
      <c r="Q11" s="13" t="s">
        <v>10</v>
      </c>
      <c r="R11" s="13" t="s">
        <v>56</v>
      </c>
      <c r="S11" s="13">
        <v>67</v>
      </c>
      <c r="T11" s="13">
        <v>60000</v>
      </c>
      <c r="U11" s="13">
        <v>4020000</v>
      </c>
    </row>
    <row r="12" spans="5:21" x14ac:dyDescent="0.25">
      <c r="E12" s="13" t="s">
        <v>57</v>
      </c>
      <c r="F12" s="13" t="s">
        <v>56</v>
      </c>
      <c r="G12" s="13">
        <v>48</v>
      </c>
      <c r="H12" s="13">
        <v>45000</v>
      </c>
      <c r="I12" s="13">
        <v>2160000</v>
      </c>
      <c r="J12" s="14"/>
      <c r="K12" s="13" t="s">
        <v>57</v>
      </c>
      <c r="L12" s="13" t="s">
        <v>56</v>
      </c>
      <c r="M12" s="13">
        <v>50</v>
      </c>
      <c r="N12" s="13">
        <v>45000</v>
      </c>
      <c r="O12" s="13">
        <v>2250000</v>
      </c>
      <c r="P12" s="14"/>
      <c r="Q12" s="13" t="s">
        <v>57</v>
      </c>
      <c r="R12" s="13" t="s">
        <v>56</v>
      </c>
      <c r="S12" s="13">
        <v>41</v>
      </c>
      <c r="T12" s="13">
        <v>45000</v>
      </c>
      <c r="U12" s="13">
        <v>1845000</v>
      </c>
    </row>
    <row r="13" spans="5:21" x14ac:dyDescent="0.25">
      <c r="E13" s="13" t="s">
        <v>58</v>
      </c>
      <c r="F13" s="13" t="s">
        <v>56</v>
      </c>
      <c r="G13" s="13">
        <v>56</v>
      </c>
      <c r="H13" s="13">
        <v>26000</v>
      </c>
      <c r="I13" s="13">
        <v>1456000</v>
      </c>
      <c r="J13" s="14"/>
      <c r="K13" s="13" t="s">
        <v>58</v>
      </c>
      <c r="L13" s="13" t="s">
        <v>56</v>
      </c>
      <c r="M13" s="13">
        <v>79</v>
      </c>
      <c r="N13" s="13">
        <v>26000</v>
      </c>
      <c r="O13" s="13">
        <v>2054000</v>
      </c>
      <c r="P13" s="14"/>
      <c r="Q13" s="13" t="s">
        <v>58</v>
      </c>
      <c r="R13" s="13" t="s">
        <v>56</v>
      </c>
      <c r="S13" s="13">
        <v>70</v>
      </c>
      <c r="T13" s="13">
        <v>26000</v>
      </c>
      <c r="U13" s="13">
        <v>1820000</v>
      </c>
    </row>
    <row r="14" spans="5:21" x14ac:dyDescent="0.25">
      <c r="E14" s="13" t="s">
        <v>16</v>
      </c>
      <c r="F14" s="13" t="s">
        <v>56</v>
      </c>
      <c r="G14" s="13">
        <v>48</v>
      </c>
      <c r="H14" s="13">
        <v>17000</v>
      </c>
      <c r="I14" s="13">
        <v>816000</v>
      </c>
      <c r="J14" s="14"/>
      <c r="K14" s="13" t="s">
        <v>16</v>
      </c>
      <c r="L14" s="13" t="s">
        <v>56</v>
      </c>
      <c r="M14" s="13">
        <v>60</v>
      </c>
      <c r="N14" s="13">
        <v>17000</v>
      </c>
      <c r="O14" s="13">
        <v>1020000</v>
      </c>
      <c r="P14" s="14"/>
      <c r="Q14" s="13" t="s">
        <v>16</v>
      </c>
      <c r="R14" s="13" t="s">
        <v>56</v>
      </c>
      <c r="S14" s="13">
        <v>58</v>
      </c>
      <c r="T14" s="13">
        <v>17000</v>
      </c>
      <c r="U14" s="13">
        <v>986000</v>
      </c>
    </row>
    <row r="15" spans="5:21" x14ac:dyDescent="0.25">
      <c r="E15" s="13" t="s">
        <v>59</v>
      </c>
      <c r="F15" s="13" t="s">
        <v>60</v>
      </c>
      <c r="G15" s="13"/>
      <c r="H15" s="13"/>
      <c r="I15" s="13">
        <v>12000</v>
      </c>
      <c r="J15" s="14"/>
      <c r="K15" s="13" t="s">
        <v>59</v>
      </c>
      <c r="L15" s="13" t="s">
        <v>60</v>
      </c>
      <c r="M15" s="13"/>
      <c r="N15" s="13"/>
      <c r="O15" s="13">
        <v>12000</v>
      </c>
      <c r="P15" s="14"/>
      <c r="Q15" s="13" t="s">
        <v>59</v>
      </c>
      <c r="R15" s="13" t="s">
        <v>60</v>
      </c>
      <c r="S15" s="13"/>
      <c r="T15" s="13"/>
      <c r="U15" s="13">
        <v>13000</v>
      </c>
    </row>
    <row r="16" spans="5:21" x14ac:dyDescent="0.25">
      <c r="E16" s="13" t="s">
        <v>61</v>
      </c>
      <c r="F16" s="13" t="s">
        <v>62</v>
      </c>
      <c r="G16" s="13"/>
      <c r="H16" s="13"/>
      <c r="I16" s="13">
        <v>5000</v>
      </c>
      <c r="J16" s="14"/>
      <c r="K16" s="13" t="s">
        <v>61</v>
      </c>
      <c r="L16" s="13" t="s">
        <v>62</v>
      </c>
      <c r="M16" s="13"/>
      <c r="N16" s="13"/>
      <c r="O16" s="13">
        <v>8000</v>
      </c>
      <c r="P16" s="14"/>
      <c r="Q16" s="13" t="s">
        <v>61</v>
      </c>
      <c r="R16" s="13" t="s">
        <v>62</v>
      </c>
      <c r="S16" s="13"/>
      <c r="T16" s="13"/>
      <c r="U16" s="13">
        <v>2000</v>
      </c>
    </row>
    <row r="17" spans="5:21" x14ac:dyDescent="0.25">
      <c r="E17" s="13" t="s">
        <v>63</v>
      </c>
      <c r="F17" s="13" t="s">
        <v>64</v>
      </c>
      <c r="G17" s="13"/>
      <c r="H17" s="13"/>
      <c r="I17" s="13">
        <v>8000</v>
      </c>
      <c r="J17" s="14"/>
      <c r="K17" s="13" t="s">
        <v>63</v>
      </c>
      <c r="L17" s="13" t="s">
        <v>64</v>
      </c>
      <c r="M17" s="13"/>
      <c r="N17" s="13"/>
      <c r="O17" s="13">
        <v>8000</v>
      </c>
      <c r="P17" s="14"/>
      <c r="Q17" s="13" t="s">
        <v>63</v>
      </c>
      <c r="R17" s="13" t="s">
        <v>64</v>
      </c>
      <c r="S17" s="13"/>
      <c r="T17" s="13"/>
      <c r="U17" s="13">
        <v>8000</v>
      </c>
    </row>
    <row r="18" spans="5:21" x14ac:dyDescent="0.25">
      <c r="E18" s="13" t="s">
        <v>65</v>
      </c>
      <c r="F18" s="13" t="s">
        <v>66</v>
      </c>
      <c r="G18" s="13"/>
      <c r="H18" s="13"/>
      <c r="I18" s="13">
        <v>1500</v>
      </c>
      <c r="J18" s="14"/>
      <c r="K18" s="13" t="s">
        <v>65</v>
      </c>
      <c r="L18" s="13" t="s">
        <v>66</v>
      </c>
      <c r="M18" s="13"/>
      <c r="N18" s="13"/>
      <c r="O18" s="13">
        <v>1500</v>
      </c>
      <c r="P18" s="14"/>
      <c r="Q18" s="13" t="s">
        <v>65</v>
      </c>
      <c r="R18" s="13" t="s">
        <v>66</v>
      </c>
      <c r="S18" s="13"/>
      <c r="T18" s="13"/>
      <c r="U18" s="13">
        <v>1500</v>
      </c>
    </row>
    <row r="19" spans="5:21" x14ac:dyDescent="0.25">
      <c r="E19" s="13" t="s">
        <v>67</v>
      </c>
      <c r="F19" s="13" t="s">
        <v>68</v>
      </c>
      <c r="G19" s="13">
        <v>5</v>
      </c>
      <c r="H19" s="13">
        <v>30000</v>
      </c>
      <c r="I19" s="13">
        <v>150000</v>
      </c>
      <c r="J19" s="14"/>
      <c r="K19" s="13" t="s">
        <v>67</v>
      </c>
      <c r="L19" s="13" t="s">
        <v>68</v>
      </c>
      <c r="M19" s="13">
        <v>5</v>
      </c>
      <c r="N19" s="13">
        <v>30000</v>
      </c>
      <c r="O19" s="13">
        <v>150000</v>
      </c>
      <c r="P19" s="14"/>
      <c r="Q19" s="13" t="s">
        <v>67</v>
      </c>
      <c r="R19" s="13" t="s">
        <v>68</v>
      </c>
      <c r="S19" s="13">
        <v>5</v>
      </c>
      <c r="T19" s="13">
        <v>30000</v>
      </c>
      <c r="U19" s="13">
        <v>150000</v>
      </c>
    </row>
    <row r="20" spans="5:21" x14ac:dyDescent="0.25">
      <c r="E20" s="13" t="s">
        <v>69</v>
      </c>
      <c r="F20" s="13" t="s">
        <v>68</v>
      </c>
      <c r="G20" s="13"/>
      <c r="H20" s="13"/>
      <c r="I20" s="13">
        <v>20000</v>
      </c>
      <c r="J20" s="14"/>
      <c r="K20" s="13" t="s">
        <v>69</v>
      </c>
      <c r="L20" s="13" t="s">
        <v>68</v>
      </c>
      <c r="M20" s="13"/>
      <c r="N20" s="13"/>
      <c r="O20" s="13">
        <v>20000</v>
      </c>
      <c r="P20" s="14"/>
      <c r="Q20" s="13" t="s">
        <v>69</v>
      </c>
      <c r="R20" s="13" t="s">
        <v>68</v>
      </c>
      <c r="S20" s="13"/>
      <c r="T20" s="13"/>
      <c r="U20" s="13">
        <v>20000</v>
      </c>
    </row>
    <row r="21" spans="5:21" x14ac:dyDescent="0.25">
      <c r="E21" s="13" t="s">
        <v>70</v>
      </c>
      <c r="F21" s="13" t="s">
        <v>66</v>
      </c>
      <c r="G21" s="13"/>
      <c r="H21" s="13"/>
      <c r="I21" s="13">
        <v>2000</v>
      </c>
      <c r="J21" s="14"/>
      <c r="K21" s="13" t="s">
        <v>70</v>
      </c>
      <c r="L21" s="13" t="s">
        <v>66</v>
      </c>
      <c r="M21" s="13"/>
      <c r="N21" s="13"/>
      <c r="O21" s="13">
        <v>3000</v>
      </c>
      <c r="P21" s="14"/>
      <c r="Q21" s="13" t="s">
        <v>70</v>
      </c>
      <c r="R21" s="13" t="s">
        <v>66</v>
      </c>
      <c r="S21" s="13"/>
      <c r="T21" s="13"/>
      <c r="U21" s="13">
        <v>2000</v>
      </c>
    </row>
    <row r="22" spans="5:21" x14ac:dyDescent="0.25">
      <c r="E22" s="13" t="s">
        <v>71</v>
      </c>
      <c r="F22" s="13" t="s">
        <v>62</v>
      </c>
      <c r="G22" s="13"/>
      <c r="H22" s="13"/>
      <c r="I22" s="13">
        <v>3000</v>
      </c>
      <c r="J22" s="14"/>
      <c r="K22" s="13" t="s">
        <v>71</v>
      </c>
      <c r="L22" s="13" t="s">
        <v>62</v>
      </c>
      <c r="M22" s="13"/>
      <c r="N22" s="13"/>
      <c r="O22" s="13">
        <v>1000</v>
      </c>
      <c r="P22" s="14"/>
      <c r="Q22" s="13" t="s">
        <v>71</v>
      </c>
      <c r="R22" s="13" t="s">
        <v>62</v>
      </c>
      <c r="S22" s="13"/>
      <c r="T22" s="13"/>
      <c r="U22" s="13">
        <v>7000</v>
      </c>
    </row>
    <row r="23" spans="5:21" x14ac:dyDescent="0.25">
      <c r="E23" s="13" t="s">
        <v>72</v>
      </c>
      <c r="F23" s="13" t="s">
        <v>66</v>
      </c>
      <c r="G23" s="13"/>
      <c r="H23" s="13"/>
      <c r="I23" s="13">
        <v>1000</v>
      </c>
      <c r="J23" s="14"/>
      <c r="K23" s="13" t="s">
        <v>72</v>
      </c>
      <c r="L23" s="13" t="s">
        <v>66</v>
      </c>
      <c r="M23" s="13"/>
      <c r="N23" s="13"/>
      <c r="O23" s="13">
        <v>800</v>
      </c>
      <c r="P23" s="14"/>
      <c r="Q23" s="13" t="s">
        <v>72</v>
      </c>
      <c r="R23" s="13" t="s">
        <v>66</v>
      </c>
      <c r="S23" s="13"/>
      <c r="T23" s="13"/>
      <c r="U23" s="13">
        <v>1200</v>
      </c>
    </row>
    <row r="24" spans="5:21" x14ac:dyDescent="0.25">
      <c r="E24" s="13" t="s">
        <v>73</v>
      </c>
      <c r="F24" s="13"/>
      <c r="G24" s="13"/>
      <c r="H24" s="13"/>
      <c r="I24" s="13">
        <v>40000</v>
      </c>
      <c r="J24" s="14"/>
      <c r="K24" s="13" t="s">
        <v>73</v>
      </c>
      <c r="L24" s="13"/>
      <c r="M24" s="13"/>
      <c r="N24" s="13"/>
      <c r="O24" s="13">
        <v>1170000</v>
      </c>
      <c r="P24" s="14"/>
      <c r="Q24" s="13" t="s">
        <v>73</v>
      </c>
      <c r="R24" s="13"/>
      <c r="S24" s="13"/>
      <c r="T24" s="13"/>
      <c r="U24" s="13">
        <v>110000</v>
      </c>
    </row>
    <row r="25" spans="5:21" x14ac:dyDescent="0.25">
      <c r="E25" s="14"/>
      <c r="F25" s="16" t="s">
        <v>77</v>
      </c>
      <c r="G25" s="17">
        <f>SUM(G11:G14)</f>
        <v>205</v>
      </c>
      <c r="H25" s="14"/>
      <c r="I25" s="14"/>
      <c r="J25" s="14"/>
      <c r="K25" s="14"/>
      <c r="L25" s="16" t="s">
        <v>78</v>
      </c>
      <c r="M25" s="15">
        <f>SUM(M11:M14)</f>
        <v>244</v>
      </c>
      <c r="N25" s="14"/>
      <c r="O25" s="14"/>
      <c r="P25" s="14"/>
      <c r="Q25" s="14"/>
      <c r="R25" s="16" t="s">
        <v>78</v>
      </c>
      <c r="S25" s="15">
        <f>SUM(S11:S14)</f>
        <v>236</v>
      </c>
      <c r="T25" s="14"/>
      <c r="U25" s="14"/>
    </row>
    <row r="32" spans="5:21" x14ac:dyDescent="0.25">
      <c r="J32" t="s">
        <v>43</v>
      </c>
    </row>
  </sheetData>
  <mergeCells count="4">
    <mergeCell ref="Q9:U9"/>
    <mergeCell ref="K9:O9"/>
    <mergeCell ref="E9:I9"/>
    <mergeCell ref="K6:Q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6730-D30B-469F-BD6E-331E9E27C13B}">
  <dimension ref="D6:G19"/>
  <sheetViews>
    <sheetView tabSelected="1" topLeftCell="A13" workbookViewId="0">
      <selection activeCell="D6" sqref="D6:G19"/>
    </sheetView>
  </sheetViews>
  <sheetFormatPr defaultRowHeight="15" x14ac:dyDescent="0.25"/>
  <cols>
    <col min="5" max="5" width="8.85546875" bestFit="1" customWidth="1"/>
    <col min="6" max="6" width="9.5703125" bestFit="1" customWidth="1"/>
    <col min="7" max="7" width="8.85546875" bestFit="1" customWidth="1"/>
  </cols>
  <sheetData>
    <row r="6" spans="4:7" x14ac:dyDescent="0.25">
      <c r="D6" s="29" t="s">
        <v>79</v>
      </c>
      <c r="E6" s="29"/>
      <c r="F6" s="29"/>
      <c r="G6" s="29"/>
    </row>
    <row r="7" spans="4:7" x14ac:dyDescent="0.25">
      <c r="D7" s="12" t="s">
        <v>43</v>
      </c>
      <c r="E7" s="12" t="s">
        <v>80</v>
      </c>
      <c r="F7" s="12" t="s">
        <v>34</v>
      </c>
      <c r="G7" s="12" t="s">
        <v>49</v>
      </c>
    </row>
    <row r="8" spans="4:7" x14ac:dyDescent="0.25">
      <c r="D8" s="13" t="s">
        <v>48</v>
      </c>
      <c r="E8" s="13">
        <v>9288500</v>
      </c>
      <c r="F8" s="13">
        <v>8750000</v>
      </c>
      <c r="G8" s="13">
        <f>F8-E8</f>
        <v>-538500</v>
      </c>
    </row>
    <row r="9" spans="4:7" x14ac:dyDescent="0.25">
      <c r="D9" s="13" t="s">
        <v>50</v>
      </c>
      <c r="E9" s="13">
        <v>9744300</v>
      </c>
      <c r="F9" s="13">
        <v>9920000</v>
      </c>
      <c r="G9" s="13">
        <f t="shared" ref="G9:G19" si="0">F9-E9</f>
        <v>175700</v>
      </c>
    </row>
    <row r="10" spans="4:7" x14ac:dyDescent="0.25">
      <c r="D10" s="13" t="s">
        <v>76</v>
      </c>
      <c r="E10" s="13">
        <v>8904700</v>
      </c>
      <c r="F10" s="13">
        <v>10000000</v>
      </c>
      <c r="G10" s="13">
        <f t="shared" si="0"/>
        <v>1095300</v>
      </c>
    </row>
    <row r="11" spans="4:7" x14ac:dyDescent="0.25">
      <c r="D11" s="13" t="s">
        <v>81</v>
      </c>
      <c r="E11" s="13">
        <v>7345200</v>
      </c>
      <c r="F11" s="13">
        <v>7957400</v>
      </c>
      <c r="G11" s="13">
        <f t="shared" si="0"/>
        <v>612200</v>
      </c>
    </row>
    <row r="12" spans="4:7" x14ac:dyDescent="0.25">
      <c r="D12" s="13" t="s">
        <v>82</v>
      </c>
      <c r="E12" s="13">
        <v>8987000</v>
      </c>
      <c r="F12" s="13">
        <v>9876500</v>
      </c>
      <c r="G12" s="13">
        <f t="shared" si="0"/>
        <v>889500</v>
      </c>
    </row>
    <row r="13" spans="4:7" x14ac:dyDescent="0.25">
      <c r="D13" s="13" t="s">
        <v>83</v>
      </c>
      <c r="E13" s="13">
        <v>5215400</v>
      </c>
      <c r="F13" s="13">
        <v>5164500</v>
      </c>
      <c r="G13" s="13">
        <f t="shared" si="0"/>
        <v>-50900</v>
      </c>
    </row>
    <row r="14" spans="4:7" x14ac:dyDescent="0.25">
      <c r="D14" s="13" t="s">
        <v>84</v>
      </c>
      <c r="E14" s="13">
        <v>9976500</v>
      </c>
      <c r="F14" s="13">
        <v>11543600</v>
      </c>
      <c r="G14" s="13">
        <f t="shared" si="0"/>
        <v>1567100</v>
      </c>
    </row>
    <row r="15" spans="4:7" x14ac:dyDescent="0.25">
      <c r="D15" s="13" t="s">
        <v>85</v>
      </c>
      <c r="E15" s="13">
        <v>7976700</v>
      </c>
      <c r="F15" s="13">
        <v>8087900</v>
      </c>
      <c r="G15" s="13">
        <f t="shared" si="0"/>
        <v>111200</v>
      </c>
    </row>
    <row r="16" spans="4:7" x14ac:dyDescent="0.25">
      <c r="D16" s="13" t="s">
        <v>86</v>
      </c>
      <c r="E16" s="13">
        <v>9879000</v>
      </c>
      <c r="F16" s="13">
        <v>9969800</v>
      </c>
      <c r="G16" s="13">
        <f t="shared" si="0"/>
        <v>90800</v>
      </c>
    </row>
    <row r="17" spans="4:7" x14ac:dyDescent="0.25">
      <c r="D17" s="13" t="s">
        <v>87</v>
      </c>
      <c r="E17" s="13">
        <v>6234800</v>
      </c>
      <c r="F17" s="13">
        <v>7024000</v>
      </c>
      <c r="G17" s="13">
        <f t="shared" si="0"/>
        <v>789200</v>
      </c>
    </row>
    <row r="18" spans="4:7" x14ac:dyDescent="0.25">
      <c r="D18" s="13" t="s">
        <v>88</v>
      </c>
      <c r="E18" s="13">
        <v>4534800</v>
      </c>
      <c r="F18" s="13">
        <v>4809300</v>
      </c>
      <c r="G18" s="13">
        <f t="shared" si="0"/>
        <v>274500</v>
      </c>
    </row>
    <row r="19" spans="4:7" x14ac:dyDescent="0.25">
      <c r="D19" s="13" t="s">
        <v>89</v>
      </c>
      <c r="E19" s="13">
        <v>8348700</v>
      </c>
      <c r="F19" s="13">
        <v>8834800</v>
      </c>
      <c r="G19" s="13">
        <f t="shared" si="0"/>
        <v>486100</v>
      </c>
    </row>
  </sheetData>
  <mergeCells count="1">
    <mergeCell ref="D6:G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1D81-897B-4A4A-988F-AB70CE802EE2}">
  <dimension ref="A3:B10"/>
  <sheetViews>
    <sheetView topLeftCell="A10" workbookViewId="0">
      <selection activeCell="H5" sqref="H5"/>
    </sheetView>
  </sheetViews>
  <sheetFormatPr defaultRowHeight="15" x14ac:dyDescent="0.25"/>
  <cols>
    <col min="1" max="1" width="12.42578125" bestFit="1" customWidth="1"/>
    <col min="2" max="2" width="21.42578125" bestFit="1" customWidth="1"/>
    <col min="3" max="3" width="9.140625" bestFit="1" customWidth="1"/>
    <col min="4" max="4" width="11.5703125" bestFit="1" customWidth="1"/>
    <col min="5" max="5" width="12.85546875" bestFit="1" customWidth="1"/>
    <col min="6" max="6" width="8.5703125" bestFit="1" customWidth="1"/>
    <col min="7" max="7" width="12" bestFit="1" customWidth="1"/>
    <col min="8" max="8" width="10.71093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8</v>
      </c>
      <c r="B4">
        <v>5010000</v>
      </c>
    </row>
    <row r="5" spans="1:2" x14ac:dyDescent="0.25">
      <c r="A5" s="6" t="s">
        <v>11</v>
      </c>
      <c r="B5">
        <v>4340000</v>
      </c>
    </row>
    <row r="6" spans="1:2" x14ac:dyDescent="0.25">
      <c r="A6" s="6" t="s">
        <v>22</v>
      </c>
      <c r="B6">
        <v>5850000</v>
      </c>
    </row>
    <row r="7" spans="1:2" x14ac:dyDescent="0.25">
      <c r="A7" s="6" t="s">
        <v>14</v>
      </c>
      <c r="B7">
        <v>4110000</v>
      </c>
    </row>
    <row r="8" spans="1:2" x14ac:dyDescent="0.25">
      <c r="A8" s="6" t="s">
        <v>17</v>
      </c>
      <c r="B8">
        <v>4760000</v>
      </c>
    </row>
    <row r="9" spans="1:2" x14ac:dyDescent="0.25">
      <c r="A9" s="6" t="s">
        <v>20</v>
      </c>
      <c r="B9">
        <v>4600000</v>
      </c>
    </row>
    <row r="10" spans="1:2" x14ac:dyDescent="0.25">
      <c r="A10" s="6" t="s">
        <v>27</v>
      </c>
      <c r="B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B6A8-5951-44C2-B012-503B46B4A145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13</v>
      </c>
      <c r="B4">
        <v>6950000</v>
      </c>
    </row>
    <row r="5" spans="1:2" x14ac:dyDescent="0.25">
      <c r="A5" s="6" t="s">
        <v>10</v>
      </c>
      <c r="B5">
        <v>12250000</v>
      </c>
    </row>
    <row r="6" spans="1:2" x14ac:dyDescent="0.25">
      <c r="A6" s="6" t="s">
        <v>19</v>
      </c>
      <c r="B6">
        <v>6150000</v>
      </c>
    </row>
    <row r="7" spans="1:2" x14ac:dyDescent="0.25">
      <c r="A7" s="6" t="s">
        <v>16</v>
      </c>
      <c r="B7">
        <v>3320000</v>
      </c>
    </row>
    <row r="8" spans="1:2" x14ac:dyDescent="0.25">
      <c r="A8" s="6" t="s">
        <v>27</v>
      </c>
      <c r="B8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568D-EDE0-47BC-8974-6943671ACE2A}">
  <dimension ref="A3:C6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/>
    <col min="2" max="2" width="15.28515625" bestFit="1" customWidth="1"/>
    <col min="3" max="3" width="10.7109375" bestFit="1" customWidth="1"/>
    <col min="4" max="4" width="11.140625" bestFit="1" customWidth="1"/>
    <col min="5" max="5" width="6.140625" bestFit="1" customWidth="1"/>
    <col min="6" max="6" width="10.7109375" bestFit="1" customWidth="1"/>
    <col min="7" max="9" width="6.5703125" bestFit="1" customWidth="1"/>
    <col min="10" max="10" width="11.140625" bestFit="1" customWidth="1"/>
    <col min="11" max="11" width="7.5703125" bestFit="1" customWidth="1"/>
    <col min="12" max="12" width="7.85546875" bestFit="1" customWidth="1"/>
    <col min="13" max="13" width="6.5703125" bestFit="1" customWidth="1"/>
    <col min="14" max="14" width="11.140625" bestFit="1" customWidth="1"/>
    <col min="15" max="15" width="6.140625" bestFit="1" customWidth="1"/>
    <col min="16" max="16" width="7.5703125" bestFit="1" customWidth="1"/>
    <col min="17" max="17" width="11.140625" bestFit="1" customWidth="1"/>
    <col min="18" max="18" width="7.5703125" bestFit="1" customWidth="1"/>
    <col min="19" max="19" width="10.7109375" bestFit="1" customWidth="1"/>
  </cols>
  <sheetData>
    <row r="3" spans="1:3" x14ac:dyDescent="0.25">
      <c r="A3" s="5" t="s">
        <v>39</v>
      </c>
      <c r="B3" s="5" t="s">
        <v>38</v>
      </c>
    </row>
    <row r="4" spans="1:3" x14ac:dyDescent="0.25">
      <c r="A4" s="5" t="s">
        <v>26</v>
      </c>
      <c r="B4" t="s">
        <v>19</v>
      </c>
      <c r="C4" t="s">
        <v>27</v>
      </c>
    </row>
    <row r="5" spans="1:3" x14ac:dyDescent="0.25">
      <c r="A5" s="6" t="s">
        <v>9</v>
      </c>
      <c r="B5">
        <v>42</v>
      </c>
      <c r="C5">
        <v>42</v>
      </c>
    </row>
    <row r="6" spans="1:3" x14ac:dyDescent="0.25">
      <c r="A6" s="6" t="s">
        <v>27</v>
      </c>
      <c r="B6">
        <v>42</v>
      </c>
      <c r="C6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9F86-5F36-4B56-B2B0-970E8D1A1A3C}">
  <dimension ref="F20:K28"/>
  <sheetViews>
    <sheetView topLeftCell="A13" workbookViewId="0">
      <selection activeCell="F20" sqref="F20:K28"/>
    </sheetView>
  </sheetViews>
  <sheetFormatPr defaultRowHeight="15" x14ac:dyDescent="0.25"/>
  <cols>
    <col min="7" max="7" width="14.42578125" customWidth="1"/>
    <col min="8" max="8" width="13.42578125" customWidth="1"/>
  </cols>
  <sheetData>
    <row r="20" spans="6:11" x14ac:dyDescent="0.25">
      <c r="F20" s="19" t="s">
        <v>29</v>
      </c>
      <c r="G20" s="19"/>
      <c r="H20" s="19"/>
      <c r="I20" s="19"/>
      <c r="J20" s="19"/>
      <c r="K20" s="19"/>
    </row>
    <row r="21" spans="6:11" x14ac:dyDescent="0.25">
      <c r="F21" s="20" t="s">
        <v>30</v>
      </c>
      <c r="G21" s="20"/>
      <c r="H21" s="20"/>
      <c r="I21" s="20"/>
      <c r="J21" s="20"/>
      <c r="K21" s="20"/>
    </row>
    <row r="22" spans="6:11" x14ac:dyDescent="0.25">
      <c r="F22" s="7" t="s">
        <v>31</v>
      </c>
      <c r="G22" s="8" t="s">
        <v>32</v>
      </c>
      <c r="H22" s="8" t="s">
        <v>33</v>
      </c>
      <c r="I22" s="8" t="s">
        <v>34</v>
      </c>
      <c r="J22" s="8" t="s">
        <v>35</v>
      </c>
      <c r="K22" s="8" t="s">
        <v>36</v>
      </c>
    </row>
    <row r="23" spans="6:11" x14ac:dyDescent="0.25">
      <c r="F23" s="7">
        <v>1</v>
      </c>
      <c r="G23" s="7" t="s">
        <v>15</v>
      </c>
      <c r="H23" s="7">
        <v>30000</v>
      </c>
      <c r="I23" s="7"/>
      <c r="J23" s="7"/>
      <c r="K23" s="7"/>
    </row>
    <row r="24" spans="6:11" x14ac:dyDescent="0.25">
      <c r="F24" s="7">
        <v>2</v>
      </c>
      <c r="G24" s="7" t="s">
        <v>9</v>
      </c>
      <c r="H24" s="7">
        <v>30000</v>
      </c>
      <c r="I24" s="7"/>
      <c r="J24" s="7"/>
      <c r="K24" s="7"/>
    </row>
    <row r="25" spans="6:11" x14ac:dyDescent="0.25">
      <c r="F25" s="7">
        <v>3</v>
      </c>
      <c r="G25" s="7" t="s">
        <v>18</v>
      </c>
      <c r="H25" s="7">
        <v>30000</v>
      </c>
      <c r="I25" s="7"/>
      <c r="J25" s="7"/>
      <c r="K25" s="7"/>
    </row>
    <row r="26" spans="6:11" x14ac:dyDescent="0.25">
      <c r="F26" s="7">
        <v>4</v>
      </c>
      <c r="G26" s="7" t="s">
        <v>37</v>
      </c>
      <c r="H26" s="7">
        <v>30000</v>
      </c>
      <c r="I26" s="7"/>
      <c r="J26" s="7"/>
      <c r="K26" s="7"/>
    </row>
    <row r="27" spans="6:11" x14ac:dyDescent="0.25">
      <c r="F27" s="7">
        <v>5</v>
      </c>
      <c r="G27" s="7" t="s">
        <v>12</v>
      </c>
      <c r="H27" s="7">
        <v>30000</v>
      </c>
      <c r="I27" s="7"/>
      <c r="J27" s="7"/>
      <c r="K27" s="7"/>
    </row>
    <row r="28" spans="6:11" x14ac:dyDescent="0.25">
      <c r="F28" s="7">
        <v>6</v>
      </c>
      <c r="G28" s="7" t="s">
        <v>23</v>
      </c>
      <c r="H28" s="7">
        <v>30000</v>
      </c>
      <c r="I28" s="7"/>
      <c r="J28" s="7"/>
      <c r="K28" s="7"/>
    </row>
  </sheetData>
  <sortState ref="F20:K28">
    <sortCondition ref="F22:F28"/>
  </sortState>
  <mergeCells count="2">
    <mergeCell ref="F20:K20"/>
    <mergeCell ref="F21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4710-EF6D-43FE-A7C9-E9CF13856E89}">
  <dimension ref="F7:K15"/>
  <sheetViews>
    <sheetView topLeftCell="B4" workbookViewId="0">
      <selection activeCell="F7" sqref="F7:K15"/>
    </sheetView>
  </sheetViews>
  <sheetFormatPr defaultRowHeight="15" x14ac:dyDescent="0.25"/>
  <cols>
    <col min="7" max="7" width="12.42578125" customWidth="1"/>
    <col min="9" max="9" width="14" customWidth="1"/>
  </cols>
  <sheetData>
    <row r="7" spans="6:11" ht="15.75" x14ac:dyDescent="0.25">
      <c r="F7" s="21" t="s">
        <v>29</v>
      </c>
      <c r="G7" s="19"/>
      <c r="H7" s="19"/>
      <c r="I7" s="19"/>
      <c r="J7" s="19"/>
      <c r="K7" s="19"/>
    </row>
    <row r="8" spans="6:11" x14ac:dyDescent="0.25">
      <c r="F8" s="20" t="s">
        <v>30</v>
      </c>
      <c r="G8" s="20"/>
      <c r="H8" s="20"/>
      <c r="I8" s="20"/>
      <c r="J8" s="20"/>
      <c r="K8" s="20"/>
    </row>
    <row r="9" spans="6:11" x14ac:dyDescent="0.25">
      <c r="F9" s="7" t="s">
        <v>31</v>
      </c>
      <c r="G9" s="8" t="s">
        <v>32</v>
      </c>
      <c r="H9" s="8" t="s">
        <v>33</v>
      </c>
      <c r="I9" s="8" t="s">
        <v>34</v>
      </c>
      <c r="J9" s="8" t="s">
        <v>35</v>
      </c>
      <c r="K9" s="8" t="s">
        <v>36</v>
      </c>
    </row>
    <row r="10" spans="6:11" x14ac:dyDescent="0.25">
      <c r="F10" s="7">
        <v>1</v>
      </c>
      <c r="G10" s="7" t="s">
        <v>15</v>
      </c>
      <c r="H10" s="7">
        <v>30000</v>
      </c>
      <c r="I10" s="7">
        <v>1150000</v>
      </c>
      <c r="J10" s="7">
        <f>IF(I10&gt;=2000000,I10*0.1,IF(I10&gt;=1000000,I10*0.08,I10*0.06))</f>
        <v>92000</v>
      </c>
      <c r="K10" s="7">
        <f>J10+H10</f>
        <v>122000</v>
      </c>
    </row>
    <row r="11" spans="6:11" x14ac:dyDescent="0.25">
      <c r="F11" s="7">
        <v>2</v>
      </c>
      <c r="G11" s="7" t="s">
        <v>9</v>
      </c>
      <c r="H11" s="7">
        <v>30000</v>
      </c>
      <c r="I11" s="7">
        <v>1760000</v>
      </c>
      <c r="J11" s="7">
        <f t="shared" ref="J11:J15" si="0">IF(I11&gt;=2000000,I11*0.1,IF(I11&gt;=1000000,I11*0.08,I11*0.06))</f>
        <v>140800</v>
      </c>
      <c r="K11" s="7">
        <f t="shared" ref="K11:K15" si="1">J11+H11</f>
        <v>170800</v>
      </c>
    </row>
    <row r="12" spans="6:11" x14ac:dyDescent="0.25">
      <c r="F12" s="7">
        <v>3</v>
      </c>
      <c r="G12" s="7" t="s">
        <v>18</v>
      </c>
      <c r="H12" s="7">
        <v>30000</v>
      </c>
      <c r="I12" s="7">
        <v>3340000</v>
      </c>
      <c r="J12" s="7">
        <f t="shared" si="0"/>
        <v>334000</v>
      </c>
      <c r="K12" s="7">
        <f t="shared" si="1"/>
        <v>364000</v>
      </c>
    </row>
    <row r="13" spans="6:11" x14ac:dyDescent="0.25">
      <c r="F13" s="7">
        <v>4</v>
      </c>
      <c r="G13" s="7" t="s">
        <v>37</v>
      </c>
      <c r="H13" s="7">
        <v>30000</v>
      </c>
      <c r="I13" s="7">
        <v>960000</v>
      </c>
      <c r="J13" s="7">
        <f t="shared" si="0"/>
        <v>57600</v>
      </c>
      <c r="K13" s="7">
        <f t="shared" si="1"/>
        <v>87600</v>
      </c>
    </row>
    <row r="14" spans="6:11" x14ac:dyDescent="0.25">
      <c r="F14" s="7">
        <v>5</v>
      </c>
      <c r="G14" s="7" t="s">
        <v>12</v>
      </c>
      <c r="H14" s="7">
        <v>30000</v>
      </c>
      <c r="I14" s="7">
        <v>84000</v>
      </c>
      <c r="J14" s="7">
        <f t="shared" si="0"/>
        <v>5040</v>
      </c>
      <c r="K14" s="7">
        <f t="shared" si="1"/>
        <v>35040</v>
      </c>
    </row>
    <row r="15" spans="6:11" x14ac:dyDescent="0.25">
      <c r="F15" s="7">
        <v>6</v>
      </c>
      <c r="G15" s="7" t="s">
        <v>23</v>
      </c>
      <c r="H15" s="7">
        <v>30000</v>
      </c>
      <c r="I15" s="7">
        <v>700000</v>
      </c>
      <c r="J15" s="7">
        <f t="shared" si="0"/>
        <v>42000</v>
      </c>
      <c r="K15" s="7">
        <f t="shared" si="1"/>
        <v>72000</v>
      </c>
    </row>
  </sheetData>
  <mergeCells count="2">
    <mergeCell ref="F7:K7"/>
    <mergeCell ref="F8:K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1C794-EF3C-4016-A920-68D8194C7CE4}">
  <dimension ref="B30:G38"/>
  <sheetViews>
    <sheetView topLeftCell="A28" workbookViewId="0">
      <selection activeCell="B30" sqref="B30:G38"/>
    </sheetView>
  </sheetViews>
  <sheetFormatPr defaultRowHeight="15" x14ac:dyDescent="0.25"/>
  <cols>
    <col min="3" max="3" width="13" customWidth="1"/>
  </cols>
  <sheetData>
    <row r="30" spans="2:7" ht="15.75" x14ac:dyDescent="0.25">
      <c r="B30" s="21" t="s">
        <v>29</v>
      </c>
      <c r="C30" s="19"/>
      <c r="D30" s="19"/>
      <c r="E30" s="19"/>
      <c r="F30" s="19"/>
      <c r="G30" s="19"/>
    </row>
    <row r="31" spans="2:7" x14ac:dyDescent="0.25">
      <c r="B31" s="20" t="s">
        <v>30</v>
      </c>
      <c r="C31" s="20"/>
      <c r="D31" s="20"/>
      <c r="E31" s="20"/>
      <c r="F31" s="20"/>
      <c r="G31" s="20"/>
    </row>
    <row r="32" spans="2:7" x14ac:dyDescent="0.25">
      <c r="B32" s="7" t="s">
        <v>31</v>
      </c>
      <c r="C32" s="8" t="s">
        <v>32</v>
      </c>
      <c r="D32" s="8" t="s">
        <v>33</v>
      </c>
      <c r="E32" s="8" t="s">
        <v>34</v>
      </c>
      <c r="F32" s="8" t="s">
        <v>35</v>
      </c>
      <c r="G32" s="8" t="s">
        <v>36</v>
      </c>
    </row>
    <row r="33" spans="2:7" x14ac:dyDescent="0.25">
      <c r="B33" s="7">
        <v>1</v>
      </c>
      <c r="C33" s="7" t="s">
        <v>15</v>
      </c>
      <c r="D33" s="7">
        <v>30000</v>
      </c>
      <c r="E33" s="7">
        <v>1150000</v>
      </c>
      <c r="F33" s="7">
        <f>IF(E33&gt;=2000000,E33*0.1,IF(E33&gt;=1000000,E33*0.08,E33*0.06))</f>
        <v>92000</v>
      </c>
      <c r="G33" s="7">
        <f>F33+D33</f>
        <v>122000</v>
      </c>
    </row>
    <row r="34" spans="2:7" x14ac:dyDescent="0.25">
      <c r="B34" s="7">
        <v>2</v>
      </c>
      <c r="C34" s="7" t="s">
        <v>9</v>
      </c>
      <c r="D34" s="7">
        <v>30000</v>
      </c>
      <c r="E34" s="7">
        <v>1760000</v>
      </c>
      <c r="F34" s="7">
        <f t="shared" ref="F34:F38" si="0">IF(E34&gt;=2000000,E34*0.1,IF(E34&gt;=1000000,E34*0.08,E34*0.06))</f>
        <v>140800</v>
      </c>
      <c r="G34" s="7">
        <f t="shared" ref="G34:G38" si="1">F34+D34</f>
        <v>170800</v>
      </c>
    </row>
    <row r="35" spans="2:7" x14ac:dyDescent="0.25">
      <c r="B35" s="7">
        <v>3</v>
      </c>
      <c r="C35" s="7" t="s">
        <v>18</v>
      </c>
      <c r="D35" s="7">
        <v>30000</v>
      </c>
      <c r="E35" s="7">
        <v>3340000</v>
      </c>
      <c r="F35" s="7">
        <f t="shared" si="0"/>
        <v>334000</v>
      </c>
      <c r="G35" s="7">
        <f t="shared" si="1"/>
        <v>364000</v>
      </c>
    </row>
    <row r="36" spans="2:7" x14ac:dyDescent="0.25">
      <c r="B36" s="7">
        <v>4</v>
      </c>
      <c r="C36" s="7" t="s">
        <v>37</v>
      </c>
      <c r="D36" s="7">
        <v>30000</v>
      </c>
      <c r="E36" s="7">
        <v>960000</v>
      </c>
      <c r="F36" s="7">
        <f t="shared" si="0"/>
        <v>57600</v>
      </c>
      <c r="G36" s="7">
        <f t="shared" si="1"/>
        <v>87600</v>
      </c>
    </row>
    <row r="37" spans="2:7" x14ac:dyDescent="0.25">
      <c r="B37" s="7">
        <v>5</v>
      </c>
      <c r="C37" s="7" t="s">
        <v>12</v>
      </c>
      <c r="D37" s="7">
        <v>30000</v>
      </c>
      <c r="E37" s="7">
        <v>84000</v>
      </c>
      <c r="F37" s="7">
        <f t="shared" si="0"/>
        <v>5040</v>
      </c>
      <c r="G37" s="7">
        <f t="shared" si="1"/>
        <v>35040</v>
      </c>
    </row>
    <row r="38" spans="2:7" x14ac:dyDescent="0.25">
      <c r="B38" s="7">
        <v>6</v>
      </c>
      <c r="C38" s="7" t="s">
        <v>23</v>
      </c>
      <c r="D38" s="7">
        <v>30000</v>
      </c>
      <c r="E38" s="7">
        <v>700000</v>
      </c>
      <c r="F38" s="7">
        <f t="shared" si="0"/>
        <v>42000</v>
      </c>
      <c r="G38" s="7">
        <f t="shared" si="1"/>
        <v>72000</v>
      </c>
    </row>
  </sheetData>
  <mergeCells count="2">
    <mergeCell ref="B30:G30"/>
    <mergeCell ref="B31:G3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CC48-B40B-4448-8EB8-BE4308F4A001}">
  <dimension ref="E5:L13"/>
  <sheetViews>
    <sheetView workbookViewId="0">
      <selection activeCell="H18" sqref="H18"/>
    </sheetView>
  </sheetViews>
  <sheetFormatPr defaultRowHeight="15" x14ac:dyDescent="0.25"/>
  <cols>
    <col min="6" max="6" width="13.85546875" customWidth="1"/>
    <col min="11" max="11" width="12.85546875" customWidth="1"/>
  </cols>
  <sheetData>
    <row r="5" spans="5:12" ht="15.75" x14ac:dyDescent="0.25">
      <c r="E5" s="22" t="s">
        <v>29</v>
      </c>
      <c r="F5" s="23"/>
      <c r="G5" s="23"/>
      <c r="H5" s="23"/>
      <c r="I5" s="23"/>
      <c r="J5" s="23"/>
      <c r="K5" s="23"/>
      <c r="L5" s="23"/>
    </row>
    <row r="6" spans="5:12" x14ac:dyDescent="0.25">
      <c r="E6" s="24" t="s">
        <v>30</v>
      </c>
      <c r="F6" s="25"/>
      <c r="G6" s="25"/>
      <c r="H6" s="25"/>
      <c r="I6" s="25"/>
      <c r="J6" s="25"/>
      <c r="K6" s="25"/>
      <c r="L6" s="25"/>
    </row>
    <row r="7" spans="5:12" x14ac:dyDescent="0.25">
      <c r="E7" s="10" t="s">
        <v>42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9" t="s">
        <v>40</v>
      </c>
      <c r="L7" s="9" t="s">
        <v>41</v>
      </c>
    </row>
    <row r="8" spans="5:12" x14ac:dyDescent="0.25">
      <c r="E8" s="11">
        <v>1</v>
      </c>
      <c r="F8" s="9" t="s">
        <v>15</v>
      </c>
      <c r="G8" s="9">
        <v>30000</v>
      </c>
      <c r="H8" s="9">
        <v>1150000</v>
      </c>
      <c r="I8" s="9">
        <f>IF(H8&gt;=2000000,H8*0.1,IF(H8&gt;=1000000,H8*0.08,H8*0.06))</f>
        <v>92000</v>
      </c>
      <c r="J8" s="9">
        <f>I8+G8</f>
        <v>122000</v>
      </c>
      <c r="K8" s="9">
        <f>J8/3</f>
        <v>40666.666666666664</v>
      </c>
      <c r="L8" s="9">
        <v>40666</v>
      </c>
    </row>
    <row r="9" spans="5:12" x14ac:dyDescent="0.25">
      <c r="E9" s="11">
        <v>2</v>
      </c>
      <c r="F9" s="9" t="s">
        <v>9</v>
      </c>
      <c r="G9" s="9">
        <v>30000</v>
      </c>
      <c r="H9" s="9">
        <v>1760000</v>
      </c>
      <c r="I9" s="9">
        <f t="shared" ref="I9:I13" si="0">IF(H9&gt;=2000000,H9*0.1,IF(H9&gt;=1000000,H9*0.08,H9*0.06))</f>
        <v>140800</v>
      </c>
      <c r="J9" s="9">
        <f t="shared" ref="J9:J13" si="1">I9+G9</f>
        <v>170800</v>
      </c>
      <c r="K9" s="9">
        <f t="shared" ref="K9:K13" si="2">J9/3</f>
        <v>56933.333333333336</v>
      </c>
      <c r="L9" s="9">
        <v>56933</v>
      </c>
    </row>
    <row r="10" spans="5:12" x14ac:dyDescent="0.25">
      <c r="E10" s="11">
        <v>3</v>
      </c>
      <c r="F10" s="9" t="s">
        <v>18</v>
      </c>
      <c r="G10" s="9">
        <v>30000</v>
      </c>
      <c r="H10" s="9">
        <v>3340000</v>
      </c>
      <c r="I10" s="9">
        <f t="shared" si="0"/>
        <v>334000</v>
      </c>
      <c r="J10" s="9">
        <f t="shared" si="1"/>
        <v>364000</v>
      </c>
      <c r="K10" s="9">
        <f t="shared" si="2"/>
        <v>121333.33333333333</v>
      </c>
      <c r="L10" s="9">
        <v>121333</v>
      </c>
    </row>
    <row r="11" spans="5:12" x14ac:dyDescent="0.25">
      <c r="E11" s="11">
        <v>4</v>
      </c>
      <c r="F11" s="9" t="s">
        <v>37</v>
      </c>
      <c r="G11" s="9">
        <v>30000</v>
      </c>
      <c r="H11" s="9">
        <v>960000</v>
      </c>
      <c r="I11" s="9">
        <f t="shared" si="0"/>
        <v>57600</v>
      </c>
      <c r="J11" s="9">
        <f t="shared" si="1"/>
        <v>87600</v>
      </c>
      <c r="K11" s="9">
        <f t="shared" si="2"/>
        <v>29200</v>
      </c>
      <c r="L11" s="9">
        <v>29200</v>
      </c>
    </row>
    <row r="12" spans="5:12" x14ac:dyDescent="0.25">
      <c r="E12" s="11">
        <v>5</v>
      </c>
      <c r="F12" s="9" t="s">
        <v>12</v>
      </c>
      <c r="G12" s="9">
        <v>30000</v>
      </c>
      <c r="H12" s="9">
        <v>84000</v>
      </c>
      <c r="I12" s="9">
        <f t="shared" si="0"/>
        <v>5040</v>
      </c>
      <c r="J12" s="9">
        <f t="shared" si="1"/>
        <v>35040</v>
      </c>
      <c r="K12" s="9">
        <f t="shared" si="2"/>
        <v>11680</v>
      </c>
      <c r="L12" s="9">
        <v>11680</v>
      </c>
    </row>
    <row r="13" spans="5:12" x14ac:dyDescent="0.25">
      <c r="E13" s="11">
        <v>6</v>
      </c>
      <c r="F13" s="9" t="s">
        <v>23</v>
      </c>
      <c r="G13" s="9">
        <v>30000</v>
      </c>
      <c r="H13" s="9">
        <v>700000</v>
      </c>
      <c r="I13" s="9">
        <f t="shared" si="0"/>
        <v>42000</v>
      </c>
      <c r="J13" s="9">
        <f t="shared" si="1"/>
        <v>72000</v>
      </c>
      <c r="K13" s="9">
        <f t="shared" si="2"/>
        <v>24000</v>
      </c>
      <c r="L13" s="9">
        <v>24000</v>
      </c>
    </row>
  </sheetData>
  <mergeCells count="2">
    <mergeCell ref="E5:L5"/>
    <mergeCell ref="E6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7C3E-6991-4D90-8FC6-E1B0A22CCCD4}">
  <dimension ref="E5:I8"/>
  <sheetViews>
    <sheetView workbookViewId="0">
      <selection activeCell="H14" sqref="H14"/>
    </sheetView>
  </sheetViews>
  <sheetFormatPr defaultRowHeight="15" x14ac:dyDescent="0.25"/>
  <cols>
    <col min="6" max="6" width="10" customWidth="1"/>
    <col min="7" max="7" width="10.85546875" customWidth="1"/>
    <col min="8" max="8" width="12.85546875" customWidth="1"/>
    <col min="9" max="9" width="13.7109375" customWidth="1"/>
  </cols>
  <sheetData>
    <row r="5" spans="5:9" x14ac:dyDescent="0.25">
      <c r="E5" s="12" t="s">
        <v>43</v>
      </c>
      <c r="F5" s="12" t="s">
        <v>44</v>
      </c>
      <c r="G5" s="12" t="s">
        <v>45</v>
      </c>
      <c r="H5" s="12" t="s">
        <v>46</v>
      </c>
      <c r="I5" s="12" t="s">
        <v>47</v>
      </c>
    </row>
    <row r="6" spans="5:9" x14ac:dyDescent="0.25">
      <c r="E6" s="13" t="s">
        <v>48</v>
      </c>
      <c r="F6" s="13">
        <v>7854500</v>
      </c>
      <c r="G6" s="13">
        <v>8750000</v>
      </c>
      <c r="H6" s="13">
        <v>895500</v>
      </c>
      <c r="I6" s="13" t="s">
        <v>49</v>
      </c>
    </row>
    <row r="7" spans="5:9" x14ac:dyDescent="0.25">
      <c r="E7" s="13" t="s">
        <v>50</v>
      </c>
      <c r="F7" s="13">
        <v>9998300</v>
      </c>
      <c r="G7" s="13">
        <v>9920000</v>
      </c>
      <c r="H7" s="13">
        <v>-78300</v>
      </c>
      <c r="I7" s="13" t="s">
        <v>51</v>
      </c>
    </row>
    <row r="8" spans="5:9" x14ac:dyDescent="0.25">
      <c r="E8" s="13" t="s">
        <v>52</v>
      </c>
      <c r="F8" s="13">
        <v>8985700</v>
      </c>
      <c r="G8" s="13">
        <v>10000000</v>
      </c>
      <c r="H8" s="13">
        <v>1014300</v>
      </c>
      <c r="I8" s="13" t="s">
        <v>49</v>
      </c>
    </row>
  </sheetData>
  <conditionalFormatting sqref="I7">
    <cfRule type="containsText" dxfId="2" priority="2" operator="containsText" text="Loss">
      <formula>NOT(ISERROR(SEARCH("Loss",I7)))</formula>
    </cfRule>
    <cfRule type="containsText" dxfId="1" priority="3" operator="containsText" text=";oss">
      <formula>NOT(ISERROR(SEARCH(";oss",I7)))</formula>
    </cfRule>
  </conditionalFormatting>
  <conditionalFormatting sqref="I6:I8">
    <cfRule type="containsText" dxfId="0" priority="1" operator="containsText" text="Profit">
      <formula>NOT(ISERROR(SEARCH("Profit",I6)))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5 Y 8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h 5 Y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W P F o o i k e 4 D g A A A B E A A A A T A B w A R m 9 y b X V s Y X M v U 2 V j d G l v b j E u b S C i G A A o o B Q A A A A A A A A A A A A A A A A A A A A A A A A A A A A r T k 0 u y c z P U w i G 0 I b W A F B L A Q I t A B Q A A g A I A I e W P F o g O B 9 n p A A A A P U A A A A S A A A A A A A A A A A A A A A A A A A A A A B D b 2 5 m a W c v U G F j a 2 F n Z S 5 4 b W x Q S w E C L Q A U A A I A C A C H l j x a D 8 r p q 6 Q A A A D p A A A A E w A A A A A A A A A A A A A A A A D w A A A A W 0 N v b n R l b n R f V H l w Z X N d L n h t b F B L A Q I t A B Q A A g A I A I e W P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+ j s u e 9 Y e w T r i z t j u z 0 1 q A A A A A A A I A A A A A A B B m A A A A A Q A A I A A A A A s F k T K 4 e t s 0 d i E 3 I Y e Q 5 F x i 1 C 8 A u T U b v b b U Z t R t 6 3 p n A A A A A A 6 A A A A A A g A A I A A A A L Z a v 1 Y G 2 B t t S U v / 5 3 x 4 O F l C 7 3 h N J g p + d x t o z i A 6 y r 3 q U A A A A G u c C Z d Y f N B j t z P x j g 9 y l b n t N h d K A E Q F H p x v S y y j 6 8 X M B 3 K L o B y L 3 d X q G e v Q y 1 x 7 0 F i M t 1 9 K j k V q m 5 G s Q J b o g e q u l v A Y G C E m k t W s P 8 E m j k 0 U Q A A A A J O 5 q c 5 D i m Y j 6 5 D T Y b 9 u 9 a T N V H L A Y A j 4 5 d 3 B B e 3 Z r x R a 6 6 K 8 6 B 2 Z 6 t h c D 3 Y c J X R o O C v u 3 4 f s o E N L r f U N I / 1 P U J 0 = < / D a t a M a s h u p > 
</file>

<file path=customXml/itemProps1.xml><?xml version="1.0" encoding="utf-8"?>
<ds:datastoreItem xmlns:ds="http://schemas.openxmlformats.org/officeDocument/2006/customXml" ds:itemID="{134EF275-2281-4B42-8E35-E7E493351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1(a,b)</vt:lpstr>
      <vt:lpstr>1(c)</vt:lpstr>
      <vt:lpstr>1(d)</vt:lpstr>
      <vt:lpstr>1(e)</vt:lpstr>
      <vt:lpstr>2(a)</vt:lpstr>
      <vt:lpstr>2(b)</vt:lpstr>
      <vt:lpstr>2(c)</vt:lpstr>
      <vt:lpstr>2(d)</vt:lpstr>
      <vt:lpstr>3(a)</vt:lpstr>
      <vt:lpstr>3(b)</vt:lpstr>
      <vt:lpstr>4(a)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Networking-Lab</cp:lastModifiedBy>
  <dcterms:created xsi:type="dcterms:W3CDTF">2024-05-29T21:50:26Z</dcterms:created>
  <dcterms:modified xsi:type="dcterms:W3CDTF">2025-02-05T11:08:09Z</dcterms:modified>
</cp:coreProperties>
</file>