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4\"/>
    </mc:Choice>
  </mc:AlternateContent>
  <xr:revisionPtr revIDLastSave="0" documentId="13_ncr:1_{B0E43D46-9A44-4F0D-B6D4-646818F90D8E}" xr6:coauthVersionLast="36" xr6:coauthVersionMax="36" xr10:uidLastSave="{00000000-0000-0000-0000-000000000000}"/>
  <bookViews>
    <workbookView xWindow="0" yWindow="0" windowWidth="20490" windowHeight="7620" firstSheet="8" activeTab="15" xr2:uid="{00000000-000D-0000-FFFF-FFFF00000000}"/>
  </bookViews>
  <sheets>
    <sheet name="Workings" sheetId="1" r:id="rId1"/>
    <sheet name="OS Rough" sheetId="24" r:id="rId2"/>
    <sheet name="OsReport" sheetId="28" r:id="rId3"/>
    <sheet name="CHQ DC" sheetId="26" r:id="rId4"/>
    <sheet name="Dlay Coll" sheetId="30" r:id="rId5"/>
    <sheet name="INS_LIMIT" sheetId="31" r:id="rId6"/>
    <sheet name="Remit_Cncl" sheetId="32" r:id="rId7"/>
    <sheet name="Aging2" sheetId="13" r:id="rId8"/>
    <sheet name="Aging3" sheetId="14" r:id="rId9"/>
    <sheet name="Aging5" sheetId="6" r:id="rId10"/>
    <sheet name="Aging6" sheetId="7" r:id="rId11"/>
    <sheet name="Aging7" sheetId="8" r:id="rId12"/>
    <sheet name="Aging8" sheetId="9" r:id="rId13"/>
    <sheet name="os recon" sheetId="2" r:id="rId14"/>
    <sheet name="Audit Days 12" sheetId="5" r:id="rId15"/>
    <sheet name="D-table" sheetId="29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2" l="1"/>
  <c r="M4" i="32"/>
  <c r="M5" i="32"/>
  <c r="M6" i="32"/>
  <c r="M7" i="32"/>
  <c r="M8" i="32"/>
  <c r="M9" i="32"/>
  <c r="M2" i="32"/>
  <c r="AC589" i="31"/>
  <c r="AC590" i="31"/>
  <c r="AC591" i="31"/>
  <c r="AC592" i="31"/>
  <c r="AC593" i="31"/>
  <c r="AC594" i="31"/>
  <c r="AC595" i="31"/>
  <c r="AC596" i="31"/>
  <c r="AC597" i="31"/>
  <c r="AC598" i="31"/>
  <c r="AC599" i="31"/>
  <c r="AC600" i="31"/>
  <c r="AC601" i="31"/>
  <c r="AC602" i="31"/>
  <c r="AC603" i="31"/>
  <c r="AC604" i="31"/>
  <c r="AC605" i="31"/>
  <c r="AC606" i="31"/>
  <c r="AC607" i="31"/>
  <c r="AC608" i="31"/>
  <c r="AC609" i="31"/>
  <c r="AC610" i="31"/>
  <c r="AC611" i="31"/>
  <c r="AC612" i="31"/>
  <c r="AC613" i="31"/>
  <c r="AC614" i="31"/>
  <c r="AC615" i="31"/>
  <c r="AC616" i="31"/>
  <c r="AC617" i="31"/>
  <c r="AC618" i="31"/>
  <c r="AC619" i="31"/>
  <c r="AC620" i="31"/>
  <c r="AC621" i="31"/>
  <c r="AC622" i="31"/>
  <c r="AC623" i="31"/>
  <c r="AC624" i="31"/>
  <c r="AC625" i="31"/>
  <c r="AC626" i="31"/>
  <c r="AC627" i="31"/>
  <c r="AC628" i="31"/>
  <c r="AC629" i="31"/>
  <c r="AC630" i="31"/>
  <c r="AC631" i="31"/>
  <c r="AC632" i="31"/>
  <c r="AC633" i="31"/>
  <c r="AC634" i="31"/>
  <c r="AC635" i="31"/>
  <c r="AC636" i="31"/>
  <c r="AC637" i="31"/>
  <c r="AC638" i="31"/>
  <c r="AC639" i="31"/>
  <c r="AC640" i="31"/>
  <c r="AC641" i="31"/>
  <c r="AC642" i="31"/>
  <c r="AC643" i="31"/>
  <c r="AC644" i="31"/>
  <c r="AC645" i="31"/>
  <c r="AC646" i="31"/>
  <c r="AC647" i="31"/>
  <c r="AC648" i="31"/>
  <c r="AC649" i="31"/>
  <c r="AC650" i="31"/>
  <c r="AC651" i="31"/>
  <c r="AC652" i="31"/>
  <c r="AC653" i="31"/>
  <c r="AC654" i="31"/>
  <c r="AC655" i="31"/>
  <c r="AC656" i="31"/>
  <c r="AC657" i="31"/>
  <c r="AC658" i="31"/>
  <c r="AC659" i="31"/>
  <c r="AC660" i="31"/>
  <c r="AC661" i="31"/>
  <c r="AC662" i="31"/>
  <c r="AC663" i="31"/>
  <c r="AC664" i="31"/>
  <c r="AC665" i="31"/>
  <c r="AC666" i="31"/>
  <c r="AC667" i="31"/>
  <c r="AC668" i="31"/>
  <c r="AC669" i="31"/>
  <c r="AC670" i="31"/>
  <c r="AC671" i="31"/>
  <c r="AC672" i="31"/>
  <c r="AC673" i="31"/>
  <c r="AC674" i="31"/>
  <c r="AC675" i="31"/>
  <c r="AC676" i="31"/>
  <c r="AC677" i="31"/>
  <c r="AC678" i="31"/>
  <c r="AC679" i="31"/>
  <c r="AC680" i="31"/>
  <c r="AC681" i="31"/>
  <c r="AC682" i="31"/>
  <c r="AC683" i="31"/>
  <c r="AC684" i="31"/>
  <c r="AC685" i="31"/>
  <c r="AC686" i="31"/>
  <c r="AC687" i="31"/>
  <c r="AC688" i="31"/>
  <c r="AC689" i="31"/>
  <c r="AC690" i="31"/>
  <c r="AC691" i="31"/>
  <c r="AC692" i="31"/>
  <c r="AC693" i="31"/>
  <c r="AC694" i="31"/>
  <c r="AC695" i="31"/>
  <c r="AC696" i="31"/>
  <c r="AC697" i="31"/>
  <c r="AC698" i="31"/>
  <c r="AC699" i="31"/>
  <c r="AC700" i="31"/>
  <c r="AC701" i="31"/>
  <c r="AC702" i="31"/>
  <c r="AC703" i="31"/>
  <c r="AC704" i="31"/>
  <c r="AC705" i="31"/>
  <c r="AC706" i="31"/>
  <c r="AC707" i="31"/>
  <c r="AC708" i="31"/>
  <c r="AC709" i="31"/>
  <c r="AC710" i="31"/>
  <c r="AC711" i="31"/>
  <c r="AC712" i="31"/>
  <c r="AC713" i="31"/>
  <c r="AC714" i="31"/>
  <c r="AC715" i="31"/>
  <c r="AC716" i="31"/>
  <c r="AC717" i="31"/>
  <c r="AC718" i="31"/>
  <c r="AC719" i="31"/>
  <c r="AC720" i="31"/>
  <c r="AC721" i="31"/>
  <c r="AC722" i="31"/>
  <c r="AC723" i="31"/>
  <c r="AC724" i="31"/>
  <c r="AC725" i="31"/>
  <c r="AC726" i="31"/>
  <c r="AC727" i="31"/>
  <c r="AC728" i="31"/>
  <c r="AC729" i="31"/>
  <c r="AC730" i="31"/>
  <c r="AC731" i="31"/>
  <c r="AC732" i="31"/>
  <c r="AC733" i="31"/>
  <c r="AC734" i="31"/>
  <c r="AC735" i="31"/>
  <c r="AC736" i="31"/>
  <c r="AC737" i="31"/>
  <c r="AC738" i="31"/>
  <c r="AC739" i="31"/>
  <c r="AC740" i="31"/>
  <c r="AC741" i="31"/>
  <c r="AC1" i="31"/>
  <c r="B69" i="1" l="1"/>
  <c r="E5" i="1"/>
  <c r="B38" i="30" l="1"/>
  <c r="F79" i="1" l="1"/>
  <c r="F75" i="1"/>
  <c r="F76" i="1"/>
  <c r="F77" i="1"/>
  <c r="F78" i="1"/>
  <c r="F80" i="1"/>
  <c r="F81" i="1"/>
  <c r="F82" i="1"/>
  <c r="F83" i="1"/>
  <c r="F84" i="1"/>
  <c r="F85" i="1"/>
  <c r="F74" i="1"/>
  <c r="L15" i="32" l="1"/>
  <c r="M10" i="32" l="1"/>
  <c r="N9" i="32" s="1"/>
  <c r="N8" i="32"/>
  <c r="G5" i="1"/>
  <c r="G3" i="1"/>
  <c r="G6" i="1" s="1"/>
  <c r="N5" i="32" l="1"/>
  <c r="N10" i="32"/>
  <c r="N6" i="32"/>
  <c r="N7" i="32"/>
  <c r="N3" i="32"/>
  <c r="N4" i="32"/>
  <c r="N2" i="32"/>
  <c r="AC30" i="31"/>
  <c r="AC4" i="31" l="1"/>
  <c r="AC3" i="31" l="1"/>
  <c r="AC5" i="31"/>
  <c r="AC6" i="31"/>
  <c r="AC7" i="31"/>
  <c r="AC8" i="31"/>
  <c r="AC9" i="31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101" i="31"/>
  <c r="AC102" i="31"/>
  <c r="AC103" i="31"/>
  <c r="AC104" i="31"/>
  <c r="AC105" i="31"/>
  <c r="AC106" i="31"/>
  <c r="AC107" i="31"/>
  <c r="AC108" i="31"/>
  <c r="AC109" i="31"/>
  <c r="AC110" i="31"/>
  <c r="AC111" i="31"/>
  <c r="AC112" i="31"/>
  <c r="AC113" i="31"/>
  <c r="AC114" i="31"/>
  <c r="AC115" i="31"/>
  <c r="AC116" i="31"/>
  <c r="AC117" i="31"/>
  <c r="AC118" i="31"/>
  <c r="AC119" i="31"/>
  <c r="AC120" i="31"/>
  <c r="AC121" i="31"/>
  <c r="AC122" i="31"/>
  <c r="AC123" i="31"/>
  <c r="AC124" i="31"/>
  <c r="AC125" i="31"/>
  <c r="AC126" i="31"/>
  <c r="AC127" i="31"/>
  <c r="AC128" i="31"/>
  <c r="AC129" i="31"/>
  <c r="AC130" i="31"/>
  <c r="AC131" i="31"/>
  <c r="AC132" i="31"/>
  <c r="AC133" i="31"/>
  <c r="AC134" i="31"/>
  <c r="AC135" i="31"/>
  <c r="AC136" i="31"/>
  <c r="AC137" i="31"/>
  <c r="AC138" i="31"/>
  <c r="AC139" i="31"/>
  <c r="AC140" i="31"/>
  <c r="AC141" i="31"/>
  <c r="AC142" i="31"/>
  <c r="AC143" i="31"/>
  <c r="AC144" i="31"/>
  <c r="AC145" i="31"/>
  <c r="AC146" i="31"/>
  <c r="AC147" i="31"/>
  <c r="AC148" i="31"/>
  <c r="AC149" i="31"/>
  <c r="AC150" i="31"/>
  <c r="AC151" i="31"/>
  <c r="AC152" i="31"/>
  <c r="AC153" i="31"/>
  <c r="AC154" i="31"/>
  <c r="AC155" i="31"/>
  <c r="AC156" i="31"/>
  <c r="AC157" i="31"/>
  <c r="AC158" i="31"/>
  <c r="AC159" i="31"/>
  <c r="AC160" i="31"/>
  <c r="AC161" i="31"/>
  <c r="AC162" i="31"/>
  <c r="AC163" i="31"/>
  <c r="AC164" i="31"/>
  <c r="AC165" i="31"/>
  <c r="AC166" i="31"/>
  <c r="AC167" i="31"/>
  <c r="AC168" i="31"/>
  <c r="AC169" i="31"/>
  <c r="AC170" i="31"/>
  <c r="AC171" i="31"/>
  <c r="AC172" i="31"/>
  <c r="AC173" i="31"/>
  <c r="AC174" i="31"/>
  <c r="AC175" i="31"/>
  <c r="AC176" i="31"/>
  <c r="AC177" i="31"/>
  <c r="AC178" i="31"/>
  <c r="AC179" i="31"/>
  <c r="AC180" i="31"/>
  <c r="AC181" i="31"/>
  <c r="AC182" i="31"/>
  <c r="AC183" i="31"/>
  <c r="AC184" i="31"/>
  <c r="AC185" i="31"/>
  <c r="AC186" i="31"/>
  <c r="AC187" i="31"/>
  <c r="AC188" i="31"/>
  <c r="AC189" i="31"/>
  <c r="AC190" i="31"/>
  <c r="AC191" i="31"/>
  <c r="AC192" i="31"/>
  <c r="AC193" i="31"/>
  <c r="AC194" i="31"/>
  <c r="AC195" i="31"/>
  <c r="AC196" i="31"/>
  <c r="AC197" i="31"/>
  <c r="AC198" i="31"/>
  <c r="AC199" i="31"/>
  <c r="AC200" i="31"/>
  <c r="AC201" i="31"/>
  <c r="AC202" i="31"/>
  <c r="AC203" i="31"/>
  <c r="AC204" i="31"/>
  <c r="AC205" i="31"/>
  <c r="AC206" i="31"/>
  <c r="AC207" i="31"/>
  <c r="AC208" i="31"/>
  <c r="AC209" i="31"/>
  <c r="AC210" i="31"/>
  <c r="AC211" i="31"/>
  <c r="AC212" i="31"/>
  <c r="AC213" i="31"/>
  <c r="AC214" i="31"/>
  <c r="AC215" i="31"/>
  <c r="AC216" i="31"/>
  <c r="AC217" i="31"/>
  <c r="AC218" i="31"/>
  <c r="AC219" i="31"/>
  <c r="AC220" i="31"/>
  <c r="AC221" i="31"/>
  <c r="AC222" i="31"/>
  <c r="AC223" i="31"/>
  <c r="AC224" i="31"/>
  <c r="AC225" i="31"/>
  <c r="AC226" i="31"/>
  <c r="AC227" i="31"/>
  <c r="AC228" i="31"/>
  <c r="AC229" i="31"/>
  <c r="AC230" i="31"/>
  <c r="AC231" i="31"/>
  <c r="AC232" i="31"/>
  <c r="AC233" i="31"/>
  <c r="AC234" i="31"/>
  <c r="AC235" i="31"/>
  <c r="AC236" i="31"/>
  <c r="AC237" i="31"/>
  <c r="AC238" i="31"/>
  <c r="AC239" i="31"/>
  <c r="AC240" i="31"/>
  <c r="AC241" i="31"/>
  <c r="AC242" i="31"/>
  <c r="AC243" i="31"/>
  <c r="AC244" i="31"/>
  <c r="AC245" i="31"/>
  <c r="AC246" i="31"/>
  <c r="AC247" i="31"/>
  <c r="AC248" i="31"/>
  <c r="AC249" i="31"/>
  <c r="AC250" i="31"/>
  <c r="AC251" i="31"/>
  <c r="AC252" i="31"/>
  <c r="AC253" i="31"/>
  <c r="AC254" i="31"/>
  <c r="AC255" i="31"/>
  <c r="AC256" i="31"/>
  <c r="AC257" i="31"/>
  <c r="AC258" i="31"/>
  <c r="AC259" i="31"/>
  <c r="AC260" i="31"/>
  <c r="AC261" i="31"/>
  <c r="AC262" i="31"/>
  <c r="AC263" i="31"/>
  <c r="AC264" i="31"/>
  <c r="AC265" i="31"/>
  <c r="AC266" i="31"/>
  <c r="AC267" i="31"/>
  <c r="AC268" i="31"/>
  <c r="AC269" i="31"/>
  <c r="AC270" i="31"/>
  <c r="AC271" i="31"/>
  <c r="AC272" i="31"/>
  <c r="AC273" i="31"/>
  <c r="AC274" i="31"/>
  <c r="AC275" i="31"/>
  <c r="AC276" i="31"/>
  <c r="AC277" i="31"/>
  <c r="AC278" i="31"/>
  <c r="AC279" i="31"/>
  <c r="AC280" i="31"/>
  <c r="AC281" i="31"/>
  <c r="AC282" i="31"/>
  <c r="AC283" i="31"/>
  <c r="AC284" i="31"/>
  <c r="AC285" i="31"/>
  <c r="AC286" i="31"/>
  <c r="AC287" i="31"/>
  <c r="AC288" i="31"/>
  <c r="AC289" i="31"/>
  <c r="AC290" i="31"/>
  <c r="AC291" i="31"/>
  <c r="AC292" i="31"/>
  <c r="AC293" i="31"/>
  <c r="AC294" i="31"/>
  <c r="AC295" i="31"/>
  <c r="AC296" i="31"/>
  <c r="AC297" i="31"/>
  <c r="AC298" i="31"/>
  <c r="AC299" i="31"/>
  <c r="AC300" i="31"/>
  <c r="AC301" i="31"/>
  <c r="AC302" i="31"/>
  <c r="AC303" i="31"/>
  <c r="AC304" i="31"/>
  <c r="AC305" i="31"/>
  <c r="AC306" i="31"/>
  <c r="AC307" i="31"/>
  <c r="AC308" i="31"/>
  <c r="AC309" i="31"/>
  <c r="AC310" i="31"/>
  <c r="AC311" i="31"/>
  <c r="AC312" i="31"/>
  <c r="AC313" i="31"/>
  <c r="AC314" i="31"/>
  <c r="AC315" i="31"/>
  <c r="AC316" i="31"/>
  <c r="AC317" i="31"/>
  <c r="AC318" i="31"/>
  <c r="AC319" i="31"/>
  <c r="AC320" i="31"/>
  <c r="AC321" i="31"/>
  <c r="AC322" i="31"/>
  <c r="AC323" i="31"/>
  <c r="AC324" i="31"/>
  <c r="AC325" i="31"/>
  <c r="AC326" i="31"/>
  <c r="AC327" i="31"/>
  <c r="AC328" i="31"/>
  <c r="AC329" i="31"/>
  <c r="AC330" i="31"/>
  <c r="AC331" i="31"/>
  <c r="AC332" i="31"/>
  <c r="AC333" i="31"/>
  <c r="AC334" i="31"/>
  <c r="AC335" i="31"/>
  <c r="AC336" i="31"/>
  <c r="AC337" i="31"/>
  <c r="AC338" i="31"/>
  <c r="AC339" i="31"/>
  <c r="AC340" i="31"/>
  <c r="AC341" i="31"/>
  <c r="AC342" i="31"/>
  <c r="AC343" i="31"/>
  <c r="AC344" i="31"/>
  <c r="AC345" i="31"/>
  <c r="AC346" i="31"/>
  <c r="AC347" i="31"/>
  <c r="AC348" i="31"/>
  <c r="AC349" i="31"/>
  <c r="AC350" i="31"/>
  <c r="AC351" i="31"/>
  <c r="AC352" i="31"/>
  <c r="AC353" i="31"/>
  <c r="AC354" i="31"/>
  <c r="AC355" i="31"/>
  <c r="AC356" i="31"/>
  <c r="AC357" i="31"/>
  <c r="AC358" i="31"/>
  <c r="AC359" i="31"/>
  <c r="AC360" i="31"/>
  <c r="AC361" i="31"/>
  <c r="AC362" i="31"/>
  <c r="AC363" i="31"/>
  <c r="AC364" i="31"/>
  <c r="AC365" i="31"/>
  <c r="AC366" i="31"/>
  <c r="AC367" i="31"/>
  <c r="AC368" i="31"/>
  <c r="AC369" i="31"/>
  <c r="AC370" i="31"/>
  <c r="AC371" i="31"/>
  <c r="AC372" i="31"/>
  <c r="AC373" i="31"/>
  <c r="AC374" i="31"/>
  <c r="AC375" i="31"/>
  <c r="AC376" i="31"/>
  <c r="AC377" i="31"/>
  <c r="AC378" i="31"/>
  <c r="AC379" i="31"/>
  <c r="AC380" i="31"/>
  <c r="AC381" i="31"/>
  <c r="AC382" i="31"/>
  <c r="AC383" i="31"/>
  <c r="AC384" i="31"/>
  <c r="AC385" i="31"/>
  <c r="AC386" i="31"/>
  <c r="AC387" i="31"/>
  <c r="AC388" i="31"/>
  <c r="AC389" i="31"/>
  <c r="AC390" i="31"/>
  <c r="AC391" i="31"/>
  <c r="AC392" i="31"/>
  <c r="AC393" i="31"/>
  <c r="AC394" i="31"/>
  <c r="AC395" i="31"/>
  <c r="AC396" i="31"/>
  <c r="AC397" i="31"/>
  <c r="AC398" i="31"/>
  <c r="AC399" i="31"/>
  <c r="AC400" i="31"/>
  <c r="AC401" i="31"/>
  <c r="AC402" i="31"/>
  <c r="AC403" i="31"/>
  <c r="AC404" i="31"/>
  <c r="AC405" i="31"/>
  <c r="AC406" i="31"/>
  <c r="AC407" i="31"/>
  <c r="AC408" i="31"/>
  <c r="AC409" i="31"/>
  <c r="AC410" i="31"/>
  <c r="AC411" i="31"/>
  <c r="AC412" i="31"/>
  <c r="AC413" i="31"/>
  <c r="AC414" i="31"/>
  <c r="AC415" i="31"/>
  <c r="AC416" i="31"/>
  <c r="AC417" i="31"/>
  <c r="AC418" i="31"/>
  <c r="AC419" i="31"/>
  <c r="AC420" i="31"/>
  <c r="AC421" i="31"/>
  <c r="AC422" i="31"/>
  <c r="AC423" i="31"/>
  <c r="AC424" i="31"/>
  <c r="AC425" i="31"/>
  <c r="AC426" i="31"/>
  <c r="AC427" i="31"/>
  <c r="AC428" i="31"/>
  <c r="AC429" i="31"/>
  <c r="AC430" i="31"/>
  <c r="AC431" i="31"/>
  <c r="AC432" i="31"/>
  <c r="AC433" i="31"/>
  <c r="AC434" i="31"/>
  <c r="AC435" i="31"/>
  <c r="AC436" i="31"/>
  <c r="AC437" i="31"/>
  <c r="AC438" i="31"/>
  <c r="AC439" i="31"/>
  <c r="AC440" i="31"/>
  <c r="AC441" i="31"/>
  <c r="AC442" i="31"/>
  <c r="AC443" i="31"/>
  <c r="AC444" i="31"/>
  <c r="AC445" i="31"/>
  <c r="AC446" i="31"/>
  <c r="AC447" i="31"/>
  <c r="AC448" i="31"/>
  <c r="AC449" i="31"/>
  <c r="AC450" i="31"/>
  <c r="AC451" i="31"/>
  <c r="AC452" i="31"/>
  <c r="AC453" i="31"/>
  <c r="AC454" i="31"/>
  <c r="AC455" i="31"/>
  <c r="AC456" i="31"/>
  <c r="AC457" i="31"/>
  <c r="AC458" i="31"/>
  <c r="AC459" i="31"/>
  <c r="AC460" i="31"/>
  <c r="AC461" i="31"/>
  <c r="AC462" i="31"/>
  <c r="AC463" i="31"/>
  <c r="AC464" i="31"/>
  <c r="AC465" i="31"/>
  <c r="AC466" i="31"/>
  <c r="AC467" i="31"/>
  <c r="AC468" i="31"/>
  <c r="AC469" i="31"/>
  <c r="AC470" i="31"/>
  <c r="AC471" i="31"/>
  <c r="AC472" i="31"/>
  <c r="AC473" i="31"/>
  <c r="AC474" i="31"/>
  <c r="AC475" i="31"/>
  <c r="AC476" i="31"/>
  <c r="AC477" i="31"/>
  <c r="AC478" i="31"/>
  <c r="AC479" i="31"/>
  <c r="AC480" i="31"/>
  <c r="AC481" i="31"/>
  <c r="AC482" i="31"/>
  <c r="AC483" i="31"/>
  <c r="AC484" i="31"/>
  <c r="AC485" i="31"/>
  <c r="AC486" i="31"/>
  <c r="AC487" i="31"/>
  <c r="AC488" i="31"/>
  <c r="AC489" i="31"/>
  <c r="AC490" i="31"/>
  <c r="AC491" i="31"/>
  <c r="AC492" i="31"/>
  <c r="AC493" i="31"/>
  <c r="AC494" i="31"/>
  <c r="AC495" i="31"/>
  <c r="AC496" i="31"/>
  <c r="AC497" i="31"/>
  <c r="AC498" i="31"/>
  <c r="AC499" i="31"/>
  <c r="AC500" i="31"/>
  <c r="AC501" i="31"/>
  <c r="AC502" i="31"/>
  <c r="AC503" i="31"/>
  <c r="AC504" i="31"/>
  <c r="AC505" i="31"/>
  <c r="AC506" i="31"/>
  <c r="AC507" i="31"/>
  <c r="AC508" i="31"/>
  <c r="AC509" i="31"/>
  <c r="AC510" i="31"/>
  <c r="AC511" i="31"/>
  <c r="AC512" i="31"/>
  <c r="AC513" i="31"/>
  <c r="AC514" i="31"/>
  <c r="AC515" i="31"/>
  <c r="AC516" i="31"/>
  <c r="AC517" i="31"/>
  <c r="AC518" i="31"/>
  <c r="AC519" i="31"/>
  <c r="AC520" i="31"/>
  <c r="AC521" i="31"/>
  <c r="AC522" i="31"/>
  <c r="AC523" i="31"/>
  <c r="AC524" i="31"/>
  <c r="AC525" i="31"/>
  <c r="AC526" i="31"/>
  <c r="AC527" i="31"/>
  <c r="AC528" i="31"/>
  <c r="AC529" i="31"/>
  <c r="AC530" i="31"/>
  <c r="AC531" i="31"/>
  <c r="AC532" i="31"/>
  <c r="AC533" i="31"/>
  <c r="AC534" i="31"/>
  <c r="AC535" i="31"/>
  <c r="AC536" i="31"/>
  <c r="AC537" i="31"/>
  <c r="AC538" i="31"/>
  <c r="AC539" i="31"/>
  <c r="AC540" i="31"/>
  <c r="AC541" i="31"/>
  <c r="AC542" i="31"/>
  <c r="AC543" i="31"/>
  <c r="AC544" i="31"/>
  <c r="AC545" i="31"/>
  <c r="AC546" i="31"/>
  <c r="AC547" i="31"/>
  <c r="AC548" i="31"/>
  <c r="AC549" i="31"/>
  <c r="AC550" i="31"/>
  <c r="AC551" i="31"/>
  <c r="AC552" i="31"/>
  <c r="AC553" i="31"/>
  <c r="AC554" i="31"/>
  <c r="AC555" i="31"/>
  <c r="AC556" i="31"/>
  <c r="AC557" i="31"/>
  <c r="AC558" i="31"/>
  <c r="AC559" i="31"/>
  <c r="AC560" i="31"/>
  <c r="AC561" i="31"/>
  <c r="AC562" i="31"/>
  <c r="AC563" i="31"/>
  <c r="AC564" i="31"/>
  <c r="AC565" i="31"/>
  <c r="AC566" i="31"/>
  <c r="AC567" i="31"/>
  <c r="AC568" i="31"/>
  <c r="AC569" i="31"/>
  <c r="AC570" i="31"/>
  <c r="AC571" i="31"/>
  <c r="AC572" i="31"/>
  <c r="AC573" i="31"/>
  <c r="AC574" i="31"/>
  <c r="AC575" i="31"/>
  <c r="AC576" i="31"/>
  <c r="AC577" i="31"/>
  <c r="AC578" i="31"/>
  <c r="AC579" i="31"/>
  <c r="AC580" i="31"/>
  <c r="AC581" i="31"/>
  <c r="AC582" i="31"/>
  <c r="AC583" i="31"/>
  <c r="AC584" i="31"/>
  <c r="AC585" i="31"/>
  <c r="AC586" i="31"/>
  <c r="AC587" i="31"/>
  <c r="AC588" i="31"/>
  <c r="AB1" i="31" l="1"/>
  <c r="M9" i="24"/>
  <c r="B36" i="30" l="1"/>
  <c r="B37" i="30" l="1"/>
  <c r="B34" i="30"/>
  <c r="B33" i="30"/>
  <c r="L100" i="28" l="1"/>
  <c r="L96" i="28"/>
  <c r="L11" i="28" l="1"/>
  <c r="B2" i="29" l="1"/>
  <c r="B3" i="29"/>
  <c r="B4" i="29"/>
  <c r="B5" i="29"/>
  <c r="B1" i="29"/>
  <c r="B10" i="26" l="1"/>
  <c r="L77" i="28" l="1"/>
  <c r="L73" i="28"/>
  <c r="D9" i="26" l="1"/>
  <c r="D12" i="26"/>
  <c r="C12" i="26"/>
  <c r="B12" i="26"/>
  <c r="D11" i="26"/>
  <c r="C11" i="26"/>
  <c r="B11" i="26"/>
  <c r="D10" i="26"/>
  <c r="C10" i="26"/>
  <c r="L91" i="28" l="1"/>
  <c r="N100" i="28" l="1"/>
  <c r="M100" i="28"/>
  <c r="N96" i="28"/>
  <c r="M96" i="28"/>
  <c r="T61" i="28"/>
  <c r="S61" i="28"/>
  <c r="R61" i="28"/>
  <c r="Q61" i="28"/>
  <c r="P61" i="28"/>
  <c r="O61" i="28"/>
  <c r="N61" i="28"/>
  <c r="M61" i="28"/>
  <c r="L61" i="28"/>
  <c r="T60" i="28"/>
  <c r="S60" i="28"/>
  <c r="R60" i="28"/>
  <c r="Q60" i="28"/>
  <c r="P60" i="28"/>
  <c r="O60" i="28"/>
  <c r="N60" i="28"/>
  <c r="M60" i="28"/>
  <c r="L60" i="28"/>
  <c r="T59" i="28"/>
  <c r="S59" i="28"/>
  <c r="R59" i="28"/>
  <c r="Q59" i="28"/>
  <c r="P59" i="28"/>
  <c r="M102" i="28" s="1"/>
  <c r="O59" i="28"/>
  <c r="N59" i="28"/>
  <c r="M59" i="28"/>
  <c r="N102" i="28" s="1"/>
  <c r="L59" i="28"/>
  <c r="T58" i="28"/>
  <c r="S58" i="28"/>
  <c r="R58" i="28"/>
  <c r="Q58" i="28"/>
  <c r="P58" i="28"/>
  <c r="M101" i="28" s="1"/>
  <c r="O58" i="28"/>
  <c r="N58" i="28"/>
  <c r="M58" i="28"/>
  <c r="L58" i="28"/>
  <c r="T53" i="28"/>
  <c r="S53" i="28"/>
  <c r="R53" i="28"/>
  <c r="Q53" i="28"/>
  <c r="P53" i="28"/>
  <c r="O53" i="28"/>
  <c r="N53" i="28"/>
  <c r="M53" i="28"/>
  <c r="L53" i="28"/>
  <c r="T52" i="28"/>
  <c r="S52" i="28"/>
  <c r="R52" i="28"/>
  <c r="Q52" i="28"/>
  <c r="P52" i="28"/>
  <c r="M99" i="28" s="1"/>
  <c r="O52" i="28"/>
  <c r="N52" i="28"/>
  <c r="M52" i="28"/>
  <c r="N99" i="28" s="1"/>
  <c r="L52" i="28"/>
  <c r="T51" i="28"/>
  <c r="S51" i="28"/>
  <c r="R51" i="28"/>
  <c r="Q51" i="28"/>
  <c r="P51" i="28"/>
  <c r="O51" i="28"/>
  <c r="N51" i="28"/>
  <c r="M51" i="28"/>
  <c r="L51" i="28"/>
  <c r="T50" i="28"/>
  <c r="S50" i="28"/>
  <c r="R50" i="28"/>
  <c r="Q50" i="28"/>
  <c r="P50" i="28"/>
  <c r="M97" i="28" s="1"/>
  <c r="O50" i="28"/>
  <c r="N50" i="28"/>
  <c r="M50" i="28"/>
  <c r="L50" i="28"/>
  <c r="L98" i="28" l="1"/>
  <c r="L97" i="28"/>
  <c r="L101" i="28"/>
  <c r="L102" i="28"/>
  <c r="L99" i="28"/>
  <c r="L103" i="28"/>
  <c r="M103" i="28"/>
  <c r="N98" i="28"/>
  <c r="N103" i="28"/>
  <c r="N97" i="28"/>
  <c r="N101" i="28"/>
  <c r="M98" i="28"/>
  <c r="L68" i="28"/>
  <c r="N91" i="28" l="1"/>
  <c r="M91" i="28"/>
  <c r="N86" i="28"/>
  <c r="M86" i="28"/>
  <c r="L86" i="28"/>
  <c r="N82" i="28"/>
  <c r="M82" i="28"/>
  <c r="L82" i="28"/>
  <c r="N77" i="28"/>
  <c r="M77" i="28"/>
  <c r="N73" i="28"/>
  <c r="M73" i="28"/>
  <c r="T45" i="28"/>
  <c r="S45" i="28"/>
  <c r="R45" i="28"/>
  <c r="Q45" i="28"/>
  <c r="P45" i="28"/>
  <c r="O45" i="28"/>
  <c r="N45" i="28"/>
  <c r="M45" i="28"/>
  <c r="L45" i="28"/>
  <c r="T44" i="28"/>
  <c r="S44" i="28"/>
  <c r="R44" i="28"/>
  <c r="Q44" i="28"/>
  <c r="P44" i="28"/>
  <c r="O44" i="28"/>
  <c r="N44" i="28"/>
  <c r="M44" i="28"/>
  <c r="L44" i="28"/>
  <c r="T43" i="28"/>
  <c r="S43" i="28"/>
  <c r="L93" i="28" s="1"/>
  <c r="R43" i="28"/>
  <c r="Q43" i="28"/>
  <c r="P43" i="28"/>
  <c r="O43" i="28"/>
  <c r="N43" i="28"/>
  <c r="M43" i="28"/>
  <c r="L43" i="28"/>
  <c r="T42" i="28"/>
  <c r="S42" i="28"/>
  <c r="R42" i="28"/>
  <c r="Q42" i="28"/>
  <c r="P42" i="28"/>
  <c r="O42" i="28"/>
  <c r="N42" i="28"/>
  <c r="M42" i="28"/>
  <c r="L42" i="28"/>
  <c r="T37" i="28"/>
  <c r="S37" i="28"/>
  <c r="R37" i="28"/>
  <c r="Q37" i="28"/>
  <c r="P37" i="28"/>
  <c r="O37" i="28"/>
  <c r="N37" i="28"/>
  <c r="M37" i="28"/>
  <c r="L37" i="28"/>
  <c r="T36" i="28"/>
  <c r="S36" i="28"/>
  <c r="R36" i="28"/>
  <c r="Q36" i="28"/>
  <c r="P36" i="28"/>
  <c r="O36" i="28"/>
  <c r="N36" i="28"/>
  <c r="M36" i="28"/>
  <c r="L36" i="28"/>
  <c r="T35" i="28"/>
  <c r="S35" i="28"/>
  <c r="R35" i="28"/>
  <c r="Q35" i="28"/>
  <c r="P35" i="28"/>
  <c r="O35" i="28"/>
  <c r="N35" i="28"/>
  <c r="M35" i="28"/>
  <c r="L35" i="28"/>
  <c r="T34" i="28"/>
  <c r="S34" i="28"/>
  <c r="R34" i="28"/>
  <c r="Q34" i="28"/>
  <c r="P34" i="28"/>
  <c r="O34" i="28"/>
  <c r="N34" i="28"/>
  <c r="M34" i="28"/>
  <c r="L34" i="28"/>
  <c r="T29" i="28"/>
  <c r="S29" i="28"/>
  <c r="R29" i="28"/>
  <c r="Q29" i="28"/>
  <c r="P29" i="28"/>
  <c r="O29" i="28"/>
  <c r="N29" i="28"/>
  <c r="M29" i="28"/>
  <c r="L29" i="28"/>
  <c r="T28" i="28"/>
  <c r="S28" i="28"/>
  <c r="R28" i="28"/>
  <c r="Q28" i="28"/>
  <c r="P28" i="28"/>
  <c r="O28" i="28"/>
  <c r="N28" i="28"/>
  <c r="M28" i="28"/>
  <c r="L28" i="28"/>
  <c r="T27" i="28"/>
  <c r="S27" i="28"/>
  <c r="L84" i="28" s="1"/>
  <c r="R27" i="28"/>
  <c r="Q27" i="28"/>
  <c r="P27" i="28"/>
  <c r="O27" i="28"/>
  <c r="N27" i="28"/>
  <c r="M27" i="28"/>
  <c r="L27" i="28"/>
  <c r="T26" i="28"/>
  <c r="S26" i="28"/>
  <c r="R26" i="28"/>
  <c r="Q26" i="28"/>
  <c r="P26" i="28"/>
  <c r="O26" i="28"/>
  <c r="N26" i="28"/>
  <c r="M26" i="28"/>
  <c r="L26" i="28"/>
  <c r="T21" i="28"/>
  <c r="S21" i="28"/>
  <c r="R21" i="28"/>
  <c r="Q21" i="28"/>
  <c r="P21" i="28"/>
  <c r="O21" i="28"/>
  <c r="N21" i="28"/>
  <c r="M21" i="28"/>
  <c r="L21" i="28"/>
  <c r="T20" i="28"/>
  <c r="S20" i="28"/>
  <c r="R20" i="28"/>
  <c r="Q20" i="28"/>
  <c r="P20" i="28"/>
  <c r="O20" i="28"/>
  <c r="N20" i="28"/>
  <c r="M20" i="28"/>
  <c r="L20" i="28"/>
  <c r="T19" i="28"/>
  <c r="S19" i="28"/>
  <c r="R19" i="28"/>
  <c r="Q19" i="28"/>
  <c r="P19" i="28"/>
  <c r="O19" i="28"/>
  <c r="N19" i="28"/>
  <c r="M19" i="28"/>
  <c r="L19" i="28"/>
  <c r="T18" i="28"/>
  <c r="S18" i="28"/>
  <c r="R18" i="28"/>
  <c r="Q18" i="28"/>
  <c r="P18" i="28"/>
  <c r="O18" i="28"/>
  <c r="N18" i="28"/>
  <c r="M18" i="28"/>
  <c r="L18" i="28"/>
  <c r="T13" i="28"/>
  <c r="S13" i="28"/>
  <c r="R13" i="28"/>
  <c r="Q13" i="28"/>
  <c r="P13" i="28"/>
  <c r="O13" i="28"/>
  <c r="N13" i="28"/>
  <c r="M13" i="28"/>
  <c r="L13" i="28"/>
  <c r="T12" i="28"/>
  <c r="S12" i="28"/>
  <c r="R12" i="28"/>
  <c r="Q12" i="28"/>
  <c r="P12" i="28"/>
  <c r="O12" i="28"/>
  <c r="N12" i="28"/>
  <c r="M12" i="28"/>
  <c r="L12" i="28"/>
  <c r="T11" i="28"/>
  <c r="S11" i="28"/>
  <c r="L75" i="28" s="1"/>
  <c r="R11" i="28"/>
  <c r="Q11" i="28"/>
  <c r="P11" i="28"/>
  <c r="O11" i="28"/>
  <c r="N11" i="28"/>
  <c r="M11" i="28"/>
  <c r="T10" i="28"/>
  <c r="S10" i="28"/>
  <c r="R10" i="28"/>
  <c r="Q10" i="28"/>
  <c r="P10" i="28"/>
  <c r="O10" i="28"/>
  <c r="N10" i="28"/>
  <c r="M10" i="28"/>
  <c r="L10" i="28"/>
  <c r="T5" i="28"/>
  <c r="S5" i="28"/>
  <c r="R5" i="28"/>
  <c r="Q5" i="28"/>
  <c r="P5" i="28"/>
  <c r="O5" i="28"/>
  <c r="N5" i="28"/>
  <c r="M5" i="28"/>
  <c r="L5" i="28"/>
  <c r="T4" i="28"/>
  <c r="S4" i="28"/>
  <c r="R4" i="28"/>
  <c r="Q4" i="28"/>
  <c r="P4" i="28"/>
  <c r="O4" i="28"/>
  <c r="N4" i="28"/>
  <c r="M4" i="28"/>
  <c r="L4" i="28"/>
  <c r="T3" i="28"/>
  <c r="S3" i="28"/>
  <c r="R3" i="28"/>
  <c r="Q3" i="28"/>
  <c r="P3" i="28"/>
  <c r="O3" i="28"/>
  <c r="N3" i="28"/>
  <c r="M3" i="28"/>
  <c r="L3" i="28"/>
  <c r="T2" i="28"/>
  <c r="S2" i="28"/>
  <c r="R2" i="28"/>
  <c r="Q2" i="28"/>
  <c r="P2" i="28"/>
  <c r="O2" i="28"/>
  <c r="N2" i="28"/>
  <c r="M2" i="28"/>
  <c r="L2" i="28"/>
  <c r="L87" i="28" l="1"/>
  <c r="L69" i="28"/>
  <c r="L78" i="28"/>
  <c r="L76" i="28"/>
  <c r="L94" i="28"/>
  <c r="L85" i="28"/>
  <c r="L79" i="28"/>
  <c r="L88" i="28"/>
  <c r="L71" i="28"/>
  <c r="L80" i="28"/>
  <c r="L89" i="28"/>
  <c r="L70" i="28"/>
  <c r="L74" i="28"/>
  <c r="L83" i="28"/>
  <c r="L92" i="28"/>
  <c r="N69" i="28"/>
  <c r="M93" i="28"/>
  <c r="M69" i="28"/>
  <c r="M78" i="28"/>
  <c r="M87" i="28"/>
  <c r="N87" i="28"/>
  <c r="M70" i="28"/>
  <c r="M79" i="28"/>
  <c r="M88" i="28"/>
  <c r="N88" i="28"/>
  <c r="N71" i="28"/>
  <c r="M76" i="28"/>
  <c r="N80" i="28"/>
  <c r="N89" i="28"/>
  <c r="N79" i="28"/>
  <c r="N83" i="28"/>
  <c r="N92" i="28"/>
  <c r="N70" i="28"/>
  <c r="M71" i="28"/>
  <c r="M80" i="28"/>
  <c r="N85" i="28"/>
  <c r="M89" i="28"/>
  <c r="M74" i="28"/>
  <c r="M83" i="28"/>
  <c r="M92" i="28"/>
  <c r="N74" i="28"/>
  <c r="N75" i="28"/>
  <c r="N94" i="28"/>
  <c r="N84" i="28"/>
  <c r="N76" i="28"/>
  <c r="N93" i="28"/>
  <c r="M75" i="28"/>
  <c r="N78" i="28"/>
  <c r="M84" i="28"/>
  <c r="M85" i="28"/>
  <c r="M94" i="28"/>
  <c r="B9" i="26" l="1"/>
  <c r="B3" i="14" l="1"/>
  <c r="C3" i="14"/>
  <c r="D3" i="14"/>
  <c r="E3" i="14"/>
  <c r="F3" i="14"/>
  <c r="G3" i="14"/>
  <c r="H3" i="14"/>
  <c r="I3" i="14"/>
  <c r="B4" i="14"/>
  <c r="C4" i="14"/>
  <c r="D4" i="14"/>
  <c r="E4" i="14"/>
  <c r="F4" i="14"/>
  <c r="G4" i="14"/>
  <c r="H4" i="14"/>
  <c r="I4" i="14"/>
  <c r="I2" i="14"/>
  <c r="H2" i="14"/>
  <c r="G2" i="14"/>
  <c r="F2" i="14"/>
  <c r="E2" i="14"/>
  <c r="E5" i="14" s="1"/>
  <c r="C10" i="14" s="1"/>
  <c r="D2" i="14"/>
  <c r="C2" i="14"/>
  <c r="B2" i="14"/>
  <c r="H3" i="13"/>
  <c r="H2" i="13"/>
  <c r="I3" i="13"/>
  <c r="I2" i="13"/>
  <c r="G3" i="13"/>
  <c r="G2" i="13"/>
  <c r="F3" i="13"/>
  <c r="F2" i="13"/>
  <c r="E3" i="13"/>
  <c r="E2" i="13"/>
  <c r="E4" i="13" s="1"/>
  <c r="C9" i="13" s="1"/>
  <c r="D3" i="13"/>
  <c r="D2" i="13"/>
  <c r="C3" i="13"/>
  <c r="C2" i="13"/>
  <c r="B3" i="13"/>
  <c r="B2" i="13"/>
  <c r="I5" i="14" l="1"/>
  <c r="C14" i="14" s="1"/>
  <c r="B5" i="14"/>
  <c r="C7" i="14" s="1"/>
  <c r="H5" i="14"/>
  <c r="C13" i="14" s="1"/>
  <c r="C5" i="14"/>
  <c r="C8" i="14" s="1"/>
  <c r="F5" i="14"/>
  <c r="C11" i="14" s="1"/>
  <c r="G5" i="14"/>
  <c r="C12" i="14" s="1"/>
  <c r="D5" i="14"/>
  <c r="C9" i="14" s="1"/>
  <c r="F4" i="13"/>
  <c r="C10" i="13" s="1"/>
  <c r="D4" i="13"/>
  <c r="C8" i="13" s="1"/>
  <c r="C4" i="13"/>
  <c r="C7" i="13" s="1"/>
  <c r="B4" i="13"/>
  <c r="C6" i="13" s="1"/>
  <c r="H4" i="13"/>
  <c r="C12" i="13" s="1"/>
  <c r="G4" i="13"/>
  <c r="C11" i="13" s="1"/>
  <c r="I4" i="13"/>
  <c r="C13" i="13" s="1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I10" i="9" s="1"/>
  <c r="C19" i="9" s="1"/>
  <c r="H2" i="9"/>
  <c r="H10" i="9" s="1"/>
  <c r="C18" i="9" s="1"/>
  <c r="G2" i="9"/>
  <c r="F2" i="9"/>
  <c r="E2" i="9"/>
  <c r="E10" i="9" s="1"/>
  <c r="C15" i="9" s="1"/>
  <c r="D2" i="9"/>
  <c r="D10" i="9" s="1"/>
  <c r="C14" i="9" s="1"/>
  <c r="C2" i="9"/>
  <c r="C10" i="9" s="1"/>
  <c r="C13" i="9" s="1"/>
  <c r="B2" i="9"/>
  <c r="B10" i="9" s="1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I9" i="8" s="1"/>
  <c r="C18" i="8" s="1"/>
  <c r="H2" i="8"/>
  <c r="G2" i="8"/>
  <c r="G9" i="8" s="1"/>
  <c r="C16" i="8" s="1"/>
  <c r="F2" i="8"/>
  <c r="E2" i="8"/>
  <c r="D2" i="8"/>
  <c r="D9" i="8" s="1"/>
  <c r="C13" i="8" s="1"/>
  <c r="C2" i="8"/>
  <c r="B2" i="8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H8" i="7" s="1"/>
  <c r="C16" i="7" s="1"/>
  <c r="G2" i="7"/>
  <c r="G8" i="7" s="1"/>
  <c r="C15" i="7" s="1"/>
  <c r="F2" i="7"/>
  <c r="F8" i="7" s="1"/>
  <c r="C14" i="7" s="1"/>
  <c r="E2" i="7"/>
  <c r="E8" i="7" s="1"/>
  <c r="C13" i="7" s="1"/>
  <c r="D2" i="7"/>
  <c r="C2" i="7"/>
  <c r="C8" i="7" s="1"/>
  <c r="C11" i="7" s="1"/>
  <c r="B2" i="7"/>
  <c r="G6" i="6"/>
  <c r="D7" i="6"/>
  <c r="C11" i="6" s="1"/>
  <c r="I6" i="6"/>
  <c r="H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I2" i="6"/>
  <c r="H2" i="6"/>
  <c r="G2" i="6"/>
  <c r="F2" i="6"/>
  <c r="F7" i="6" s="1"/>
  <c r="C13" i="6" s="1"/>
  <c r="E2" i="6"/>
  <c r="E7" i="6" s="1"/>
  <c r="C12" i="6" s="1"/>
  <c r="D2" i="6"/>
  <c r="C2" i="6"/>
  <c r="C7" i="6" s="1"/>
  <c r="C10" i="6" s="1"/>
  <c r="B2" i="6"/>
  <c r="F9" i="8" l="1"/>
  <c r="C15" i="8" s="1"/>
  <c r="I8" i="7"/>
  <c r="C17" i="7" s="1"/>
  <c r="D8" i="7"/>
  <c r="C12" i="7" s="1"/>
  <c r="E9" i="8"/>
  <c r="C14" i="8" s="1"/>
  <c r="C9" i="8"/>
  <c r="C12" i="8" s="1"/>
  <c r="H7" i="6"/>
  <c r="C15" i="6" s="1"/>
  <c r="I7" i="6"/>
  <c r="C16" i="6" s="1"/>
  <c r="B7" i="6"/>
  <c r="C9" i="6" s="1"/>
  <c r="B8" i="7"/>
  <c r="B9" i="8"/>
  <c r="C11" i="8" s="1"/>
  <c r="C12" i="9"/>
  <c r="F10" i="9"/>
  <c r="C16" i="9" s="1"/>
  <c r="G10" i="9"/>
  <c r="C17" i="9" s="1"/>
  <c r="G7" i="6"/>
  <c r="C14" i="6" s="1"/>
  <c r="K5" i="14"/>
  <c r="C15" i="14"/>
  <c r="C14" i="13"/>
  <c r="K4" i="13"/>
  <c r="H9" i="8"/>
  <c r="C17" i="6" l="1"/>
  <c r="K8" i="7"/>
  <c r="K7" i="6"/>
  <c r="C10" i="7"/>
  <c r="C18" i="7" s="1"/>
  <c r="C20" i="9"/>
  <c r="K10" i="9"/>
  <c r="K9" i="8"/>
  <c r="C17" i="8"/>
  <c r="C19" i="8" s="1"/>
  <c r="A5" i="5"/>
  <c r="D40" i="1" l="1"/>
  <c r="F96" i="1"/>
  <c r="F97" i="1"/>
  <c r="F98" i="1"/>
  <c r="F95" i="1"/>
  <c r="F94" i="1"/>
  <c r="F93" i="1"/>
  <c r="F92" i="1"/>
  <c r="F91" i="1"/>
  <c r="F90" i="1"/>
  <c r="F89" i="1"/>
  <c r="A2" i="2" l="1"/>
  <c r="E75" i="1"/>
  <c r="E76" i="1"/>
  <c r="E77" i="1"/>
  <c r="E78" i="1"/>
  <c r="E79" i="1"/>
  <c r="E80" i="1"/>
  <c r="E81" i="1"/>
  <c r="E82" i="1"/>
  <c r="E83" i="1"/>
  <c r="E84" i="1"/>
  <c r="E85" i="1"/>
  <c r="E74" i="1"/>
  <c r="E6" i="2" l="1"/>
  <c r="D6" i="2"/>
  <c r="F10" i="2" l="1"/>
  <c r="F12" i="2" s="1"/>
  <c r="F13" i="1" l="1"/>
  <c r="F14" i="1"/>
  <c r="F15" i="1"/>
  <c r="F16" i="1"/>
  <c r="F17" i="1"/>
  <c r="F18" i="1"/>
  <c r="F19" i="1"/>
  <c r="F20" i="1"/>
  <c r="F21" i="1"/>
  <c r="F22" i="1"/>
  <c r="F23" i="1"/>
  <c r="F12" i="1"/>
  <c r="C70" i="1" l="1"/>
  <c r="E36" i="2" l="1"/>
  <c r="E30" i="2"/>
  <c r="E29" i="2"/>
  <c r="E28" i="2"/>
  <c r="E27" i="2"/>
  <c r="B24" i="2"/>
  <c r="B7" i="2"/>
  <c r="E10" i="2"/>
  <c r="E13" i="2"/>
  <c r="E12" i="2"/>
  <c r="E11" i="2"/>
  <c r="E14" i="2" l="1"/>
  <c r="E31" i="2"/>
  <c r="D36" i="1"/>
  <c r="E36" i="1"/>
  <c r="D43" i="1" l="1"/>
  <c r="D44" i="1"/>
  <c r="D45" i="1"/>
  <c r="G50" i="1"/>
  <c r="D41" i="1" l="1"/>
  <c r="D42" i="1"/>
  <c r="D46" i="1"/>
  <c r="D47" i="1"/>
  <c r="D48" i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 03395</author>
  </authors>
  <commentList>
    <comment ref="M68" authorId="0" shapeId="0" xr:uid="{3BD3A64F-5E0E-46B5-9126-D121C52ACAF6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date</t>
        </r>
      </text>
    </comment>
    <comment ref="N68" authorId="0" shapeId="0" xr:uid="{8EFD1858-F665-449E-9517-B168365B8563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name_ID &amp; Date</t>
        </r>
      </text>
    </comment>
  </commentList>
</comments>
</file>

<file path=xl/sharedStrings.xml><?xml version="1.0" encoding="utf-8"?>
<sst xmlns="http://schemas.openxmlformats.org/spreadsheetml/2006/main" count="440" uniqueCount="164">
  <si>
    <t>Total</t>
  </si>
  <si>
    <t>%</t>
  </si>
  <si>
    <t>RS</t>
  </si>
  <si>
    <t>Name of the Month</t>
  </si>
  <si>
    <t>Balance as per Bank Statement (Tk.)</t>
  </si>
  <si>
    <t>Un-presented Cheque (Tk.)</t>
  </si>
  <si>
    <t xml:space="preserve">Idle/ unused Money </t>
  </si>
  <si>
    <t xml:space="preserve"> (Tk.)</t>
  </si>
  <si>
    <t>HU</t>
  </si>
  <si>
    <t>VTN</t>
  </si>
  <si>
    <t>0-07</t>
  </si>
  <si>
    <t>16-23</t>
  </si>
  <si>
    <t>24-30</t>
  </si>
  <si>
    <t>31-60</t>
  </si>
  <si>
    <t>61-180</t>
  </si>
  <si>
    <t>181-365</t>
  </si>
  <si>
    <t>&gt;365</t>
  </si>
  <si>
    <t>TDS</t>
  </si>
  <si>
    <t>TDS TK.</t>
  </si>
  <si>
    <t>Name of Depot:</t>
  </si>
  <si>
    <t>1. OS</t>
  </si>
  <si>
    <t>3. Bank Rec.</t>
  </si>
  <si>
    <t>08-15</t>
  </si>
  <si>
    <t>4.  OS Leave MR.</t>
  </si>
  <si>
    <t xml:space="preserve">Mr. </t>
  </si>
  <si>
    <t>RSM</t>
  </si>
  <si>
    <t>DATE EXPIRED CHEQUE</t>
  </si>
  <si>
    <t>SUN</t>
  </si>
  <si>
    <t>MON</t>
  </si>
  <si>
    <t>TUE</t>
  </si>
  <si>
    <t>WED</t>
  </si>
  <si>
    <t>THU</t>
  </si>
  <si>
    <t>FRI</t>
  </si>
  <si>
    <t>SAT</t>
  </si>
  <si>
    <t>Closing</t>
  </si>
  <si>
    <t>Opening</t>
  </si>
  <si>
    <t>TOTAL TDS TK.</t>
  </si>
  <si>
    <t>Name</t>
  </si>
  <si>
    <t>ID</t>
  </si>
  <si>
    <t>Sales</t>
  </si>
  <si>
    <t>Collection</t>
  </si>
  <si>
    <t>Adjustment</t>
  </si>
  <si>
    <t>Prev. Audit Report</t>
  </si>
  <si>
    <t>Different:</t>
  </si>
  <si>
    <t>VTN :</t>
  </si>
  <si>
    <t>Human :</t>
  </si>
  <si>
    <t>AM</t>
  </si>
  <si>
    <t>F/P</t>
  </si>
  <si>
    <t>Months</t>
  </si>
  <si>
    <t>Monthly coll. report (C/O) Tk.</t>
  </si>
  <si>
    <t>Remittance forwarding Tk.</t>
  </si>
  <si>
    <t>Difference Tk.</t>
  </si>
  <si>
    <t>Sajib</t>
  </si>
  <si>
    <t>Name of Month</t>
  </si>
  <si>
    <t>Particulars</t>
  </si>
  <si>
    <t>Human Total :</t>
  </si>
  <si>
    <t>F</t>
  </si>
  <si>
    <t>FP_ID</t>
  </si>
  <si>
    <t>FP_NAME</t>
  </si>
  <si>
    <t>CLIENT_NAME</t>
  </si>
  <si>
    <t>SA</t>
  </si>
  <si>
    <t>BILL_NO</t>
  </si>
  <si>
    <t>DELI_DT</t>
  </si>
  <si>
    <t>BILL_AMT</t>
  </si>
  <si>
    <t>OUT</t>
  </si>
  <si>
    <t>DAYS</t>
  </si>
  <si>
    <t>Credit
Human</t>
  </si>
  <si>
    <t>Cash 
Human</t>
  </si>
  <si>
    <t>Cash 
VTN</t>
  </si>
  <si>
    <t>RS
VTN</t>
  </si>
  <si>
    <t>INS
Human</t>
  </si>
  <si>
    <t>INS
VTN</t>
  </si>
  <si>
    <t>INS 
VTN</t>
  </si>
  <si>
    <t>1
Credit
Human</t>
  </si>
  <si>
    <t>CL_NM</t>
  </si>
  <si>
    <t>SALE_NET</t>
  </si>
  <si>
    <t>REF_NO</t>
  </si>
  <si>
    <t>REF_DT</t>
  </si>
  <si>
    <t>CHQ_DT</t>
  </si>
  <si>
    <t>CHQ_NO</t>
  </si>
  <si>
    <t>CHQ_AMT</t>
  </si>
  <si>
    <t>COLL_AMT</t>
  </si>
  <si>
    <t>Cheque Forwarding Statement</t>
  </si>
  <si>
    <t>Review of Outstanding COD Bills Against Credit Party</t>
  </si>
  <si>
    <t xml:space="preserve">Review of Outstanding COD (Cash Party) Bills </t>
  </si>
  <si>
    <t>Review of Outstanding Institution Bills</t>
  </si>
  <si>
    <t xml:space="preserve">Review of Outstanding RS Bills </t>
  </si>
  <si>
    <t>2 i
Cash 
Human</t>
  </si>
  <si>
    <t>2 ii
Cash 
VTN</t>
  </si>
  <si>
    <t>3 i
INS
Human</t>
  </si>
  <si>
    <t>3 ii
INS 
VTN</t>
  </si>
  <si>
    <t>4
RS
VTN</t>
  </si>
  <si>
    <t>FP Name form Text:</t>
  </si>
  <si>
    <t>5 i
WS 
Human</t>
  </si>
  <si>
    <t>5ii
WS
VTN</t>
  </si>
  <si>
    <t>WS 
Human</t>
  </si>
  <si>
    <t>WS
VTN</t>
  </si>
  <si>
    <t xml:space="preserve">Review of Outstanding WS Bills </t>
  </si>
  <si>
    <t>WS
Human</t>
  </si>
  <si>
    <t>FP NAME</t>
  </si>
  <si>
    <t>fff</t>
  </si>
  <si>
    <t>ttt</t>
  </si>
  <si>
    <t xml:space="preserve">xyz                 </t>
  </si>
  <si>
    <t>Input FP Name form Text in below:</t>
  </si>
  <si>
    <t>BILL_AMNT</t>
  </si>
  <si>
    <t>RTN</t>
  </si>
  <si>
    <t>NET_SALE</t>
  </si>
  <si>
    <t>COLLEC_DA</t>
  </si>
  <si>
    <t>COLLEC_AMNT</t>
  </si>
  <si>
    <t>PER</t>
  </si>
  <si>
    <t>Human Category:</t>
  </si>
  <si>
    <t>COD HU</t>
  </si>
  <si>
    <t>Veterinary Category:</t>
  </si>
  <si>
    <t>INS
HU</t>
  </si>
  <si>
    <t>COD VTN</t>
  </si>
  <si>
    <t>Convert as FP_ID &amp; CHQ_AMT colmn as TEXT</t>
  </si>
  <si>
    <t>Convert as FP_ID &amp; OUT colmn as TEXT</t>
  </si>
  <si>
    <t>OS  Taka Leave MR</t>
  </si>
  <si>
    <t>Replace here</t>
  </si>
  <si>
    <t>MPO</t>
  </si>
  <si>
    <r>
      <t>Count</t>
    </r>
    <r>
      <rPr>
        <b/>
        <sz val="11"/>
        <color rgb="FF7030A0"/>
        <rFont val="Arial"/>
        <family val="2"/>
      </rPr>
      <t>↑</t>
    </r>
  </si>
  <si>
    <t>INS_LIMIT</t>
  </si>
  <si>
    <t xml:space="preserve">Closing Date:  </t>
  </si>
  <si>
    <t xml:space="preserve">Opening Date:  </t>
  </si>
  <si>
    <t>===================================</t>
  </si>
  <si>
    <t xml:space="preserve">Opening Date: </t>
  </si>
  <si>
    <t>SC</t>
  </si>
  <si>
    <t>RMT_NO</t>
  </si>
  <si>
    <t>RMT_DT</t>
  </si>
  <si>
    <t>RMT_AMT</t>
  </si>
  <si>
    <t>SR_ID</t>
  </si>
  <si>
    <t>C</t>
  </si>
  <si>
    <t>Write wrong bill number</t>
  </si>
  <si>
    <t>False remitance</t>
  </si>
  <si>
    <t>Wrong entry</t>
  </si>
  <si>
    <t>Amount mismatch</t>
  </si>
  <si>
    <t>Product return</t>
  </si>
  <si>
    <t>Blank remitance</t>
  </si>
  <si>
    <t>Base change</t>
  </si>
  <si>
    <t>Advance collection</t>
  </si>
  <si>
    <t>Total remit cancel</t>
  </si>
  <si>
    <t>Num</t>
  </si>
  <si>
    <t>Reason</t>
  </si>
  <si>
    <t>Cancel</t>
  </si>
  <si>
    <t>Total Remit Cancel=</t>
  </si>
  <si>
    <t>XXXX Outstanding Report as on 08.05.23</t>
  </si>
  <si>
    <t xml:space="preserve">XXXX Mr. Md. Omar Faruk (23040),
Section In-charge </t>
  </si>
  <si>
    <t>Petty cash limit</t>
  </si>
  <si>
    <t>W</t>
  </si>
  <si>
    <t xml:space="preserve">Delay suspense adjustment </t>
  </si>
  <si>
    <t>Aging of OS</t>
  </si>
  <si>
    <t>S</t>
  </si>
  <si>
    <t xml:space="preserve">Delayed Encashment of Cheque    </t>
  </si>
  <si>
    <t xml:space="preserve">Pending Cheque                            </t>
  </si>
  <si>
    <t xml:space="preserve">Remit Cancel                                 </t>
  </si>
  <si>
    <t>DD CM</t>
  </si>
  <si>
    <t>Installment Collection of Bills</t>
  </si>
  <si>
    <t xml:space="preserve">Analysis of Bill-Wise Return   </t>
  </si>
  <si>
    <t>20404 MD. FAZLUL HOQUE</t>
  </si>
  <si>
    <r>
      <t xml:space="preserve">Delayed Collection of OS               </t>
    </r>
    <r>
      <rPr>
        <sz val="8"/>
        <color theme="1"/>
        <rFont val="Arial"/>
        <family val="2"/>
      </rPr>
      <t>DDMMYYYY</t>
    </r>
  </si>
  <si>
    <r>
      <t xml:space="preserve">Delayed Receiving of Cheque        </t>
    </r>
    <r>
      <rPr>
        <sz val="8"/>
        <color theme="1"/>
        <rFont val="Arial"/>
        <family val="2"/>
      </rPr>
      <t>DDMMYYYY</t>
    </r>
  </si>
  <si>
    <r>
      <t xml:space="preserve">Medicine Return % Against Dispatch         </t>
    </r>
    <r>
      <rPr>
        <sz val="8"/>
        <color theme="1"/>
        <rFont val="Arial"/>
        <family val="2"/>
      </rPr>
      <t>DDMMYYYY</t>
    </r>
  </si>
  <si>
    <t>OS Reconciliation</t>
  </si>
  <si>
    <t>Paste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</si>
</sst>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_-* #,##0.00_৳_-;\-* #,##0.00_৳_-;_-* &quot;-&quot;??_৳_-;_-@_-"/>
    <numFmt numFmtId="166" formatCode="_(* #,##0_);_(* \(#,##0\);_(* &quot;-&quot;??_);_(@_)"/>
    <numFmt numFmtId="167" formatCode="[$-409]mmmm/yy;@"/>
    <numFmt numFmtId="168" formatCode="_-* #,##0_৳_-;\-* #,##0_৳_-;_-* &quot;-&quot;??_৳_-;_-@_-"/>
    <numFmt numFmtId="169" formatCode="dd/mm/yyyy;@"/>
    <numFmt numFmtId="170" formatCode="ddmmmyyyy"/>
    <numFmt numFmtId="171" formatCode="00000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.5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theme="0" tint="-0.499984740745262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0"/>
      <color rgb="FF00B05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9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307">
    <xf numFmtId="0" fontId="0" fillId="0" borderId="0" xfId="0"/>
    <xf numFmtId="165" fontId="10" fillId="0" borderId="0" xfId="1" applyFont="1"/>
    <xf numFmtId="165" fontId="10" fillId="0" borderId="1" xfId="1" applyFont="1" applyBorder="1"/>
    <xf numFmtId="165" fontId="11" fillId="2" borderId="1" xfId="1" applyFont="1" applyFill="1" applyBorder="1"/>
    <xf numFmtId="0" fontId="15" fillId="0" borderId="0" xfId="0" applyFont="1" applyAlignment="1">
      <alignment horizontal="center" vertical="center"/>
    </xf>
    <xf numFmtId="0" fontId="0" fillId="0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10" xfId="0" applyBorder="1"/>
    <xf numFmtId="0" fontId="0" fillId="4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Fill="1" applyBorder="1"/>
    <xf numFmtId="0" fontId="0" fillId="0" borderId="10" xfId="0" applyFill="1" applyBorder="1"/>
    <xf numFmtId="165" fontId="11" fillId="0" borderId="0" xfId="1" applyFont="1"/>
    <xf numFmtId="165" fontId="11" fillId="0" borderId="1" xfId="1" applyFont="1" applyBorder="1"/>
    <xf numFmtId="0" fontId="0" fillId="6" borderId="5" xfId="0" applyFill="1" applyBorder="1"/>
    <xf numFmtId="0" fontId="0" fillId="4" borderId="5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15" fillId="3" borderId="0" xfId="0" applyFont="1" applyFill="1" applyBorder="1" applyAlignment="1">
      <alignment horizontal="center" vertical="center"/>
    </xf>
    <xf numFmtId="0" fontId="0" fillId="7" borderId="5" xfId="0" applyFill="1" applyBorder="1"/>
    <xf numFmtId="0" fontId="0" fillId="7" borderId="0" xfId="0" applyFill="1" applyBorder="1"/>
    <xf numFmtId="167" fontId="16" fillId="0" borderId="0" xfId="0" applyNumberFormat="1" applyFont="1"/>
    <xf numFmtId="0" fontId="16" fillId="0" borderId="7" xfId="0" applyFont="1" applyBorder="1"/>
    <xf numFmtId="165" fontId="10" fillId="0" borderId="5" xfId="1" applyFont="1" applyBorder="1"/>
    <xf numFmtId="165" fontId="8" fillId="0" borderId="0" xfId="1" applyFont="1"/>
    <xf numFmtId="165" fontId="14" fillId="0" borderId="0" xfId="1" applyFont="1"/>
    <xf numFmtId="4" fontId="17" fillId="0" borderId="0" xfId="0" applyNumberFormat="1" applyFont="1" applyBorder="1" applyAlignment="1">
      <alignment horizontal="right" vertical="center" wrapText="1"/>
    </xf>
    <xf numFmtId="0" fontId="17" fillId="0" borderId="0" xfId="0" applyFont="1" applyBorder="1" applyAlignment="1">
      <alignment horizontal="center" vertical="center" wrapText="1"/>
    </xf>
    <xf numFmtId="4" fontId="18" fillId="0" borderId="0" xfId="0" applyNumberFormat="1" applyFont="1" applyBorder="1" applyAlignment="1">
      <alignment horizontal="center" vertical="center" wrapText="1"/>
    </xf>
    <xf numFmtId="165" fontId="13" fillId="0" borderId="0" xfId="1" applyFont="1"/>
    <xf numFmtId="165" fontId="14" fillId="0" borderId="0" xfId="1" applyFont="1" applyAlignment="1">
      <alignment vertical="center"/>
    </xf>
    <xf numFmtId="165" fontId="14" fillId="4" borderId="0" xfId="1" applyFont="1" applyFill="1" applyAlignment="1">
      <alignment vertical="center"/>
    </xf>
    <xf numFmtId="165" fontId="14" fillId="4" borderId="0" xfId="1" applyFont="1" applyFill="1" applyAlignment="1">
      <alignment horizontal="left" vertical="center"/>
    </xf>
    <xf numFmtId="4" fontId="12" fillId="0" borderId="20" xfId="0" applyNumberFormat="1" applyFont="1" applyBorder="1" applyAlignment="1">
      <alignment horizontal="right" vertical="center" wrapText="1"/>
    </xf>
    <xf numFmtId="4" fontId="12" fillId="0" borderId="17" xfId="0" applyNumberFormat="1" applyFont="1" applyBorder="1" applyAlignment="1">
      <alignment horizontal="right" vertical="center" wrapText="1"/>
    </xf>
    <xf numFmtId="165" fontId="7" fillId="0" borderId="0" xfId="1" applyFont="1"/>
    <xf numFmtId="4" fontId="12" fillId="0" borderId="19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 wrapText="1"/>
    </xf>
    <xf numFmtId="165" fontId="11" fillId="0" borderId="1" xfId="1" applyFont="1" applyBorder="1" applyAlignment="1">
      <alignment horizontal="left" vertical="center"/>
    </xf>
    <xf numFmtId="165" fontId="13" fillId="0" borderId="0" xfId="1" applyFont="1" applyFill="1" applyAlignment="1">
      <alignment vertical="center"/>
    </xf>
    <xf numFmtId="0" fontId="0" fillId="3" borderId="15" xfId="0" applyFill="1" applyBorder="1"/>
    <xf numFmtId="0" fontId="0" fillId="3" borderId="17" xfId="0" applyFill="1" applyBorder="1"/>
    <xf numFmtId="165" fontId="11" fillId="0" borderId="0" xfId="1" applyFont="1" applyAlignment="1">
      <alignment horizontal="center" vertical="center"/>
    </xf>
    <xf numFmtId="166" fontId="20" fillId="0" borderId="0" xfId="1" applyNumberFormat="1" applyFont="1" applyAlignment="1">
      <alignment vertical="center"/>
    </xf>
    <xf numFmtId="165" fontId="11" fillId="0" borderId="0" xfId="1" applyFont="1" applyAlignment="1">
      <alignment horizontal="left" vertical="center"/>
    </xf>
    <xf numFmtId="0" fontId="15" fillId="0" borderId="1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 wrapText="1"/>
    </xf>
    <xf numFmtId="166" fontId="6" fillId="0" borderId="1" xfId="0" quotePrefix="1" applyNumberFormat="1" applyFont="1" applyBorder="1" applyAlignment="1">
      <alignment horizontal="center" vertical="center" wrapText="1"/>
    </xf>
    <xf numFmtId="0" fontId="21" fillId="0" borderId="0" xfId="0" applyFont="1"/>
    <xf numFmtId="0" fontId="15" fillId="0" borderId="21" xfId="0" applyFont="1" applyBorder="1" applyAlignment="1">
      <alignment horizontal="center" vertical="center"/>
    </xf>
    <xf numFmtId="165" fontId="21" fillId="0" borderId="0" xfId="1" applyFont="1"/>
    <xf numFmtId="0" fontId="23" fillId="0" borderId="0" xfId="0" applyFont="1"/>
    <xf numFmtId="165" fontId="23" fillId="0" borderId="0" xfId="1" applyFont="1"/>
    <xf numFmtId="4" fontId="21" fillId="0" borderId="0" xfId="0" applyNumberFormat="1" applyFont="1"/>
    <xf numFmtId="166" fontId="24" fillId="0" borderId="1" xfId="0" applyNumberFormat="1" applyFont="1" applyBorder="1" applyAlignment="1">
      <alignment horizontal="center" vertical="center" wrapText="1"/>
    </xf>
    <xf numFmtId="166" fontId="24" fillId="0" borderId="1" xfId="0" quotePrefix="1" applyNumberFormat="1" applyFont="1" applyBorder="1" applyAlignment="1">
      <alignment horizontal="center" vertical="center" wrapText="1"/>
    </xf>
    <xf numFmtId="0" fontId="21" fillId="0" borderId="1" xfId="0" applyFont="1" applyBorder="1"/>
    <xf numFmtId="0" fontId="25" fillId="0" borderId="1" xfId="0" applyFont="1" applyBorder="1" applyAlignment="1">
      <alignment horizontal="center"/>
    </xf>
    <xf numFmtId="0" fontId="0" fillId="0" borderId="0" xfId="0" applyProtection="1"/>
    <xf numFmtId="0" fontId="15" fillId="0" borderId="1" xfId="0" applyFont="1" applyBorder="1" applyAlignment="1" applyProtection="1">
      <alignment horizontal="center"/>
    </xf>
    <xf numFmtId="166" fontId="6" fillId="0" borderId="1" xfId="0" applyNumberFormat="1" applyFont="1" applyBorder="1" applyAlignment="1" applyProtection="1">
      <alignment horizontal="center" vertical="center" wrapText="1"/>
    </xf>
    <xf numFmtId="166" fontId="6" fillId="0" borderId="1" xfId="0" quotePrefix="1" applyNumberFormat="1" applyFont="1" applyBorder="1" applyAlignment="1" applyProtection="1">
      <alignment horizontal="center" vertical="center" wrapText="1"/>
    </xf>
    <xf numFmtId="0" fontId="15" fillId="0" borderId="21" xfId="0" applyFont="1" applyBorder="1" applyAlignment="1" applyProtection="1">
      <alignment horizontal="center" vertical="center"/>
    </xf>
    <xf numFmtId="0" fontId="23" fillId="0" borderId="0" xfId="0" applyFont="1" applyProtection="1"/>
    <xf numFmtId="166" fontId="24" fillId="0" borderId="1" xfId="0" applyNumberFormat="1" applyFont="1" applyBorder="1" applyAlignment="1" applyProtection="1">
      <alignment horizontal="center" vertical="center" wrapText="1"/>
    </xf>
    <xf numFmtId="166" fontId="24" fillId="0" borderId="1" xfId="0" quotePrefix="1" applyNumberFormat="1" applyFont="1" applyBorder="1" applyAlignment="1" applyProtection="1">
      <alignment horizontal="center" vertical="center" wrapText="1"/>
    </xf>
    <xf numFmtId="165" fontId="23" fillId="0" borderId="0" xfId="1" applyFont="1" applyProtection="1"/>
    <xf numFmtId="0" fontId="21" fillId="0" borderId="0" xfId="0" applyFont="1" applyProtection="1"/>
    <xf numFmtId="168" fontId="21" fillId="0" borderId="0" xfId="1" applyNumberFormat="1" applyFont="1" applyProtection="1">
      <protection locked="0"/>
    </xf>
    <xf numFmtId="0" fontId="15" fillId="0" borderId="1" xfId="0" applyFont="1" applyFill="1" applyBorder="1" applyAlignment="1">
      <alignment horizontal="center"/>
    </xf>
    <xf numFmtId="0" fontId="21" fillId="0" borderId="0" xfId="0" applyFont="1" applyFill="1"/>
    <xf numFmtId="165" fontId="0" fillId="0" borderId="0" xfId="0" applyNumberFormat="1" applyProtection="1">
      <protection hidden="1"/>
    </xf>
    <xf numFmtId="4" fontId="22" fillId="0" borderId="1" xfId="0" applyNumberFormat="1" applyFont="1" applyBorder="1" applyProtection="1">
      <protection hidden="1"/>
    </xf>
    <xf numFmtId="4" fontId="26" fillId="0" borderId="22" xfId="0" applyNumberFormat="1" applyFont="1" applyBorder="1" applyProtection="1">
      <protection hidden="1"/>
    </xf>
    <xf numFmtId="4" fontId="21" fillId="0" borderId="1" xfId="0" applyNumberFormat="1" applyFont="1" applyBorder="1" applyProtection="1">
      <protection hidden="1"/>
    </xf>
    <xf numFmtId="4" fontId="25" fillId="0" borderId="2" xfId="0" applyNumberFormat="1" applyFont="1" applyBorder="1" applyProtection="1">
      <protection hidden="1"/>
    </xf>
    <xf numFmtId="4" fontId="0" fillId="0" borderId="0" xfId="0" applyNumberFormat="1" applyProtection="1">
      <protection hidden="1"/>
    </xf>
    <xf numFmtId="4" fontId="25" fillId="0" borderId="1" xfId="0" applyNumberFormat="1" applyFont="1" applyBorder="1" applyProtection="1">
      <protection hidden="1"/>
    </xf>
    <xf numFmtId="4" fontId="21" fillId="0" borderId="0" xfId="0" applyNumberFormat="1" applyFont="1" applyProtection="1">
      <protection hidden="1"/>
    </xf>
    <xf numFmtId="0" fontId="0" fillId="0" borderId="0" xfId="0" applyProtection="1">
      <protection locked="0"/>
    </xf>
    <xf numFmtId="0" fontId="6" fillId="8" borderId="0" xfId="0" applyFont="1" applyFill="1" applyProtection="1"/>
    <xf numFmtId="0" fontId="6" fillId="0" borderId="0" xfId="0" applyFont="1" applyProtection="1"/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4" fontId="6" fillId="0" borderId="0" xfId="0" applyNumberFormat="1" applyFont="1" applyProtection="1">
      <protection locked="0"/>
    </xf>
    <xf numFmtId="0" fontId="6" fillId="0" borderId="0" xfId="0" applyFont="1" applyFill="1" applyProtection="1">
      <protection locked="0"/>
    </xf>
    <xf numFmtId="49" fontId="6" fillId="0" borderId="0" xfId="0" applyNumberFormat="1" applyFont="1" applyFill="1" applyProtection="1">
      <protection locked="0"/>
    </xf>
    <xf numFmtId="0" fontId="6" fillId="9" borderId="0" xfId="0" applyFont="1" applyFill="1" applyProtection="1">
      <protection locked="0"/>
    </xf>
    <xf numFmtId="0" fontId="6" fillId="8" borderId="0" xfId="0" applyFont="1" applyFill="1" applyProtection="1">
      <protection locked="0"/>
    </xf>
    <xf numFmtId="0" fontId="6" fillId="0" borderId="0" xfId="0" applyFont="1"/>
    <xf numFmtId="0" fontId="6" fillId="2" borderId="1" xfId="0" applyFont="1" applyFill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11" fillId="0" borderId="1" xfId="0" applyFont="1" applyFill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2" applyFont="1" applyBorder="1" applyAlignment="1" applyProtection="1">
      <alignment horizontal="left" vertical="center"/>
      <protection hidden="1"/>
    </xf>
    <xf numFmtId="0" fontId="11" fillId="0" borderId="1" xfId="0" applyFont="1" applyBorder="1" applyAlignment="1" applyProtection="1">
      <alignment horizontal="left" vertical="center"/>
      <protection hidden="1"/>
    </xf>
    <xf numFmtId="15" fontId="6" fillId="0" borderId="0" xfId="0" applyNumberFormat="1" applyFont="1" applyProtection="1">
      <protection locked="0"/>
    </xf>
    <xf numFmtId="15" fontId="6" fillId="0" borderId="0" xfId="0" applyNumberFormat="1" applyFont="1"/>
    <xf numFmtId="4" fontId="6" fillId="0" borderId="0" xfId="0" applyNumberFormat="1" applyFont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24" fillId="0" borderId="1" xfId="2" applyFont="1" applyBorder="1" applyAlignment="1" applyProtection="1">
      <alignment horizontal="left" vertical="center"/>
      <protection hidden="1"/>
    </xf>
    <xf numFmtId="165" fontId="27" fillId="8" borderId="0" xfId="1" applyFont="1" applyFill="1" applyAlignment="1">
      <alignment horizontal="left" vertical="center"/>
    </xf>
    <xf numFmtId="0" fontId="6" fillId="2" borderId="23" xfId="0" applyFont="1" applyFill="1" applyBorder="1" applyAlignment="1" applyProtection="1">
      <alignment vertical="center"/>
      <protection locked="0"/>
    </xf>
    <xf numFmtId="0" fontId="5" fillId="8" borderId="26" xfId="0" applyFont="1" applyFill="1" applyBorder="1" applyAlignment="1" applyProtection="1">
      <alignment horizontal="center"/>
      <protection locked="0"/>
    </xf>
    <xf numFmtId="0" fontId="5" fillId="8" borderId="26" xfId="0" applyFont="1" applyFill="1" applyBorder="1" applyAlignment="1" applyProtection="1">
      <alignment horizontal="left"/>
      <protection locked="0"/>
    </xf>
    <xf numFmtId="0" fontId="5" fillId="8" borderId="27" xfId="0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  <protection locked="0"/>
    </xf>
    <xf numFmtId="15" fontId="5" fillId="0" borderId="0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Border="1" applyAlignment="1" applyProtection="1">
      <alignment horizontal="center"/>
      <protection locked="0"/>
    </xf>
    <xf numFmtId="0" fontId="5" fillId="0" borderId="29" xfId="0" applyFont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5" fillId="2" borderId="29" xfId="0" applyFont="1" applyFill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/>
      <protection locked="0"/>
    </xf>
    <xf numFmtId="4" fontId="5" fillId="0" borderId="31" xfId="0" applyNumberFormat="1" applyFont="1" applyBorder="1" applyAlignment="1" applyProtection="1">
      <alignment horizontal="center"/>
      <protection locked="0"/>
    </xf>
    <xf numFmtId="0" fontId="5" fillId="0" borderId="32" xfId="0" applyFont="1" applyBorder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left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/>
      <protection locked="0"/>
    </xf>
    <xf numFmtId="15" fontId="5" fillId="0" borderId="0" xfId="0" applyNumberFormat="1" applyFont="1" applyAlignment="1" applyProtection="1">
      <alignment horizontal="center"/>
      <protection locked="0"/>
    </xf>
    <xf numFmtId="4" fontId="5" fillId="0" borderId="0" xfId="0" applyNumberFormat="1" applyFont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11" fillId="0" borderId="0" xfId="0" applyFont="1" applyFill="1" applyProtection="1"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6" fillId="0" borderId="0" xfId="0" applyFont="1" applyProtection="1">
      <protection hidden="1"/>
    </xf>
    <xf numFmtId="0" fontId="32" fillId="0" borderId="0" xfId="0" applyFont="1" applyAlignment="1" applyProtection="1">
      <protection locked="0"/>
    </xf>
    <xf numFmtId="0" fontId="6" fillId="8" borderId="23" xfId="0" applyFont="1" applyFill="1" applyBorder="1" applyAlignment="1" applyProtection="1">
      <alignment vertical="center"/>
    </xf>
    <xf numFmtId="0" fontId="6" fillId="8" borderId="0" xfId="0" applyFont="1" applyFill="1" applyAlignment="1" applyProtection="1">
      <alignment vertical="center"/>
    </xf>
    <xf numFmtId="0" fontId="6" fillId="8" borderId="23" xfId="0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4" fontId="0" fillId="0" borderId="0" xfId="0" applyNumberFormat="1" applyBorder="1" applyAlignment="1" applyProtection="1">
      <alignment vertical="center"/>
    </xf>
    <xf numFmtId="15" fontId="0" fillId="0" borderId="0" xfId="0" applyNumberFormat="1" applyBorder="1" applyAlignment="1" applyProtection="1">
      <alignment vertical="center"/>
    </xf>
    <xf numFmtId="0" fontId="6" fillId="8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0" fontId="6" fillId="11" borderId="1" xfId="0" applyFont="1" applyFill="1" applyBorder="1" applyAlignment="1" applyProtection="1">
      <alignment horizontal="left" vertical="top" wrapText="1"/>
    </xf>
    <xf numFmtId="0" fontId="24" fillId="2" borderId="0" xfId="0" applyFont="1" applyFill="1" applyAlignment="1" applyProtection="1"/>
    <xf numFmtId="0" fontId="24" fillId="0" borderId="0" xfId="0" applyFont="1" applyAlignment="1" applyProtection="1">
      <protection locked="0"/>
    </xf>
    <xf numFmtId="0" fontId="24" fillId="0" borderId="0" xfId="0" applyFont="1" applyFill="1" applyAlignment="1" applyProtection="1">
      <protection locked="0"/>
    </xf>
    <xf numFmtId="0" fontId="24" fillId="9" borderId="0" xfId="0" applyFont="1" applyFill="1" applyAlignment="1" applyProtection="1">
      <protection locked="0"/>
    </xf>
    <xf numFmtId="0" fontId="24" fillId="8" borderId="0" xfId="0" applyFont="1" applyFill="1" applyAlignment="1" applyProtection="1">
      <protection locked="0"/>
    </xf>
    <xf numFmtId="0" fontId="24" fillId="0" borderId="0" xfId="0" applyFont="1" applyAlignment="1" applyProtection="1"/>
    <xf numFmtId="0" fontId="24" fillId="0" borderId="0" xfId="0" applyFont="1" applyAlignment="1"/>
    <xf numFmtId="0" fontId="3" fillId="0" borderId="0" xfId="5" applyAlignment="1">
      <alignment vertical="center"/>
    </xf>
    <xf numFmtId="0" fontId="3" fillId="0" borderId="0" xfId="5" applyAlignment="1" applyProtection="1">
      <alignment vertical="center"/>
      <protection locked="0"/>
    </xf>
    <xf numFmtId="168" fontId="13" fillId="8" borderId="17" xfId="1" applyNumberFormat="1" applyFont="1" applyFill="1" applyBorder="1" applyAlignment="1" applyProtection="1">
      <alignment horizontal="left" vertical="center"/>
      <protection hidden="1"/>
    </xf>
    <xf numFmtId="164" fontId="35" fillId="8" borderId="15" xfId="4" applyFont="1" applyFill="1" applyBorder="1" applyAlignment="1" applyProtection="1">
      <alignment horizontal="center" vertical="center"/>
      <protection hidden="1"/>
    </xf>
    <xf numFmtId="165" fontId="3" fillId="0" borderId="0" xfId="1" applyFont="1" applyAlignment="1" applyProtection="1">
      <alignment horizontal="left" vertical="center"/>
      <protection hidden="1"/>
    </xf>
    <xf numFmtId="0" fontId="3" fillId="0" borderId="0" xfId="5" applyFill="1" applyAlignment="1" applyProtection="1">
      <alignment vertical="center"/>
      <protection locked="0"/>
    </xf>
    <xf numFmtId="165" fontId="3" fillId="0" borderId="0" xfId="1" applyFont="1" applyFill="1" applyAlignment="1" applyProtection="1">
      <alignment horizontal="left" vertical="center"/>
      <protection hidden="1"/>
    </xf>
    <xf numFmtId="0" fontId="3" fillId="0" borderId="0" xfId="5" applyFill="1" applyAlignment="1">
      <alignment vertical="center"/>
    </xf>
    <xf numFmtId="165" fontId="0" fillId="8" borderId="0" xfId="1" applyFont="1" applyFill="1" applyAlignment="1" applyProtection="1">
      <alignment vertical="center"/>
      <protection locked="0"/>
    </xf>
    <xf numFmtId="165" fontId="0" fillId="0" borderId="0" xfId="1" applyFont="1" applyFill="1" applyAlignment="1" applyProtection="1">
      <alignment vertical="center"/>
      <protection locked="0"/>
    </xf>
    <xf numFmtId="165" fontId="0" fillId="0" borderId="0" xfId="1" applyFont="1" applyAlignment="1" applyProtection="1">
      <alignment vertical="center"/>
      <protection locked="0"/>
    </xf>
    <xf numFmtId="165" fontId="34" fillId="0" borderId="0" xfId="1" applyFont="1" applyAlignment="1" applyProtection="1">
      <alignment horizontal="right" vertical="center"/>
      <protection hidden="1"/>
    </xf>
    <xf numFmtId="165" fontId="12" fillId="0" borderId="18" xfId="1" applyFont="1" applyBorder="1" applyAlignment="1">
      <alignment horizontal="right" vertical="center" wrapText="1"/>
    </xf>
    <xf numFmtId="165" fontId="0" fillId="0" borderId="0" xfId="1" applyFont="1" applyFill="1" applyProtection="1"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 applyProtection="1">
      <alignment horizontal="right" vertical="center"/>
      <protection locked="0"/>
    </xf>
    <xf numFmtId="15" fontId="5" fillId="0" borderId="0" xfId="0" applyNumberFormat="1" applyFont="1" applyAlignment="1" applyProtection="1">
      <alignment horizontal="center" vertical="center"/>
      <protection locked="0"/>
    </xf>
    <xf numFmtId="11" fontId="5" fillId="0" borderId="0" xfId="0" applyNumberFormat="1" applyFont="1" applyAlignment="1" applyProtection="1">
      <alignment horizontal="center" vertical="center"/>
      <protection locked="0"/>
    </xf>
    <xf numFmtId="165" fontId="28" fillId="0" borderId="1" xfId="1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/>
      <protection hidden="1"/>
    </xf>
    <xf numFmtId="0" fontId="28" fillId="0" borderId="1" xfId="0" applyFont="1" applyBorder="1" applyAlignment="1" applyProtection="1">
      <alignment horizontal="left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left" vertical="center"/>
      <protection hidden="1"/>
    </xf>
    <xf numFmtId="165" fontId="5" fillId="0" borderId="1" xfId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8" fillId="0" borderId="4" xfId="0" applyFont="1" applyBorder="1" applyAlignment="1" applyProtection="1">
      <alignment horizontal="center" vertical="center"/>
      <protection hidden="1"/>
    </xf>
    <xf numFmtId="0" fontId="28" fillId="0" borderId="1" xfId="0" applyFont="1" applyBorder="1" applyAlignment="1" applyProtection="1">
      <alignment horizontal="right" vertical="center"/>
      <protection locked="0"/>
    </xf>
    <xf numFmtId="171" fontId="6" fillId="0" borderId="0" xfId="0" applyNumberFormat="1" applyFont="1" applyProtection="1">
      <protection locked="0"/>
    </xf>
    <xf numFmtId="171" fontId="32" fillId="0" borderId="0" xfId="0" applyNumberFormat="1" applyFont="1" applyAlignment="1" applyProtection="1">
      <protection locked="0"/>
    </xf>
    <xf numFmtId="171" fontId="6" fillId="0" borderId="0" xfId="0" applyNumberFormat="1" applyFont="1" applyAlignment="1" applyProtection="1">
      <protection locked="0"/>
    </xf>
    <xf numFmtId="171" fontId="6" fillId="0" borderId="0" xfId="0" applyNumberFormat="1" applyFont="1" applyFill="1" applyAlignment="1" applyProtection="1">
      <protection locked="0"/>
    </xf>
    <xf numFmtId="171" fontId="6" fillId="9" borderId="0" xfId="0" applyNumberFormat="1" applyFont="1" applyFill="1" applyAlignment="1" applyProtection="1">
      <protection locked="0"/>
    </xf>
    <xf numFmtId="171" fontId="6" fillId="8" borderId="0" xfId="0" applyNumberFormat="1" applyFont="1" applyFill="1" applyAlignment="1" applyProtection="1">
      <protection locked="0"/>
    </xf>
    <xf numFmtId="171" fontId="6" fillId="8" borderId="0" xfId="0" applyNumberFormat="1" applyFont="1" applyFill="1" applyAlignment="1" applyProtection="1">
      <alignment horizontal="center"/>
      <protection locked="0"/>
    </xf>
    <xf numFmtId="171" fontId="6" fillId="0" borderId="0" xfId="0" applyNumberFormat="1" applyFont="1" applyAlignment="1" applyProtection="1">
      <alignment horizontal="center"/>
      <protection locked="0"/>
    </xf>
    <xf numFmtId="171" fontId="6" fillId="0" borderId="0" xfId="0" applyNumberFormat="1" applyFont="1" applyAlignment="1" applyProtection="1">
      <alignment horizontal="left"/>
      <protection locked="0"/>
    </xf>
    <xf numFmtId="171" fontId="6" fillId="9" borderId="0" xfId="0" applyNumberFormat="1" applyFont="1" applyFill="1" applyAlignment="1" applyProtection="1">
      <alignment horizontal="left"/>
      <protection locked="0"/>
    </xf>
    <xf numFmtId="171" fontId="5" fillId="8" borderId="26" xfId="0" applyNumberFormat="1" applyFont="1" applyFill="1" applyBorder="1" applyAlignment="1" applyProtection="1">
      <alignment horizontal="center"/>
      <protection locked="0"/>
    </xf>
    <xf numFmtId="171" fontId="5" fillId="0" borderId="0" xfId="0" applyNumberFormat="1" applyFont="1" applyBorder="1" applyAlignment="1" applyProtection="1">
      <alignment horizontal="center"/>
      <protection locked="0"/>
    </xf>
    <xf numFmtId="171" fontId="5" fillId="2" borderId="0" xfId="0" applyNumberFormat="1" applyFont="1" applyFill="1" applyBorder="1" applyAlignment="1" applyProtection="1">
      <alignment horizontal="center"/>
      <protection locked="0"/>
    </xf>
    <xf numFmtId="171" fontId="5" fillId="0" borderId="0" xfId="0" applyNumberFormat="1" applyFont="1" applyFill="1" applyAlignment="1" applyProtection="1">
      <alignment horizontal="center"/>
      <protection locked="0"/>
    </xf>
    <xf numFmtId="171" fontId="5" fillId="0" borderId="31" xfId="0" applyNumberFormat="1" applyFont="1" applyBorder="1" applyAlignment="1" applyProtection="1">
      <alignment horizontal="center"/>
      <protection locked="0"/>
    </xf>
    <xf numFmtId="171" fontId="5" fillId="8" borderId="0" xfId="0" applyNumberFormat="1" applyFont="1" applyFill="1" applyAlignment="1" applyProtection="1">
      <alignment horizontal="center"/>
      <protection locked="0"/>
    </xf>
    <xf numFmtId="171" fontId="5" fillId="0" borderId="0" xfId="0" applyNumberFormat="1" applyFont="1" applyAlignment="1" applyProtection="1">
      <alignment horizontal="center"/>
      <protection locked="0"/>
    </xf>
    <xf numFmtId="171" fontId="5" fillId="2" borderId="0" xfId="0" applyNumberFormat="1" applyFont="1" applyFill="1" applyAlignment="1" applyProtection="1">
      <alignment horizontal="center"/>
      <protection locked="0"/>
    </xf>
    <xf numFmtId="171" fontId="4" fillId="0" borderId="0" xfId="0" applyNumberFormat="1" applyFont="1" applyAlignment="1" applyProtection="1">
      <alignment horizontal="left"/>
      <protection locked="0"/>
    </xf>
    <xf numFmtId="0" fontId="2" fillId="10" borderId="1" xfId="0" applyFont="1" applyFill="1" applyBorder="1" applyAlignment="1" applyProtection="1">
      <alignment horizontal="left" vertical="center"/>
      <protection locked="0"/>
    </xf>
    <xf numFmtId="0" fontId="2" fillId="10" borderId="1" xfId="0" applyFont="1" applyFill="1" applyBorder="1" applyAlignment="1" applyProtection="1">
      <alignment horizontal="left" vertical="center" wrapText="1"/>
      <protection locked="0"/>
    </xf>
    <xf numFmtId="165" fontId="13" fillId="0" borderId="0" xfId="1" applyFont="1" applyFill="1" applyAlignment="1">
      <alignment horizontal="center" vertical="center"/>
    </xf>
    <xf numFmtId="165" fontId="31" fillId="0" borderId="0" xfId="1" applyFont="1" applyAlignment="1">
      <alignment horizontal="left" vertical="center"/>
    </xf>
    <xf numFmtId="15" fontId="0" fillId="0" borderId="0" xfId="0" applyNumberFormat="1" applyProtection="1">
      <protection locked="0"/>
    </xf>
    <xf numFmtId="11" fontId="0" fillId="0" borderId="0" xfId="0" applyNumberFormat="1" applyProtection="1">
      <protection locked="0"/>
    </xf>
    <xf numFmtId="165" fontId="1" fillId="0" borderId="0" xfId="1" applyFont="1" applyAlignment="1">
      <alignment vertical="center"/>
    </xf>
    <xf numFmtId="165" fontId="1" fillId="0" borderId="0" xfId="1" applyFont="1" applyAlignment="1">
      <alignment horizontal="left" vertical="center"/>
    </xf>
    <xf numFmtId="0" fontId="32" fillId="0" borderId="0" xfId="0" applyFont="1" applyAlignment="1" applyProtection="1">
      <alignment vertical="center"/>
      <protection locked="0"/>
    </xf>
    <xf numFmtId="171" fontId="24" fillId="4" borderId="0" xfId="0" applyNumberFormat="1" applyFont="1" applyFill="1" applyAlignment="1" applyProtection="1">
      <alignment vertical="center"/>
      <protection locked="0"/>
    </xf>
    <xf numFmtId="171" fontId="0" fillId="4" borderId="1" xfId="0" applyNumberFormat="1" applyFill="1" applyBorder="1" applyAlignment="1" applyProtection="1">
      <alignment vertical="center"/>
      <protection locked="0"/>
    </xf>
    <xf numFmtId="0" fontId="14" fillId="8" borderId="23" xfId="0" applyFont="1" applyFill="1" applyBorder="1" applyAlignment="1" applyProtection="1">
      <alignment vertical="center"/>
    </xf>
    <xf numFmtId="171" fontId="11" fillId="0" borderId="1" xfId="0" applyNumberFormat="1" applyFont="1" applyBorder="1" applyAlignment="1" applyProtection="1">
      <alignment horizontal="left"/>
      <protection hidden="1"/>
    </xf>
    <xf numFmtId="171" fontId="28" fillId="0" borderId="1" xfId="0" applyNumberFormat="1" applyFont="1" applyBorder="1" applyAlignment="1" applyProtection="1">
      <alignment horizontal="left"/>
      <protection hidden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11" fillId="4" borderId="0" xfId="1" applyFont="1" applyFill="1" applyAlignment="1">
      <alignment horizontal="right" vertical="center"/>
    </xf>
    <xf numFmtId="165" fontId="13" fillId="4" borderId="0" xfId="1" applyFont="1" applyFill="1" applyAlignment="1">
      <alignment vertical="center"/>
    </xf>
    <xf numFmtId="165" fontId="1" fillId="0" borderId="0" xfId="1" applyFont="1" applyAlignment="1">
      <alignment horizontal="center" vertical="center"/>
    </xf>
    <xf numFmtId="165" fontId="1" fillId="0" borderId="0" xfId="1" applyFont="1" applyAlignment="1">
      <alignment horizontal="right" vertical="center"/>
    </xf>
    <xf numFmtId="165" fontId="1" fillId="0" borderId="9" xfId="1" applyFont="1" applyBorder="1" applyAlignment="1">
      <alignment horizontal="right" vertical="center"/>
    </xf>
    <xf numFmtId="169" fontId="1" fillId="12" borderId="10" xfId="1" applyNumberFormat="1" applyFont="1" applyFill="1" applyBorder="1" applyAlignment="1">
      <alignment horizontal="left" vertical="center"/>
    </xf>
    <xf numFmtId="166" fontId="1" fillId="0" borderId="0" xfId="1" applyNumberFormat="1" applyFont="1" applyFill="1" applyAlignment="1">
      <alignment vertical="center"/>
    </xf>
    <xf numFmtId="166" fontId="1" fillId="0" borderId="0" xfId="1" applyNumberFormat="1" applyFont="1" applyAlignment="1">
      <alignment vertical="center"/>
    </xf>
    <xf numFmtId="165" fontId="1" fillId="0" borderId="9" xfId="1" quotePrefix="1" applyFont="1" applyBorder="1" applyAlignment="1">
      <alignment horizontal="left" vertical="center"/>
    </xf>
    <xf numFmtId="165" fontId="1" fillId="0" borderId="10" xfId="1" applyFont="1" applyBorder="1" applyAlignment="1">
      <alignment vertical="center"/>
    </xf>
    <xf numFmtId="165" fontId="1" fillId="0" borderId="1" xfId="1" applyFont="1" applyBorder="1" applyAlignment="1">
      <alignment horizontal="right" vertical="center" wrapText="1"/>
    </xf>
    <xf numFmtId="170" fontId="1" fillId="0" borderId="10" xfId="1" applyNumberFormat="1" applyFont="1" applyBorder="1" applyAlignment="1">
      <alignment horizontal="left" vertical="center"/>
    </xf>
    <xf numFmtId="165" fontId="1" fillId="0" borderId="11" xfId="1" applyFont="1" applyBorder="1" applyAlignment="1">
      <alignment horizontal="right" vertical="center"/>
    </xf>
    <xf numFmtId="170" fontId="1" fillId="0" borderId="13" xfId="1" applyNumberFormat="1" applyFont="1" applyBorder="1" applyAlignment="1">
      <alignment horizontal="left" vertical="center"/>
    </xf>
    <xf numFmtId="165" fontId="1" fillId="0" borderId="0" xfId="1" quotePrefix="1" applyFont="1" applyAlignment="1">
      <alignment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 wrapText="1"/>
    </xf>
    <xf numFmtId="165" fontId="1" fillId="0" borderId="1" xfId="1" applyFont="1" applyBorder="1" applyAlignment="1">
      <alignment horizontal="left" vertical="center"/>
    </xf>
    <xf numFmtId="165" fontId="1" fillId="0" borderId="1" xfId="1" applyFont="1" applyFill="1" applyBorder="1" applyAlignment="1">
      <alignment vertical="center" wrapText="1"/>
    </xf>
    <xf numFmtId="166" fontId="1" fillId="0" borderId="0" xfId="1" applyNumberFormat="1" applyFont="1" applyAlignment="1">
      <alignment horizontal="left" vertical="center"/>
    </xf>
    <xf numFmtId="165" fontId="1" fillId="4" borderId="0" xfId="1" applyFont="1" applyFill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165" fontId="1" fillId="0" borderId="0" xfId="1" applyFont="1" applyBorder="1" applyAlignment="1">
      <alignment horizontal="right" vertical="center"/>
    </xf>
    <xf numFmtId="165" fontId="1" fillId="0" borderId="0" xfId="1" applyFont="1" applyBorder="1" applyAlignment="1">
      <alignment vertical="center"/>
    </xf>
    <xf numFmtId="165" fontId="1" fillId="0" borderId="0" xfId="1" quotePrefix="1" applyFont="1" applyBorder="1" applyAlignment="1">
      <alignment vertical="center"/>
    </xf>
    <xf numFmtId="165" fontId="1" fillId="0" borderId="0" xfId="1" applyFont="1" applyBorder="1" applyAlignment="1">
      <alignment horizontal="left" vertical="center"/>
    </xf>
    <xf numFmtId="165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6" fontId="1" fillId="0" borderId="1" xfId="1" applyNumberFormat="1" applyFont="1" applyBorder="1" applyAlignment="1">
      <alignment vertical="center"/>
    </xf>
    <xf numFmtId="165" fontId="1" fillId="0" borderId="1" xfId="1" applyFont="1" applyFill="1" applyBorder="1" applyAlignment="1">
      <alignment vertical="center"/>
    </xf>
    <xf numFmtId="165" fontId="1" fillId="0" borderId="1" xfId="1" applyFont="1" applyBorder="1" applyAlignment="1">
      <alignment vertical="center"/>
    </xf>
    <xf numFmtId="49" fontId="1" fillId="0" borderId="1" xfId="1" applyNumberFormat="1" applyFont="1" applyFill="1" applyBorder="1" applyAlignment="1">
      <alignment horizontal="center" vertical="center"/>
    </xf>
    <xf numFmtId="165" fontId="1" fillId="0" borderId="1" xfId="1" applyFont="1" applyBorder="1" applyAlignment="1">
      <alignment horizontal="right" vertical="center"/>
    </xf>
    <xf numFmtId="165" fontId="1" fillId="0" borderId="1" xfId="1" applyFont="1" applyFill="1" applyBorder="1" applyAlignment="1">
      <alignment horizontal="center" vertical="center"/>
    </xf>
    <xf numFmtId="165" fontId="1" fillId="0" borderId="3" xfId="1" applyFont="1" applyBorder="1" applyAlignment="1">
      <alignment horizontal="center" vertical="center"/>
    </xf>
    <xf numFmtId="165" fontId="1" fillId="0" borderId="1" xfId="1" applyFont="1" applyBorder="1"/>
    <xf numFmtId="165" fontId="1" fillId="0" borderId="2" xfId="1" applyFont="1" applyBorder="1" applyAlignment="1">
      <alignment vertical="center"/>
    </xf>
    <xf numFmtId="166" fontId="1" fillId="8" borderId="0" xfId="1" applyNumberFormat="1" applyFont="1" applyFill="1" applyAlignment="1">
      <alignment vertical="center"/>
    </xf>
    <xf numFmtId="165" fontId="1" fillId="8" borderId="0" xfId="1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165" fontId="1" fillId="0" borderId="1" xfId="1" applyFont="1" applyBorder="1" applyAlignment="1">
      <alignment vertical="center" wrapText="1"/>
    </xf>
    <xf numFmtId="171" fontId="1" fillId="0" borderId="0" xfId="0" applyNumberFormat="1" applyFont="1" applyAlignment="1" applyProtection="1">
      <protection locked="0"/>
    </xf>
    <xf numFmtId="0" fontId="1" fillId="0" borderId="1" xfId="0" applyFont="1" applyFill="1" applyBorder="1" applyAlignment="1">
      <alignment horizontal="center" vertical="center" wrapText="1"/>
    </xf>
    <xf numFmtId="165" fontId="13" fillId="0" borderId="0" xfId="1" applyFont="1" applyFill="1" applyAlignment="1">
      <alignment horizontal="center" vertical="center"/>
    </xf>
    <xf numFmtId="165" fontId="31" fillId="0" borderId="0" xfId="1" applyFont="1" applyAlignment="1">
      <alignment horizontal="left" vertical="center"/>
    </xf>
    <xf numFmtId="0" fontId="33" fillId="2" borderId="0" xfId="0" applyFont="1" applyFill="1" applyAlignment="1" applyProtection="1">
      <alignment horizontal="center"/>
    </xf>
    <xf numFmtId="0" fontId="11" fillId="8" borderId="1" xfId="0" applyFont="1" applyFill="1" applyBorder="1" applyAlignment="1" applyProtection="1">
      <alignment horizontal="center" vertical="center" wrapText="1"/>
    </xf>
    <xf numFmtId="0" fontId="11" fillId="9" borderId="1" xfId="0" applyFont="1" applyFill="1" applyBorder="1" applyAlignment="1" applyProtection="1">
      <alignment horizontal="center" vertical="center" wrapText="1"/>
    </xf>
    <xf numFmtId="0" fontId="11" fillId="8" borderId="23" xfId="0" applyFont="1" applyFill="1" applyBorder="1" applyAlignment="1" applyProtection="1">
      <alignment horizontal="center" vertical="center" wrapText="1"/>
    </xf>
    <xf numFmtId="0" fontId="11" fillId="8" borderId="24" xfId="0" applyFont="1" applyFill="1" applyBorder="1" applyAlignment="1" applyProtection="1">
      <alignment horizontal="center" vertical="center" wrapText="1"/>
    </xf>
    <xf numFmtId="0" fontId="11" fillId="8" borderId="14" xfId="0" applyFont="1" applyFill="1" applyBorder="1" applyAlignment="1" applyProtection="1">
      <alignment horizontal="center" vertical="center" wrapText="1"/>
    </xf>
    <xf numFmtId="0" fontId="11" fillId="8" borderId="23" xfId="0" applyFont="1" applyFill="1" applyBorder="1" applyAlignment="1" applyProtection="1">
      <alignment horizontal="center" vertical="center" wrapText="1"/>
      <protection locked="0"/>
    </xf>
    <xf numFmtId="0" fontId="11" fillId="8" borderId="24" xfId="0" applyFont="1" applyFill="1" applyBorder="1" applyAlignment="1" applyProtection="1">
      <alignment horizontal="center" vertical="center" wrapText="1"/>
      <protection locked="0"/>
    </xf>
    <xf numFmtId="0" fontId="11" fillId="8" borderId="14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23" xfId="0" applyFont="1" applyFill="1" applyBorder="1" applyAlignment="1" applyProtection="1">
      <alignment horizontal="center" vertical="center" wrapText="1"/>
      <protection locked="0"/>
    </xf>
    <xf numFmtId="0" fontId="11" fillId="9" borderId="24" xfId="0" applyFont="1" applyFill="1" applyBorder="1" applyAlignment="1" applyProtection="1">
      <alignment horizontal="center" vertical="center" wrapText="1"/>
      <protection locked="0"/>
    </xf>
    <xf numFmtId="0" fontId="11" fillId="9" borderId="14" xfId="0" applyFont="1" applyFill="1" applyBorder="1" applyAlignment="1" applyProtection="1">
      <alignment horizontal="center" vertical="center" wrapText="1"/>
      <protection locked="0"/>
    </xf>
    <xf numFmtId="0" fontId="11" fillId="8" borderId="6" xfId="0" applyFont="1" applyFill="1" applyBorder="1" applyAlignment="1" applyProtection="1">
      <alignment horizontal="center" vertical="center" wrapText="1"/>
      <protection locked="0"/>
    </xf>
    <xf numFmtId="0" fontId="11" fillId="8" borderId="9" xfId="0" applyFont="1" applyFill="1" applyBorder="1" applyAlignment="1" applyProtection="1">
      <alignment horizontal="center" vertical="center" wrapText="1"/>
      <protection locked="0"/>
    </xf>
    <xf numFmtId="0" fontId="11" fillId="8" borderId="11" xfId="0" applyFont="1" applyFill="1" applyBorder="1" applyAlignment="1" applyProtection="1">
      <alignment horizontal="center" vertical="center" wrapText="1"/>
      <protection locked="0"/>
    </xf>
    <xf numFmtId="0" fontId="11" fillId="8" borderId="18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left" vertical="center" indent="7"/>
    </xf>
    <xf numFmtId="0" fontId="5" fillId="8" borderId="25" xfId="0" applyFont="1" applyFill="1" applyBorder="1" applyAlignment="1" applyProtection="1">
      <alignment horizontal="center" vertical="center" wrapText="1"/>
      <protection locked="0"/>
    </xf>
    <xf numFmtId="0" fontId="5" fillId="8" borderId="28" xfId="0" applyFont="1" applyFill="1" applyBorder="1" applyAlignment="1" applyProtection="1">
      <alignment horizontal="center" vertical="center" wrapText="1"/>
      <protection locked="0"/>
    </xf>
    <xf numFmtId="0" fontId="5" fillId="2" borderId="28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8" borderId="0" xfId="0" applyFont="1" applyFill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37" fillId="3" borderId="0" xfId="5" applyFont="1" applyFill="1" applyAlignment="1" applyProtection="1">
      <alignment vertical="center"/>
      <protection locked="0"/>
    </xf>
  </cellXfs>
  <cellStyles count="6">
    <cellStyle name="Comma" xfId="1" builtinId="3"/>
    <cellStyle name="Comma 2" xfId="3" xr:uid="{38CF9AE1-CDD7-4C1E-894A-E3FAE69F05E5}"/>
    <cellStyle name="Comma 3" xfId="4" xr:uid="{505D6334-D083-4D87-9E7D-DA5ED248145D}"/>
    <cellStyle name="Normal" xfId="0" builtinId="0"/>
    <cellStyle name="Normal 2" xfId="2" xr:uid="{A49AE22A-676D-481C-9C68-5C9D8CA43458}"/>
    <cellStyle name="Normal 3" xfId="5" xr:uid="{1F1503C1-B957-443B-B144-06C1098BFFD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zoomScale="120" zoomScaleNormal="120" workbookViewId="0">
      <pane ySplit="1" topLeftCell="A4" activePane="bottomLeft" state="frozen"/>
      <selection pane="bottomLeft" activeCell="C14" sqref="C14"/>
    </sheetView>
  </sheetViews>
  <sheetFormatPr defaultRowHeight="12.75" x14ac:dyDescent="0.25"/>
  <cols>
    <col min="1" max="1" width="9.140625" style="43"/>
    <col min="2" max="2" width="8.85546875" style="243" customWidth="1"/>
    <col min="3" max="3" width="18.85546875" style="226" customWidth="1"/>
    <col min="4" max="4" width="20" style="226" customWidth="1"/>
    <col min="5" max="5" width="23.42578125" style="238" customWidth="1"/>
    <col min="6" max="6" width="34.85546875" style="239" customWidth="1"/>
    <col min="7" max="7" width="15.85546875" style="227" customWidth="1"/>
    <col min="8" max="8" width="15.85546875" style="239" bestFit="1" customWidth="1"/>
    <col min="9" max="9" width="51.28515625" style="239" bestFit="1" customWidth="1"/>
    <col min="10" max="14" width="14.85546875" style="226" customWidth="1"/>
    <col min="15" max="16384" width="9.140625" style="226"/>
  </cols>
  <sheetData>
    <row r="1" spans="1:10" ht="15.75" x14ac:dyDescent="0.25">
      <c r="A1" s="279" t="s">
        <v>19</v>
      </c>
      <c r="B1" s="279"/>
      <c r="C1" s="280"/>
      <c r="D1" s="280"/>
    </row>
    <row r="2" spans="1:10" ht="15.75" x14ac:dyDescent="0.2">
      <c r="A2" s="222"/>
      <c r="B2" s="222"/>
      <c r="C2" s="223"/>
      <c r="D2" s="223"/>
      <c r="F2" s="240" t="s">
        <v>123</v>
      </c>
      <c r="G2" s="241">
        <v>44941</v>
      </c>
      <c r="I2" s="234" t="s">
        <v>147</v>
      </c>
      <c r="J2" s="235" t="s">
        <v>148</v>
      </c>
    </row>
    <row r="3" spans="1:10" ht="14.25" x14ac:dyDescent="0.2">
      <c r="A3" s="52"/>
      <c r="B3" s="242"/>
      <c r="F3" s="240" t="s">
        <v>122</v>
      </c>
      <c r="G3" s="241">
        <f t="shared" ref="G3" ca="1" si="0">TODAY()</f>
        <v>45412</v>
      </c>
      <c r="I3" s="234" t="s">
        <v>149</v>
      </c>
      <c r="J3" s="235" t="s">
        <v>148</v>
      </c>
    </row>
    <row r="4" spans="1:10" ht="14.25" x14ac:dyDescent="0.2">
      <c r="C4" s="55" t="s">
        <v>8</v>
      </c>
      <c r="D4" s="55" t="s">
        <v>9</v>
      </c>
      <c r="F4" s="244" t="s">
        <v>124</v>
      </c>
      <c r="G4" s="245"/>
      <c r="I4" s="234" t="s">
        <v>150</v>
      </c>
      <c r="J4" s="235" t="s">
        <v>148</v>
      </c>
    </row>
    <row r="5" spans="1:10" ht="14.25" x14ac:dyDescent="0.2">
      <c r="A5" s="44" t="s">
        <v>20</v>
      </c>
      <c r="B5" s="56"/>
      <c r="C5" s="246">
        <v>0</v>
      </c>
      <c r="D5" s="246">
        <v>0</v>
      </c>
      <c r="E5" s="184">
        <f>C5+D5</f>
        <v>0</v>
      </c>
      <c r="F5" s="240" t="s">
        <v>125</v>
      </c>
      <c r="G5" s="247">
        <f>G2</f>
        <v>44941</v>
      </c>
      <c r="I5" s="234" t="s">
        <v>162</v>
      </c>
      <c r="J5" s="235" t="s">
        <v>148</v>
      </c>
    </row>
    <row r="6" spans="1:10" ht="14.25" x14ac:dyDescent="0.2">
      <c r="F6" s="248" t="s">
        <v>122</v>
      </c>
      <c r="G6" s="249">
        <f ca="1">G3</f>
        <v>45412</v>
      </c>
      <c r="I6" s="234" t="s">
        <v>152</v>
      </c>
      <c r="J6" s="235" t="s">
        <v>148</v>
      </c>
    </row>
    <row r="7" spans="1:10" ht="14.25" x14ac:dyDescent="0.2">
      <c r="I7" s="234" t="s">
        <v>156</v>
      </c>
      <c r="J7" s="235" t="s">
        <v>148</v>
      </c>
    </row>
    <row r="8" spans="1:10" ht="14.25" x14ac:dyDescent="0.2">
      <c r="A8" s="44" t="s">
        <v>21</v>
      </c>
      <c r="B8" s="44"/>
      <c r="D8" s="250"/>
      <c r="I8" s="234" t="s">
        <v>157</v>
      </c>
      <c r="J8" s="235" t="s">
        <v>148</v>
      </c>
    </row>
    <row r="9" spans="1:10" ht="14.25" x14ac:dyDescent="0.2">
      <c r="D9" s="250"/>
      <c r="I9" s="251"/>
      <c r="J9" s="251"/>
    </row>
    <row r="10" spans="1:10" ht="14.25" x14ac:dyDescent="0.2">
      <c r="C10" s="278" t="s">
        <v>3</v>
      </c>
      <c r="D10" s="278" t="s">
        <v>4</v>
      </c>
      <c r="E10" s="278" t="s">
        <v>5</v>
      </c>
      <c r="F10" s="252" t="s">
        <v>6</v>
      </c>
      <c r="I10" s="234" t="s">
        <v>159</v>
      </c>
      <c r="J10" s="235" t="s">
        <v>151</v>
      </c>
    </row>
    <row r="11" spans="1:10" ht="14.25" x14ac:dyDescent="0.2">
      <c r="C11" s="278"/>
      <c r="D11" s="278"/>
      <c r="E11" s="278"/>
      <c r="F11" s="252" t="s">
        <v>7</v>
      </c>
      <c r="I11" s="234" t="s">
        <v>160</v>
      </c>
      <c r="J11" s="235" t="s">
        <v>151</v>
      </c>
    </row>
    <row r="12" spans="1:10" ht="14.25" x14ac:dyDescent="0.2">
      <c r="C12" s="253"/>
      <c r="D12" s="246"/>
      <c r="E12" s="246"/>
      <c r="F12" s="254">
        <f>D12-E12</f>
        <v>0</v>
      </c>
      <c r="I12" s="234" t="s">
        <v>153</v>
      </c>
      <c r="J12" s="235" t="s">
        <v>151</v>
      </c>
    </row>
    <row r="13" spans="1:10" ht="14.25" x14ac:dyDescent="0.2">
      <c r="C13" s="253"/>
      <c r="D13" s="246"/>
      <c r="E13" s="246"/>
      <c r="F13" s="254">
        <f t="shared" ref="F13:F23" si="1">D13-E13</f>
        <v>0</v>
      </c>
      <c r="I13" s="234" t="s">
        <v>154</v>
      </c>
      <c r="J13" s="235" t="s">
        <v>151</v>
      </c>
    </row>
    <row r="14" spans="1:10" ht="14.25" x14ac:dyDescent="0.2">
      <c r="C14" s="253"/>
      <c r="D14" s="246"/>
      <c r="E14" s="246"/>
      <c r="F14" s="254">
        <f t="shared" si="1"/>
        <v>0</v>
      </c>
      <c r="I14" s="234" t="s">
        <v>155</v>
      </c>
      <c r="J14" s="235" t="s">
        <v>151</v>
      </c>
    </row>
    <row r="15" spans="1:10" ht="14.25" x14ac:dyDescent="0.2">
      <c r="C15" s="253"/>
      <c r="D15" s="246"/>
      <c r="E15" s="246"/>
      <c r="F15" s="254">
        <f t="shared" si="1"/>
        <v>0</v>
      </c>
      <c r="I15" s="234" t="s">
        <v>161</v>
      </c>
      <c r="J15" s="235" t="s">
        <v>151</v>
      </c>
    </row>
    <row r="16" spans="1:10" x14ac:dyDescent="0.25">
      <c r="C16" s="253"/>
      <c r="D16" s="246"/>
      <c r="E16" s="246"/>
      <c r="F16" s="254">
        <f t="shared" si="1"/>
        <v>0</v>
      </c>
    </row>
    <row r="17" spans="1:7" x14ac:dyDescent="0.25">
      <c r="C17" s="253"/>
      <c r="D17" s="246"/>
      <c r="E17" s="246"/>
      <c r="F17" s="254">
        <f t="shared" si="1"/>
        <v>0</v>
      </c>
    </row>
    <row r="18" spans="1:7" x14ac:dyDescent="0.25">
      <c r="C18" s="253"/>
      <c r="D18" s="246"/>
      <c r="E18" s="246"/>
      <c r="F18" s="254">
        <f t="shared" si="1"/>
        <v>0</v>
      </c>
    </row>
    <row r="19" spans="1:7" x14ac:dyDescent="0.25">
      <c r="C19" s="253"/>
      <c r="D19" s="246"/>
      <c r="E19" s="246"/>
      <c r="F19" s="254">
        <f t="shared" si="1"/>
        <v>0</v>
      </c>
    </row>
    <row r="20" spans="1:7" x14ac:dyDescent="0.25">
      <c r="C20" s="253"/>
      <c r="D20" s="246"/>
      <c r="E20" s="246"/>
      <c r="F20" s="254">
        <f t="shared" si="1"/>
        <v>0</v>
      </c>
    </row>
    <row r="21" spans="1:7" x14ac:dyDescent="0.25">
      <c r="C21" s="253"/>
      <c r="D21" s="246"/>
      <c r="E21" s="246"/>
      <c r="F21" s="254">
        <f t="shared" si="1"/>
        <v>0</v>
      </c>
    </row>
    <row r="22" spans="1:7" x14ac:dyDescent="0.25">
      <c r="C22" s="253"/>
      <c r="D22" s="246"/>
      <c r="E22" s="246"/>
      <c r="F22" s="254">
        <f t="shared" si="1"/>
        <v>0</v>
      </c>
    </row>
    <row r="23" spans="1:7" x14ac:dyDescent="0.25">
      <c r="C23" s="253"/>
      <c r="D23" s="246"/>
      <c r="E23" s="246"/>
      <c r="F23" s="254">
        <f t="shared" si="1"/>
        <v>0</v>
      </c>
    </row>
    <row r="24" spans="1:7" x14ac:dyDescent="0.25">
      <c r="C24" s="243"/>
      <c r="D24" s="243"/>
      <c r="E24" s="243"/>
      <c r="F24" s="243"/>
    </row>
    <row r="25" spans="1:7" x14ac:dyDescent="0.25">
      <c r="E25" s="226"/>
      <c r="F25" s="226"/>
      <c r="G25" s="255"/>
    </row>
    <row r="26" spans="1:7" x14ac:dyDescent="0.25">
      <c r="A26" s="45" t="s">
        <v>26</v>
      </c>
      <c r="B26" s="256"/>
      <c r="D26" s="239"/>
      <c r="E26" s="226"/>
      <c r="F26" s="226"/>
      <c r="G26" s="255"/>
    </row>
    <row r="27" spans="1:7" x14ac:dyDescent="0.25">
      <c r="C27" s="239" t="s">
        <v>53</v>
      </c>
      <c r="D27" s="239"/>
      <c r="E27" s="226"/>
      <c r="F27" s="226"/>
      <c r="G27" s="255"/>
    </row>
    <row r="28" spans="1:7" x14ac:dyDescent="0.25">
      <c r="C28" s="257"/>
      <c r="D28" s="246">
        <v>0</v>
      </c>
      <c r="E28" s="246">
        <v>0</v>
      </c>
      <c r="F28" s="226"/>
      <c r="G28" s="255"/>
    </row>
    <row r="29" spans="1:7" x14ac:dyDescent="0.25">
      <c r="B29" s="226"/>
      <c r="C29" s="257"/>
      <c r="D29" s="246">
        <v>0</v>
      </c>
      <c r="E29" s="246">
        <v>0</v>
      </c>
      <c r="F29" s="226"/>
    </row>
    <row r="30" spans="1:7" x14ac:dyDescent="0.25">
      <c r="B30" s="226"/>
      <c r="C30" s="257"/>
      <c r="D30" s="246">
        <v>0</v>
      </c>
      <c r="E30" s="246">
        <v>0</v>
      </c>
      <c r="F30" s="226"/>
    </row>
    <row r="31" spans="1:7" x14ac:dyDescent="0.25">
      <c r="A31" s="226"/>
      <c r="B31" s="226"/>
      <c r="C31" s="257"/>
      <c r="D31" s="246">
        <v>0</v>
      </c>
      <c r="E31" s="246">
        <v>0</v>
      </c>
      <c r="F31" s="226"/>
    </row>
    <row r="32" spans="1:7" x14ac:dyDescent="0.25">
      <c r="B32" s="226"/>
      <c r="C32" s="257"/>
      <c r="D32" s="246">
        <v>0</v>
      </c>
      <c r="E32" s="246">
        <v>0</v>
      </c>
      <c r="F32" s="226"/>
    </row>
    <row r="33" spans="1:10" x14ac:dyDescent="0.25">
      <c r="B33" s="226"/>
      <c r="C33" s="257"/>
      <c r="D33" s="246">
        <v>0</v>
      </c>
      <c r="E33" s="246">
        <v>0</v>
      </c>
      <c r="F33" s="226"/>
      <c r="H33" s="258"/>
      <c r="I33" s="258"/>
      <c r="J33" s="259"/>
    </row>
    <row r="34" spans="1:10" x14ac:dyDescent="0.25">
      <c r="B34" s="226"/>
      <c r="C34" s="257"/>
      <c r="D34" s="246">
        <v>0</v>
      </c>
      <c r="E34" s="246">
        <v>0</v>
      </c>
      <c r="F34" s="226"/>
      <c r="H34" s="260"/>
      <c r="I34" s="258"/>
      <c r="J34" s="259"/>
    </row>
    <row r="35" spans="1:10" x14ac:dyDescent="0.25">
      <c r="B35" s="226"/>
      <c r="C35" s="257"/>
      <c r="D35" s="246">
        <v>0</v>
      </c>
      <c r="E35" s="246">
        <v>0</v>
      </c>
      <c r="F35" s="226"/>
      <c r="H35" s="258"/>
      <c r="I35" s="261"/>
      <c r="J35" s="259"/>
    </row>
    <row r="36" spans="1:10" x14ac:dyDescent="0.25">
      <c r="B36" s="226"/>
      <c r="C36" s="262" t="s">
        <v>0</v>
      </c>
      <c r="D36" s="263">
        <f>SUM(D28:D35)</f>
        <v>0</v>
      </c>
      <c r="E36" s="246">
        <f>SUM(E28:E35)</f>
        <v>0</v>
      </c>
      <c r="H36" s="258"/>
      <c r="I36" s="261"/>
      <c r="J36" s="259"/>
    </row>
    <row r="37" spans="1:10" x14ac:dyDescent="0.25">
      <c r="B37" s="226"/>
      <c r="H37" s="258"/>
      <c r="I37" s="261"/>
      <c r="J37" s="259"/>
    </row>
    <row r="38" spans="1:10" x14ac:dyDescent="0.25">
      <c r="B38" s="226"/>
      <c r="H38" s="258"/>
      <c r="I38" s="261"/>
      <c r="J38" s="259"/>
    </row>
    <row r="39" spans="1:10" x14ac:dyDescent="0.25">
      <c r="A39" s="44" t="s">
        <v>23</v>
      </c>
      <c r="B39" s="256"/>
      <c r="C39" s="238" t="s">
        <v>37</v>
      </c>
      <c r="D39" s="238"/>
      <c r="E39" s="238" t="s">
        <v>38</v>
      </c>
      <c r="G39" s="227" t="s">
        <v>117</v>
      </c>
      <c r="H39" s="258"/>
      <c r="I39" s="261"/>
      <c r="J39" s="259"/>
    </row>
    <row r="40" spans="1:10" x14ac:dyDescent="0.25">
      <c r="B40" s="264" t="s">
        <v>24</v>
      </c>
      <c r="C40" s="265" t="s">
        <v>52</v>
      </c>
      <c r="D40" s="266" t="str">
        <f t="shared" ref="D40:D49" si="2">B40&amp;C40</f>
        <v>Mr. Sajib</v>
      </c>
      <c r="E40" s="267"/>
      <c r="F40" s="268" t="s">
        <v>119</v>
      </c>
      <c r="G40" s="269"/>
      <c r="H40" s="258"/>
      <c r="I40" s="261"/>
      <c r="J40" s="259"/>
    </row>
    <row r="41" spans="1:10" x14ac:dyDescent="0.25">
      <c r="B41" s="264" t="s">
        <v>24</v>
      </c>
      <c r="C41" s="265" t="s">
        <v>52</v>
      </c>
      <c r="D41" s="266" t="str">
        <f t="shared" si="2"/>
        <v>Mr. Sajib</v>
      </c>
      <c r="E41" s="267"/>
      <c r="F41" s="268" t="s">
        <v>119</v>
      </c>
      <c r="G41" s="269"/>
      <c r="H41" s="258"/>
      <c r="I41" s="261"/>
      <c r="J41" s="259"/>
    </row>
    <row r="42" spans="1:10" x14ac:dyDescent="0.25">
      <c r="B42" s="264" t="s">
        <v>24</v>
      </c>
      <c r="C42" s="265" t="s">
        <v>52</v>
      </c>
      <c r="D42" s="266" t="str">
        <f t="shared" si="2"/>
        <v>Mr. Sajib</v>
      </c>
      <c r="E42" s="267"/>
      <c r="F42" s="268" t="s">
        <v>119</v>
      </c>
      <c r="G42" s="269"/>
      <c r="H42" s="258"/>
      <c r="I42" s="261"/>
      <c r="J42" s="259"/>
    </row>
    <row r="43" spans="1:10" x14ac:dyDescent="0.25">
      <c r="B43" s="264" t="s">
        <v>24</v>
      </c>
      <c r="C43" s="265" t="s">
        <v>52</v>
      </c>
      <c r="D43" s="266" t="str">
        <f t="shared" si="2"/>
        <v>Mr. Sajib</v>
      </c>
      <c r="E43" s="267"/>
      <c r="F43" s="268" t="s">
        <v>119</v>
      </c>
      <c r="G43" s="269"/>
      <c r="H43" s="258"/>
      <c r="I43" s="261"/>
      <c r="J43" s="259"/>
    </row>
    <row r="44" spans="1:10" x14ac:dyDescent="0.25">
      <c r="B44" s="264" t="s">
        <v>24</v>
      </c>
      <c r="C44" s="265">
        <v>0</v>
      </c>
      <c r="D44" s="266" t="str">
        <f t="shared" si="2"/>
        <v>Mr. 0</v>
      </c>
      <c r="E44" s="267"/>
      <c r="F44" s="268" t="s">
        <v>119</v>
      </c>
      <c r="G44" s="269"/>
      <c r="H44" s="258"/>
      <c r="I44" s="261"/>
      <c r="J44" s="259"/>
    </row>
    <row r="45" spans="1:10" x14ac:dyDescent="0.25">
      <c r="B45" s="264" t="s">
        <v>24</v>
      </c>
      <c r="C45" s="265">
        <v>0</v>
      </c>
      <c r="D45" s="266" t="str">
        <f t="shared" si="2"/>
        <v>Mr. 0</v>
      </c>
      <c r="E45" s="267"/>
      <c r="F45" s="268" t="s">
        <v>119</v>
      </c>
      <c r="G45" s="269"/>
      <c r="H45" s="258"/>
      <c r="I45" s="261"/>
      <c r="J45" s="259"/>
    </row>
    <row r="46" spans="1:10" x14ac:dyDescent="0.25">
      <c r="B46" s="264" t="s">
        <v>24</v>
      </c>
      <c r="C46" s="265">
        <v>0</v>
      </c>
      <c r="D46" s="266" t="str">
        <f t="shared" si="2"/>
        <v>Mr. 0</v>
      </c>
      <c r="E46" s="267"/>
      <c r="F46" s="268" t="s">
        <v>119</v>
      </c>
      <c r="G46" s="269"/>
      <c r="H46" s="261"/>
      <c r="I46" s="261"/>
      <c r="J46" s="259"/>
    </row>
    <row r="47" spans="1:10" x14ac:dyDescent="0.25">
      <c r="B47" s="264" t="s">
        <v>24</v>
      </c>
      <c r="C47" s="265">
        <v>0</v>
      </c>
      <c r="D47" s="266" t="str">
        <f t="shared" si="2"/>
        <v>Mr. 0</v>
      </c>
      <c r="E47" s="267"/>
      <c r="F47" s="268" t="s">
        <v>119</v>
      </c>
      <c r="G47" s="269"/>
      <c r="H47" s="258"/>
      <c r="I47" s="261"/>
      <c r="J47" s="259"/>
    </row>
    <row r="48" spans="1:10" x14ac:dyDescent="0.25">
      <c r="B48" s="264" t="s">
        <v>24</v>
      </c>
      <c r="C48" s="265">
        <v>0</v>
      </c>
      <c r="D48" s="266" t="str">
        <f t="shared" si="2"/>
        <v>Mr. 0</v>
      </c>
      <c r="E48" s="267"/>
      <c r="F48" s="268" t="s">
        <v>119</v>
      </c>
      <c r="G48" s="269"/>
      <c r="H48" s="258"/>
      <c r="I48" s="258"/>
      <c r="J48" s="259"/>
    </row>
    <row r="49" spans="1:10" x14ac:dyDescent="0.25">
      <c r="B49" s="264" t="s">
        <v>24</v>
      </c>
      <c r="C49" s="265">
        <v>0</v>
      </c>
      <c r="D49" s="266" t="str">
        <f t="shared" si="2"/>
        <v>Mr. 0</v>
      </c>
      <c r="E49" s="267"/>
      <c r="F49" s="268" t="s">
        <v>119</v>
      </c>
      <c r="G49" s="269"/>
      <c r="H49" s="258"/>
      <c r="I49" s="258"/>
      <c r="J49" s="259"/>
    </row>
    <row r="50" spans="1:10" ht="13.5" thickBot="1" x14ac:dyDescent="0.3">
      <c r="B50" s="264" t="s">
        <v>24</v>
      </c>
      <c r="C50" s="265">
        <v>0</v>
      </c>
      <c r="D50" s="266"/>
      <c r="E50" s="266"/>
      <c r="F50" s="268"/>
      <c r="G50" s="270">
        <f>SUM(G40:G49)</f>
        <v>0</v>
      </c>
      <c r="H50" s="258"/>
      <c r="I50" s="258"/>
    </row>
    <row r="51" spans="1:10" ht="13.5" thickTop="1" x14ac:dyDescent="0.25">
      <c r="E51" s="226"/>
      <c r="F51" s="238"/>
      <c r="H51" s="258"/>
      <c r="I51" s="258"/>
    </row>
    <row r="52" spans="1:10" x14ac:dyDescent="0.25">
      <c r="E52" s="226"/>
      <c r="F52" s="238"/>
      <c r="H52" s="258"/>
      <c r="I52" s="258"/>
    </row>
    <row r="55" spans="1:10" x14ac:dyDescent="0.25">
      <c r="A55" s="237" t="s">
        <v>17</v>
      </c>
      <c r="B55" s="256"/>
      <c r="C55" s="55" t="s">
        <v>18</v>
      </c>
      <c r="D55" s="238"/>
    </row>
    <row r="56" spans="1:10" x14ac:dyDescent="0.25">
      <c r="C56" s="266"/>
      <c r="D56" s="238"/>
    </row>
    <row r="57" spans="1:10" x14ac:dyDescent="0.25">
      <c r="C57" s="266"/>
      <c r="D57" s="238"/>
    </row>
    <row r="58" spans="1:10" x14ac:dyDescent="0.25">
      <c r="C58" s="266"/>
      <c r="D58" s="238"/>
    </row>
    <row r="59" spans="1:10" x14ac:dyDescent="0.25">
      <c r="C59" s="266"/>
      <c r="D59" s="238"/>
    </row>
    <row r="60" spans="1:10" x14ac:dyDescent="0.25">
      <c r="C60" s="266"/>
      <c r="D60" s="238"/>
    </row>
    <row r="61" spans="1:10" x14ac:dyDescent="0.25">
      <c r="C61" s="266"/>
      <c r="D61" s="238"/>
    </row>
    <row r="62" spans="1:10" x14ac:dyDescent="0.25">
      <c r="C62" s="266"/>
      <c r="D62" s="238"/>
    </row>
    <row r="63" spans="1:10" x14ac:dyDescent="0.25">
      <c r="C63" s="266"/>
      <c r="D63" s="238"/>
    </row>
    <row r="64" spans="1:10" x14ac:dyDescent="0.25">
      <c r="C64" s="266"/>
      <c r="D64" s="238"/>
    </row>
    <row r="65" spans="1:7" x14ac:dyDescent="0.25">
      <c r="C65" s="266"/>
      <c r="D65" s="238"/>
    </row>
    <row r="66" spans="1:7" x14ac:dyDescent="0.25">
      <c r="C66" s="266"/>
      <c r="D66" s="238"/>
    </row>
    <row r="67" spans="1:7" x14ac:dyDescent="0.25">
      <c r="C67" s="266"/>
      <c r="D67" s="238"/>
    </row>
    <row r="68" spans="1:7" x14ac:dyDescent="0.25">
      <c r="C68" s="266"/>
      <c r="D68" s="238"/>
    </row>
    <row r="69" spans="1:7" x14ac:dyDescent="0.25">
      <c r="B69" s="236" t="str">
        <f>"Count = "&amp;COUNTA(C56:C69)</f>
        <v>Count = 0</v>
      </c>
      <c r="C69" s="266"/>
      <c r="D69" s="238"/>
    </row>
    <row r="70" spans="1:7" ht="13.5" thickBot="1" x14ac:dyDescent="0.3">
      <c r="B70" s="236" t="s">
        <v>36</v>
      </c>
      <c r="C70" s="272">
        <f>SUM(C56:C69)</f>
        <v>0</v>
      </c>
    </row>
    <row r="71" spans="1:7" ht="13.5" thickTop="1" x14ac:dyDescent="0.25">
      <c r="C71" s="57"/>
      <c r="D71" s="259"/>
      <c r="E71" s="239"/>
    </row>
    <row r="72" spans="1:7" ht="18" x14ac:dyDescent="0.25">
      <c r="C72" s="57"/>
      <c r="D72" s="259"/>
      <c r="E72" s="239"/>
      <c r="G72" s="117" t="s">
        <v>103</v>
      </c>
    </row>
    <row r="73" spans="1:7" ht="18" x14ac:dyDescent="0.25">
      <c r="A73" s="117" t="s">
        <v>92</v>
      </c>
      <c r="B73" s="273"/>
      <c r="C73" s="274"/>
    </row>
    <row r="74" spans="1:7" x14ac:dyDescent="0.25">
      <c r="C74" s="275" t="s">
        <v>25</v>
      </c>
      <c r="D74" s="246">
        <v>2.34</v>
      </c>
      <c r="E74" s="266">
        <f t="shared" ref="E74:E85" si="3">D74-2</f>
        <v>0.33999999999999986</v>
      </c>
      <c r="F74" s="253" t="str">
        <f>"Mr. "&amp;PROPER(MID(G74,7,27))&amp;" ("&amp;LEFT(G74,5)&amp;")"</f>
        <v>Mr. Md. Fazlul Hoque (20404)</v>
      </c>
      <c r="G74" s="227" t="s">
        <v>158</v>
      </c>
    </row>
    <row r="75" spans="1:7" x14ac:dyDescent="0.25">
      <c r="C75" s="275" t="s">
        <v>46</v>
      </c>
      <c r="D75" s="246">
        <v>3.93</v>
      </c>
      <c r="E75" s="266">
        <f t="shared" si="3"/>
        <v>1.9300000000000002</v>
      </c>
      <c r="F75" s="253" t="str">
        <f t="shared" ref="F75:F85" si="4">"Mr. "&amp;PROPER(MID(G75,7,27))&amp;" ("&amp;LEFT(G75,5)&amp;")"</f>
        <v>Mr.  ()</v>
      </c>
    </row>
    <row r="76" spans="1:7" x14ac:dyDescent="0.25">
      <c r="C76" s="275" t="s">
        <v>47</v>
      </c>
      <c r="D76" s="246">
        <v>6.23</v>
      </c>
      <c r="E76" s="266">
        <f t="shared" si="3"/>
        <v>4.2300000000000004</v>
      </c>
      <c r="F76" s="253" t="str">
        <f t="shared" si="4"/>
        <v>Mr.  ()</v>
      </c>
    </row>
    <row r="77" spans="1:7" x14ac:dyDescent="0.25">
      <c r="C77" s="275" t="s">
        <v>25</v>
      </c>
      <c r="D77" s="246">
        <v>3.6</v>
      </c>
      <c r="E77" s="266">
        <f t="shared" si="3"/>
        <v>1.6</v>
      </c>
      <c r="F77" s="253" t="str">
        <f t="shared" si="4"/>
        <v>Mr.  ()</v>
      </c>
    </row>
    <row r="78" spans="1:7" x14ac:dyDescent="0.25">
      <c r="C78" s="275" t="s">
        <v>46</v>
      </c>
      <c r="D78" s="246">
        <v>3.72</v>
      </c>
      <c r="E78" s="266">
        <f t="shared" si="3"/>
        <v>1.7200000000000002</v>
      </c>
      <c r="F78" s="253" t="str">
        <f t="shared" si="4"/>
        <v>Mr.  ()</v>
      </c>
    </row>
    <row r="79" spans="1:7" x14ac:dyDescent="0.25">
      <c r="C79" s="275" t="s">
        <v>47</v>
      </c>
      <c r="D79" s="246">
        <v>6.45</v>
      </c>
      <c r="E79" s="266">
        <f t="shared" si="3"/>
        <v>4.45</v>
      </c>
      <c r="F79" s="253" t="str">
        <f>"Mr. "&amp;PROPER(MID(G79,7,27))&amp;" ("&amp;LEFT(G79,5)&amp;")"</f>
        <v>Mr.  ()</v>
      </c>
    </row>
    <row r="80" spans="1:7" x14ac:dyDescent="0.25">
      <c r="C80" s="275" t="s">
        <v>25</v>
      </c>
      <c r="D80" s="276"/>
      <c r="E80" s="266">
        <f t="shared" si="3"/>
        <v>-2</v>
      </c>
      <c r="F80" s="253" t="str">
        <f t="shared" si="4"/>
        <v>Mr.  ()</v>
      </c>
    </row>
    <row r="81" spans="3:6" x14ac:dyDescent="0.25">
      <c r="C81" s="275" t="s">
        <v>46</v>
      </c>
      <c r="D81" s="276"/>
      <c r="E81" s="266">
        <f t="shared" si="3"/>
        <v>-2</v>
      </c>
      <c r="F81" s="253" t="str">
        <f t="shared" si="4"/>
        <v>Mr.  ()</v>
      </c>
    </row>
    <row r="82" spans="3:6" x14ac:dyDescent="0.25">
      <c r="C82" s="275" t="s">
        <v>47</v>
      </c>
      <c r="D82" s="276"/>
      <c r="E82" s="266">
        <f t="shared" si="3"/>
        <v>-2</v>
      </c>
      <c r="F82" s="253" t="str">
        <f t="shared" si="4"/>
        <v>Mr.  ()</v>
      </c>
    </row>
    <row r="83" spans="3:6" x14ac:dyDescent="0.25">
      <c r="C83" s="275" t="s">
        <v>25</v>
      </c>
      <c r="D83" s="276"/>
      <c r="E83" s="266">
        <f t="shared" si="3"/>
        <v>-2</v>
      </c>
      <c r="F83" s="253" t="str">
        <f t="shared" si="4"/>
        <v>Mr.  ()</v>
      </c>
    </row>
    <row r="84" spans="3:6" x14ac:dyDescent="0.25">
      <c r="C84" s="275" t="s">
        <v>46</v>
      </c>
      <c r="D84" s="276"/>
      <c r="E84" s="266">
        <f t="shared" si="3"/>
        <v>-2</v>
      </c>
      <c r="F84" s="253" t="str">
        <f t="shared" si="4"/>
        <v>Mr.  ()</v>
      </c>
    </row>
    <row r="85" spans="3:6" x14ac:dyDescent="0.25">
      <c r="C85" s="275" t="s">
        <v>47</v>
      </c>
      <c r="D85" s="266"/>
      <c r="E85" s="266">
        <f t="shared" si="3"/>
        <v>-2</v>
      </c>
      <c r="F85" s="253" t="str">
        <f t="shared" si="4"/>
        <v>Mr.  ()</v>
      </c>
    </row>
    <row r="86" spans="3:6" ht="16.5" customHeight="1" x14ac:dyDescent="0.25"/>
    <row r="88" spans="3:6" ht="25.5" x14ac:dyDescent="0.25">
      <c r="C88" s="50" t="s">
        <v>48</v>
      </c>
      <c r="D88" s="263" t="s">
        <v>49</v>
      </c>
      <c r="E88" s="263" t="s">
        <v>50</v>
      </c>
      <c r="F88" s="50" t="s">
        <v>51</v>
      </c>
    </row>
    <row r="89" spans="3:6" x14ac:dyDescent="0.2">
      <c r="C89" s="253"/>
      <c r="D89" s="271"/>
      <c r="E89" s="271"/>
      <c r="F89" s="271">
        <f t="shared" ref="F89:F95" si="5">D89-E89</f>
        <v>0</v>
      </c>
    </row>
    <row r="90" spans="3:6" x14ac:dyDescent="0.2">
      <c r="C90" s="51"/>
      <c r="D90" s="25"/>
      <c r="E90" s="25"/>
      <c r="F90" s="25">
        <f t="shared" si="5"/>
        <v>0</v>
      </c>
    </row>
    <row r="91" spans="3:6" x14ac:dyDescent="0.2">
      <c r="C91" s="51"/>
      <c r="D91" s="25"/>
      <c r="E91" s="25"/>
      <c r="F91" s="25">
        <f t="shared" si="5"/>
        <v>0</v>
      </c>
    </row>
    <row r="92" spans="3:6" x14ac:dyDescent="0.2">
      <c r="C92" s="51"/>
      <c r="D92" s="25"/>
      <c r="E92" s="25"/>
      <c r="F92" s="25">
        <f t="shared" si="5"/>
        <v>0</v>
      </c>
    </row>
    <row r="93" spans="3:6" x14ac:dyDescent="0.2">
      <c r="C93" s="51"/>
      <c r="D93" s="25"/>
      <c r="E93" s="25"/>
      <c r="F93" s="25">
        <f t="shared" si="5"/>
        <v>0</v>
      </c>
    </row>
    <row r="94" spans="3:6" x14ac:dyDescent="0.2">
      <c r="C94" s="253"/>
      <c r="D94" s="25"/>
      <c r="E94" s="25"/>
      <c r="F94" s="25">
        <f t="shared" si="5"/>
        <v>0</v>
      </c>
    </row>
    <row r="95" spans="3:6" x14ac:dyDescent="0.2">
      <c r="C95" s="253"/>
      <c r="D95" s="25"/>
      <c r="E95" s="25"/>
      <c r="F95" s="25">
        <f t="shared" si="5"/>
        <v>0</v>
      </c>
    </row>
    <row r="96" spans="3:6" x14ac:dyDescent="0.2">
      <c r="C96" s="253"/>
      <c r="D96" s="25"/>
      <c r="E96" s="25"/>
      <c r="F96" s="25">
        <f t="shared" ref="F96:F98" si="6">D96-E96</f>
        <v>0</v>
      </c>
    </row>
    <row r="97" spans="3:6" x14ac:dyDescent="0.2">
      <c r="C97" s="253"/>
      <c r="D97" s="25"/>
      <c r="E97" s="25"/>
      <c r="F97" s="25">
        <f t="shared" si="6"/>
        <v>0</v>
      </c>
    </row>
    <row r="98" spans="3:6" x14ac:dyDescent="0.2">
      <c r="C98" s="253"/>
      <c r="D98" s="25"/>
      <c r="E98" s="25"/>
      <c r="F98" s="25">
        <f t="shared" si="6"/>
        <v>0</v>
      </c>
    </row>
  </sheetData>
  <mergeCells count="5">
    <mergeCell ref="C10:C11"/>
    <mergeCell ref="D10:D11"/>
    <mergeCell ref="E10:E11"/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324B-B705-40DA-95F4-317083111513}">
  <dimension ref="A1:K58"/>
  <sheetViews>
    <sheetView workbookViewId="0">
      <selection activeCell="C13" sqref="C13"/>
    </sheetView>
  </sheetViews>
  <sheetFormatPr defaultRowHeight="15" x14ac:dyDescent="0.25"/>
  <cols>
    <col min="1" max="1" width="19.140625" style="61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58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x14ac:dyDescent="0.25">
      <c r="A2" s="81">
        <v>1</v>
      </c>
      <c r="B2" s="84">
        <f>A2</f>
        <v>1</v>
      </c>
      <c r="C2" s="84">
        <f>A7</f>
        <v>6</v>
      </c>
      <c r="D2" s="84">
        <f>A12</f>
        <v>11</v>
      </c>
      <c r="E2" s="84">
        <f>A17</f>
        <v>16</v>
      </c>
      <c r="F2" s="84">
        <f>A22</f>
        <v>21</v>
      </c>
      <c r="G2" s="84">
        <f>A27</f>
        <v>26</v>
      </c>
      <c r="H2" s="84">
        <f>A32</f>
        <v>31</v>
      </c>
      <c r="I2" s="84">
        <f>A37</f>
        <v>36</v>
      </c>
    </row>
    <row r="3" spans="1:11" x14ac:dyDescent="0.25">
      <c r="A3" s="81">
        <v>2</v>
      </c>
      <c r="B3" s="84">
        <f>A3</f>
        <v>2</v>
      </c>
      <c r="C3" s="84">
        <f>A8</f>
        <v>7</v>
      </c>
      <c r="D3" s="84">
        <f>A13</f>
        <v>12</v>
      </c>
      <c r="E3" s="84">
        <f>A18</f>
        <v>17</v>
      </c>
      <c r="F3" s="84">
        <f>A23</f>
        <v>22</v>
      </c>
      <c r="G3" s="84">
        <f>A28</f>
        <v>27</v>
      </c>
      <c r="H3" s="84">
        <f>A33</f>
        <v>32</v>
      </c>
      <c r="I3" s="84">
        <f>A38</f>
        <v>37</v>
      </c>
    </row>
    <row r="4" spans="1:11" x14ac:dyDescent="0.25">
      <c r="A4" s="81">
        <v>3</v>
      </c>
      <c r="B4" s="84">
        <f>A4</f>
        <v>3</v>
      </c>
      <c r="C4" s="84">
        <f>A9</f>
        <v>8</v>
      </c>
      <c r="D4" s="84">
        <f>A14</f>
        <v>13</v>
      </c>
      <c r="E4" s="84">
        <f>A19</f>
        <v>18</v>
      </c>
      <c r="F4" s="84">
        <f>A24</f>
        <v>23</v>
      </c>
      <c r="G4" s="84">
        <f>A29</f>
        <v>28</v>
      </c>
      <c r="H4" s="84">
        <f>A34</f>
        <v>33</v>
      </c>
      <c r="I4" s="84">
        <f>A39</f>
        <v>38</v>
      </c>
    </row>
    <row r="5" spans="1:11" ht="15.75" thickBot="1" x14ac:dyDescent="0.3">
      <c r="A5" s="81">
        <v>4</v>
      </c>
      <c r="B5" s="84">
        <f>A5</f>
        <v>4</v>
      </c>
      <c r="C5" s="84">
        <f>A10</f>
        <v>9</v>
      </c>
      <c r="D5" s="84">
        <f>A15</f>
        <v>14</v>
      </c>
      <c r="E5" s="84">
        <f>A20</f>
        <v>19</v>
      </c>
      <c r="F5" s="84">
        <f>A25</f>
        <v>24</v>
      </c>
      <c r="G5" s="84">
        <f>A30</f>
        <v>29</v>
      </c>
      <c r="H5" s="84">
        <f>A35</f>
        <v>34</v>
      </c>
      <c r="I5" s="84">
        <f>A40</f>
        <v>39</v>
      </c>
    </row>
    <row r="6" spans="1:11" x14ac:dyDescent="0.25">
      <c r="A6" s="81">
        <v>5</v>
      </c>
      <c r="B6" s="84">
        <f>A6</f>
        <v>5</v>
      </c>
      <c r="C6" s="84">
        <f>A11</f>
        <v>10</v>
      </c>
      <c r="D6" s="84">
        <f>A16</f>
        <v>15</v>
      </c>
      <c r="E6" s="84">
        <f>A21</f>
        <v>20</v>
      </c>
      <c r="F6" s="84">
        <f>A26</f>
        <v>25</v>
      </c>
      <c r="G6" s="84">
        <f>A31</f>
        <v>30</v>
      </c>
      <c r="H6" s="84">
        <f>A36</f>
        <v>35</v>
      </c>
      <c r="I6" s="84">
        <f>A41</f>
        <v>40</v>
      </c>
      <c r="K6" s="62" t="s">
        <v>55</v>
      </c>
    </row>
    <row r="7" spans="1:11" s="64" customFormat="1" ht="15.75" thickBot="1" x14ac:dyDescent="0.3">
      <c r="A7" s="81">
        <v>6</v>
      </c>
      <c r="B7" s="85">
        <f>SUM(B2:B6)</f>
        <v>15</v>
      </c>
      <c r="C7" s="85">
        <f t="shared" ref="C7:I7" si="0">SUM(C2:C6)</f>
        <v>40</v>
      </c>
      <c r="D7" s="85">
        <f t="shared" si="0"/>
        <v>65</v>
      </c>
      <c r="E7" s="85">
        <f t="shared" si="0"/>
        <v>90</v>
      </c>
      <c r="F7" s="85">
        <f t="shared" si="0"/>
        <v>115</v>
      </c>
      <c r="G7" s="85">
        <f t="shared" si="0"/>
        <v>140</v>
      </c>
      <c r="H7" s="85">
        <f t="shared" si="0"/>
        <v>165</v>
      </c>
      <c r="I7" s="85">
        <f t="shared" si="0"/>
        <v>190</v>
      </c>
      <c r="K7" s="86">
        <f>SUM(B7:I7)</f>
        <v>820</v>
      </c>
    </row>
    <row r="8" spans="1:11" s="61" customFormat="1" x14ac:dyDescent="0.25">
      <c r="A8" s="81">
        <v>7</v>
      </c>
    </row>
    <row r="9" spans="1:11" s="61" customFormat="1" x14ac:dyDescent="0.25">
      <c r="A9" s="81">
        <v>8</v>
      </c>
      <c r="B9" s="67" t="s">
        <v>10</v>
      </c>
      <c r="C9" s="91">
        <f>B7</f>
        <v>15</v>
      </c>
    </row>
    <row r="10" spans="1:11" s="61" customFormat="1" x14ac:dyDescent="0.25">
      <c r="A10" s="81">
        <v>9</v>
      </c>
      <c r="B10" s="68" t="s">
        <v>22</v>
      </c>
      <c r="C10" s="91">
        <f>C7</f>
        <v>40</v>
      </c>
    </row>
    <row r="11" spans="1:11" s="61" customFormat="1" x14ac:dyDescent="0.25">
      <c r="A11" s="81">
        <v>10</v>
      </c>
      <c r="B11" s="67" t="s">
        <v>11</v>
      </c>
      <c r="C11" s="91">
        <f>D7</f>
        <v>65</v>
      </c>
      <c r="K11" s="63"/>
    </row>
    <row r="12" spans="1:11" s="61" customFormat="1" x14ac:dyDescent="0.25">
      <c r="A12" s="81">
        <v>11</v>
      </c>
      <c r="B12" s="67" t="s">
        <v>12</v>
      </c>
      <c r="C12" s="91">
        <f>E7</f>
        <v>90</v>
      </c>
    </row>
    <row r="13" spans="1:11" s="61" customFormat="1" x14ac:dyDescent="0.25">
      <c r="A13" s="81">
        <v>12</v>
      </c>
      <c r="B13" s="67" t="s">
        <v>13</v>
      </c>
      <c r="C13" s="91">
        <f>F7</f>
        <v>115</v>
      </c>
    </row>
    <row r="14" spans="1:11" s="61" customFormat="1" x14ac:dyDescent="0.25">
      <c r="A14" s="81">
        <v>13</v>
      </c>
      <c r="B14" s="67" t="s">
        <v>14</v>
      </c>
      <c r="C14" s="91">
        <f>G7</f>
        <v>140</v>
      </c>
    </row>
    <row r="15" spans="1:11" s="61" customFormat="1" x14ac:dyDescent="0.25">
      <c r="A15" s="81">
        <v>14</v>
      </c>
      <c r="B15" s="67" t="s">
        <v>15</v>
      </c>
      <c r="C15" s="91">
        <f>H7</f>
        <v>165</v>
      </c>
    </row>
    <row r="16" spans="1:11" s="61" customFormat="1" x14ac:dyDescent="0.25">
      <c r="A16" s="81">
        <v>15</v>
      </c>
      <c r="B16" s="67" t="s">
        <v>16</v>
      </c>
      <c r="C16" s="91">
        <f>I7</f>
        <v>190</v>
      </c>
    </row>
    <row r="17" spans="1:3" s="61" customFormat="1" ht="15.75" thickBot="1" x14ac:dyDescent="0.3">
      <c r="A17" s="81">
        <v>16</v>
      </c>
      <c r="C17" s="88">
        <f>SUM(C9:C16)</f>
        <v>820</v>
      </c>
    </row>
    <row r="18" spans="1:3" s="61" customFormat="1" ht="15.75" thickTop="1" x14ac:dyDescent="0.25">
      <c r="A18" s="81">
        <v>17</v>
      </c>
    </row>
    <row r="19" spans="1:3" s="61" customFormat="1" x14ac:dyDescent="0.25">
      <c r="A19" s="81">
        <v>18</v>
      </c>
    </row>
    <row r="20" spans="1:3" s="61" customFormat="1" x14ac:dyDescent="0.25">
      <c r="A20" s="81">
        <v>19</v>
      </c>
    </row>
    <row r="21" spans="1:3" s="61" customFormat="1" x14ac:dyDescent="0.25">
      <c r="A21" s="81">
        <v>20</v>
      </c>
    </row>
    <row r="22" spans="1:3" s="61" customFormat="1" x14ac:dyDescent="0.25">
      <c r="A22" s="81">
        <v>21</v>
      </c>
    </row>
    <row r="23" spans="1:3" s="61" customFormat="1" x14ac:dyDescent="0.25">
      <c r="A23" s="81">
        <v>22</v>
      </c>
    </row>
    <row r="24" spans="1:3" s="61" customFormat="1" x14ac:dyDescent="0.25">
      <c r="A24" s="81">
        <v>23</v>
      </c>
    </row>
    <row r="25" spans="1:3" s="61" customFormat="1" x14ac:dyDescent="0.25">
      <c r="A25" s="81">
        <v>24</v>
      </c>
    </row>
    <row r="26" spans="1:3" s="61" customFormat="1" x14ac:dyDescent="0.25">
      <c r="A26" s="81">
        <v>25</v>
      </c>
    </row>
    <row r="27" spans="1:3" s="61" customFormat="1" x14ac:dyDescent="0.25">
      <c r="A27" s="81">
        <v>26</v>
      </c>
    </row>
    <row r="28" spans="1:3" s="61" customFormat="1" x14ac:dyDescent="0.25">
      <c r="A28" s="81">
        <v>27</v>
      </c>
    </row>
    <row r="29" spans="1:3" s="61" customFormat="1" x14ac:dyDescent="0.25">
      <c r="A29" s="81">
        <v>28</v>
      </c>
    </row>
    <row r="30" spans="1:3" s="61" customFormat="1" x14ac:dyDescent="0.25">
      <c r="A30" s="81">
        <v>29</v>
      </c>
    </row>
    <row r="31" spans="1:3" s="61" customFormat="1" x14ac:dyDescent="0.25">
      <c r="A31" s="81">
        <v>30</v>
      </c>
    </row>
    <row r="32" spans="1:3" s="61" customFormat="1" x14ac:dyDescent="0.25">
      <c r="A32" s="81">
        <v>31</v>
      </c>
    </row>
    <row r="33" spans="1:1" s="61" customFormat="1" x14ac:dyDescent="0.25">
      <c r="A33" s="81">
        <v>32</v>
      </c>
    </row>
    <row r="34" spans="1:1" s="61" customFormat="1" x14ac:dyDescent="0.25">
      <c r="A34" s="81">
        <v>33</v>
      </c>
    </row>
    <row r="35" spans="1:1" s="61" customFormat="1" x14ac:dyDescent="0.25">
      <c r="A35" s="81">
        <v>34</v>
      </c>
    </row>
    <row r="36" spans="1:1" s="61" customFormat="1" x14ac:dyDescent="0.25">
      <c r="A36" s="81">
        <v>35</v>
      </c>
    </row>
    <row r="37" spans="1:1" s="61" customFormat="1" x14ac:dyDescent="0.25">
      <c r="A37" s="81">
        <v>36</v>
      </c>
    </row>
    <row r="38" spans="1:1" s="61" customFormat="1" x14ac:dyDescent="0.25">
      <c r="A38" s="81">
        <v>37</v>
      </c>
    </row>
    <row r="39" spans="1:1" s="61" customFormat="1" x14ac:dyDescent="0.25">
      <c r="A39" s="81">
        <v>38</v>
      </c>
    </row>
    <row r="40" spans="1:1" s="61" customFormat="1" x14ac:dyDescent="0.25">
      <c r="A40" s="81">
        <v>39</v>
      </c>
    </row>
    <row r="41" spans="1:1" s="61" customFormat="1" x14ac:dyDescent="0.25">
      <c r="A41" s="81">
        <v>40</v>
      </c>
    </row>
    <row r="42" spans="1:1" s="61" customFormat="1" x14ac:dyDescent="0.25">
      <c r="A42" s="63"/>
    </row>
    <row r="43" spans="1:1" s="61" customFormat="1" x14ac:dyDescent="0.25">
      <c r="A43" s="63"/>
    </row>
    <row r="44" spans="1:1" s="61" customFormat="1" x14ac:dyDescent="0.25">
      <c r="A44" s="63"/>
    </row>
    <row r="45" spans="1:1" s="61" customFormat="1" x14ac:dyDescent="0.25">
      <c r="A45" s="63"/>
    </row>
    <row r="46" spans="1:1" s="61" customFormat="1" x14ac:dyDescent="0.25">
      <c r="A46" s="63"/>
    </row>
    <row r="47" spans="1:1" s="61" customFormat="1" x14ac:dyDescent="0.25">
      <c r="A47" s="63"/>
    </row>
    <row r="48" spans="1:1" s="61" customFormat="1" x14ac:dyDescent="0.25">
      <c r="A48" s="63"/>
    </row>
    <row r="49" spans="1:1" s="61" customFormat="1" x14ac:dyDescent="0.25">
      <c r="A49" s="63"/>
    </row>
    <row r="50" spans="1:1" s="61" customFormat="1" x14ac:dyDescent="0.25">
      <c r="A50" s="63"/>
    </row>
    <row r="51" spans="1:1" s="61" customFormat="1" x14ac:dyDescent="0.25">
      <c r="A51" s="63"/>
    </row>
    <row r="52" spans="1:1" s="61" customFormat="1" x14ac:dyDescent="0.25">
      <c r="A52" s="63"/>
    </row>
    <row r="53" spans="1:1" s="61" customFormat="1" x14ac:dyDescent="0.25">
      <c r="A53" s="63"/>
    </row>
    <row r="54" spans="1:1" s="61" customFormat="1" x14ac:dyDescent="0.25">
      <c r="A54" s="63"/>
    </row>
    <row r="55" spans="1:1" s="61" customFormat="1" x14ac:dyDescent="0.25">
      <c r="A55" s="63"/>
    </row>
    <row r="56" spans="1:1" s="61" customFormat="1" x14ac:dyDescent="0.25">
      <c r="A56" s="63"/>
    </row>
    <row r="57" spans="1:1" s="61" customFormat="1" x14ac:dyDescent="0.25">
      <c r="A57" s="66"/>
    </row>
    <row r="58" spans="1:1" s="61" customFormat="1" x14ac:dyDescent="0.25">
      <c r="A58" s="66"/>
    </row>
  </sheetData>
  <sheetProtection algorithmName="SHA-512" hashValue="iwA1uVYR7YhbALg/Omdsge7YHb6L1/84bbKq9xnHtRjHE8yLnxDi4Bl+LfLkEW8Sh/AFzpAXqv+z08NmkWdLag==" saltValue="6zHiQ1/a23a6XSRT8rrZB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6718-8249-42CE-A4BD-FA1E39C10D22}">
  <sheetPr>
    <tabColor rgb="FF92D050"/>
  </sheetPr>
  <dimension ref="A1:K61"/>
  <sheetViews>
    <sheetView zoomScale="90" zoomScaleNormal="90" workbookViewId="0">
      <selection activeCell="F15" sqref="F15"/>
    </sheetView>
  </sheetViews>
  <sheetFormatPr defaultRowHeight="15" x14ac:dyDescent="0.25"/>
  <cols>
    <col min="1" max="1" width="19.140625" style="61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58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x14ac:dyDescent="0.25">
      <c r="A2" s="81">
        <v>1</v>
      </c>
      <c r="B2" s="89">
        <f t="shared" ref="B2:B7" si="0">A2</f>
        <v>1</v>
      </c>
      <c r="C2" s="89">
        <f t="shared" ref="C2:C7" si="1">A8</f>
        <v>7</v>
      </c>
      <c r="D2" s="89">
        <f t="shared" ref="D2:D7" si="2">A14</f>
        <v>13</v>
      </c>
      <c r="E2" s="89">
        <f t="shared" ref="E2:E7" si="3">A20</f>
        <v>19</v>
      </c>
      <c r="F2" s="89">
        <f t="shared" ref="F2:F7" si="4">A26</f>
        <v>25</v>
      </c>
      <c r="G2" s="89">
        <f t="shared" ref="G2:G7" si="5">A32</f>
        <v>31</v>
      </c>
      <c r="H2" s="89">
        <f t="shared" ref="H2:H7" si="6">A38</f>
        <v>37</v>
      </c>
      <c r="I2" s="89">
        <f t="shared" ref="I2:I7" si="7">A44</f>
        <v>43</v>
      </c>
    </row>
    <row r="3" spans="1:11" x14ac:dyDescent="0.25">
      <c r="A3" s="81">
        <v>2</v>
      </c>
      <c r="B3" s="89">
        <f t="shared" si="0"/>
        <v>2</v>
      </c>
      <c r="C3" s="89">
        <f t="shared" si="1"/>
        <v>8</v>
      </c>
      <c r="D3" s="89">
        <f t="shared" si="2"/>
        <v>14</v>
      </c>
      <c r="E3" s="89">
        <f t="shared" si="3"/>
        <v>20</v>
      </c>
      <c r="F3" s="89">
        <f t="shared" si="4"/>
        <v>26</v>
      </c>
      <c r="G3" s="89">
        <f t="shared" si="5"/>
        <v>32</v>
      </c>
      <c r="H3" s="89">
        <f t="shared" si="6"/>
        <v>38</v>
      </c>
      <c r="I3" s="89">
        <f t="shared" si="7"/>
        <v>44</v>
      </c>
    </row>
    <row r="4" spans="1:11" x14ac:dyDescent="0.25">
      <c r="A4" s="81">
        <v>3</v>
      </c>
      <c r="B4" s="89">
        <f t="shared" si="0"/>
        <v>3</v>
      </c>
      <c r="C4" s="89">
        <f t="shared" si="1"/>
        <v>9</v>
      </c>
      <c r="D4" s="89">
        <f t="shared" si="2"/>
        <v>15</v>
      </c>
      <c r="E4" s="89">
        <f t="shared" si="3"/>
        <v>21</v>
      </c>
      <c r="F4" s="89">
        <f t="shared" si="4"/>
        <v>27</v>
      </c>
      <c r="G4" s="89">
        <f t="shared" si="5"/>
        <v>33</v>
      </c>
      <c r="H4" s="89">
        <f t="shared" si="6"/>
        <v>39</v>
      </c>
      <c r="I4" s="89">
        <f t="shared" si="7"/>
        <v>45</v>
      </c>
    </row>
    <row r="5" spans="1:11" x14ac:dyDescent="0.25">
      <c r="A5" s="81">
        <v>4</v>
      </c>
      <c r="B5" s="89">
        <f t="shared" si="0"/>
        <v>4</v>
      </c>
      <c r="C5" s="89">
        <f t="shared" si="1"/>
        <v>10</v>
      </c>
      <c r="D5" s="89">
        <f t="shared" si="2"/>
        <v>16</v>
      </c>
      <c r="E5" s="89">
        <f t="shared" si="3"/>
        <v>22</v>
      </c>
      <c r="F5" s="89">
        <f t="shared" si="4"/>
        <v>28</v>
      </c>
      <c r="G5" s="89">
        <f t="shared" si="5"/>
        <v>34</v>
      </c>
      <c r="H5" s="89">
        <f t="shared" si="6"/>
        <v>40</v>
      </c>
      <c r="I5" s="89">
        <f t="shared" si="7"/>
        <v>46</v>
      </c>
    </row>
    <row r="6" spans="1:11" ht="15.75" thickBot="1" x14ac:dyDescent="0.3">
      <c r="A6" s="81">
        <v>5</v>
      </c>
      <c r="B6" s="89">
        <f t="shared" si="0"/>
        <v>5</v>
      </c>
      <c r="C6" s="89">
        <f t="shared" si="1"/>
        <v>11</v>
      </c>
      <c r="D6" s="89">
        <f t="shared" si="2"/>
        <v>17</v>
      </c>
      <c r="E6" s="89">
        <f t="shared" si="3"/>
        <v>23</v>
      </c>
      <c r="F6" s="89">
        <f t="shared" si="4"/>
        <v>29</v>
      </c>
      <c r="G6" s="89">
        <f t="shared" si="5"/>
        <v>35</v>
      </c>
      <c r="H6" s="89">
        <f t="shared" si="6"/>
        <v>41</v>
      </c>
      <c r="I6" s="89">
        <f t="shared" si="7"/>
        <v>47</v>
      </c>
    </row>
    <row r="7" spans="1:11" x14ac:dyDescent="0.25">
      <c r="A7" s="81">
        <v>6</v>
      </c>
      <c r="B7" s="89">
        <f t="shared" si="0"/>
        <v>6</v>
      </c>
      <c r="C7" s="89">
        <f t="shared" si="1"/>
        <v>12</v>
      </c>
      <c r="D7" s="89">
        <f t="shared" si="2"/>
        <v>18</v>
      </c>
      <c r="E7" s="89">
        <f t="shared" si="3"/>
        <v>24</v>
      </c>
      <c r="F7" s="89">
        <f t="shared" si="4"/>
        <v>30</v>
      </c>
      <c r="G7" s="89">
        <f t="shared" si="5"/>
        <v>36</v>
      </c>
      <c r="H7" s="89">
        <f t="shared" si="6"/>
        <v>42</v>
      </c>
      <c r="I7" s="89">
        <f t="shared" si="7"/>
        <v>48</v>
      </c>
      <c r="K7" s="62" t="s">
        <v>55</v>
      </c>
    </row>
    <row r="8" spans="1:11" ht="15.75" thickBot="1" x14ac:dyDescent="0.3">
      <c r="A8" s="81">
        <v>7</v>
      </c>
      <c r="B8" s="85">
        <f t="shared" ref="B8:I8" si="8">SUM(B2:B7)</f>
        <v>21</v>
      </c>
      <c r="C8" s="85">
        <f t="shared" si="8"/>
        <v>57</v>
      </c>
      <c r="D8" s="85">
        <f t="shared" si="8"/>
        <v>93</v>
      </c>
      <c r="E8" s="85">
        <f t="shared" si="8"/>
        <v>129</v>
      </c>
      <c r="F8" s="85">
        <f t="shared" si="8"/>
        <v>165</v>
      </c>
      <c r="G8" s="85">
        <f t="shared" si="8"/>
        <v>201</v>
      </c>
      <c r="H8" s="85">
        <f t="shared" si="8"/>
        <v>237</v>
      </c>
      <c r="I8" s="85">
        <f t="shared" si="8"/>
        <v>273</v>
      </c>
      <c r="K8" s="86">
        <f>SUM(B8:I8)</f>
        <v>1176</v>
      </c>
    </row>
    <row r="9" spans="1:11" s="61" customFormat="1" x14ac:dyDescent="0.25">
      <c r="A9" s="81">
        <v>8</v>
      </c>
    </row>
    <row r="10" spans="1:11" s="61" customFormat="1" x14ac:dyDescent="0.25">
      <c r="A10" s="81">
        <v>9</v>
      </c>
      <c r="B10" s="67" t="s">
        <v>10</v>
      </c>
      <c r="C10" s="87">
        <f>B8</f>
        <v>21</v>
      </c>
    </row>
    <row r="11" spans="1:11" s="61" customFormat="1" x14ac:dyDescent="0.25">
      <c r="A11" s="81">
        <v>10</v>
      </c>
      <c r="B11" s="68" t="s">
        <v>22</v>
      </c>
      <c r="C11" s="87">
        <f>C8</f>
        <v>57</v>
      </c>
    </row>
    <row r="12" spans="1:11" s="61" customFormat="1" x14ac:dyDescent="0.25">
      <c r="A12" s="81">
        <v>11</v>
      </c>
      <c r="B12" s="67" t="s">
        <v>11</v>
      </c>
      <c r="C12" s="87">
        <f>D8</f>
        <v>93</v>
      </c>
    </row>
    <row r="13" spans="1:11" s="61" customFormat="1" x14ac:dyDescent="0.25">
      <c r="A13" s="81">
        <v>12</v>
      </c>
      <c r="B13" s="67" t="s">
        <v>12</v>
      </c>
      <c r="C13" s="87">
        <f>E8</f>
        <v>129</v>
      </c>
      <c r="K13" s="63"/>
    </row>
    <row r="14" spans="1:11" s="61" customFormat="1" x14ac:dyDescent="0.25">
      <c r="A14" s="81">
        <v>13</v>
      </c>
      <c r="B14" s="67" t="s">
        <v>13</v>
      </c>
      <c r="C14" s="87">
        <f>F8</f>
        <v>165</v>
      </c>
    </row>
    <row r="15" spans="1:11" s="61" customFormat="1" x14ac:dyDescent="0.25">
      <c r="A15" s="81">
        <v>14</v>
      </c>
      <c r="B15" s="67" t="s">
        <v>14</v>
      </c>
      <c r="C15" s="87">
        <f>G8</f>
        <v>201</v>
      </c>
    </row>
    <row r="16" spans="1:11" s="61" customFormat="1" x14ac:dyDescent="0.25">
      <c r="A16" s="81">
        <v>15</v>
      </c>
      <c r="B16" s="67" t="s">
        <v>15</v>
      </c>
      <c r="C16" s="87">
        <f>H8</f>
        <v>237</v>
      </c>
    </row>
    <row r="17" spans="1:3" s="61" customFormat="1" x14ac:dyDescent="0.25">
      <c r="A17" s="81">
        <v>16</v>
      </c>
      <c r="B17" s="67" t="s">
        <v>16</v>
      </c>
      <c r="C17" s="87">
        <f>I8</f>
        <v>273</v>
      </c>
    </row>
    <row r="18" spans="1:3" s="61" customFormat="1" ht="15.75" thickBot="1" x14ac:dyDescent="0.3">
      <c r="A18" s="81">
        <v>17</v>
      </c>
      <c r="C18" s="88">
        <f>SUM(C10:C17)</f>
        <v>1176</v>
      </c>
    </row>
    <row r="19" spans="1:3" s="61" customFormat="1" ht="15.75" thickTop="1" x14ac:dyDescent="0.25">
      <c r="A19" s="81">
        <v>18</v>
      </c>
    </row>
    <row r="20" spans="1:3" s="61" customFormat="1" x14ac:dyDescent="0.25">
      <c r="A20" s="81">
        <v>19</v>
      </c>
    </row>
    <row r="21" spans="1:3" s="61" customFormat="1" x14ac:dyDescent="0.25">
      <c r="A21" s="81">
        <v>20</v>
      </c>
    </row>
    <row r="22" spans="1:3" s="61" customFormat="1" x14ac:dyDescent="0.25">
      <c r="A22" s="81">
        <v>21</v>
      </c>
    </row>
    <row r="23" spans="1:3" s="61" customFormat="1" x14ac:dyDescent="0.25">
      <c r="A23" s="81">
        <v>22</v>
      </c>
    </row>
    <row r="24" spans="1:3" s="61" customFormat="1" x14ac:dyDescent="0.25">
      <c r="A24" s="81">
        <v>23</v>
      </c>
    </row>
    <row r="25" spans="1:3" s="61" customFormat="1" x14ac:dyDescent="0.25">
      <c r="A25" s="81">
        <v>24</v>
      </c>
    </row>
    <row r="26" spans="1:3" s="61" customFormat="1" x14ac:dyDescent="0.25">
      <c r="A26" s="81">
        <v>25</v>
      </c>
    </row>
    <row r="27" spans="1:3" s="61" customFormat="1" x14ac:dyDescent="0.25">
      <c r="A27" s="81">
        <v>26</v>
      </c>
    </row>
    <row r="28" spans="1:3" s="61" customFormat="1" x14ac:dyDescent="0.25">
      <c r="A28" s="81">
        <v>27</v>
      </c>
    </row>
    <row r="29" spans="1:3" s="61" customFormat="1" x14ac:dyDescent="0.25">
      <c r="A29" s="81">
        <v>28</v>
      </c>
    </row>
    <row r="30" spans="1:3" s="61" customFormat="1" x14ac:dyDescent="0.25">
      <c r="A30" s="81">
        <v>29</v>
      </c>
    </row>
    <row r="31" spans="1:3" s="61" customFormat="1" x14ac:dyDescent="0.25">
      <c r="A31" s="81">
        <v>30</v>
      </c>
    </row>
    <row r="32" spans="1:3" s="61" customFormat="1" x14ac:dyDescent="0.25">
      <c r="A32" s="81">
        <v>31</v>
      </c>
    </row>
    <row r="33" spans="1:1" s="61" customFormat="1" x14ac:dyDescent="0.25">
      <c r="A33" s="81">
        <v>32</v>
      </c>
    </row>
    <row r="34" spans="1:1" s="61" customFormat="1" x14ac:dyDescent="0.25">
      <c r="A34" s="81">
        <v>33</v>
      </c>
    </row>
    <row r="35" spans="1:1" s="61" customFormat="1" x14ac:dyDescent="0.25">
      <c r="A35" s="81">
        <v>34</v>
      </c>
    </row>
    <row r="36" spans="1:1" s="61" customFormat="1" x14ac:dyDescent="0.25">
      <c r="A36" s="81">
        <v>35</v>
      </c>
    </row>
    <row r="37" spans="1:1" s="61" customFormat="1" x14ac:dyDescent="0.25">
      <c r="A37" s="81">
        <v>36</v>
      </c>
    </row>
    <row r="38" spans="1:1" s="61" customFormat="1" x14ac:dyDescent="0.25">
      <c r="A38" s="81">
        <v>37</v>
      </c>
    </row>
    <row r="39" spans="1:1" s="61" customFormat="1" x14ac:dyDescent="0.25">
      <c r="A39" s="81">
        <v>38</v>
      </c>
    </row>
    <row r="40" spans="1:1" s="61" customFormat="1" x14ac:dyDescent="0.25">
      <c r="A40" s="81">
        <v>39</v>
      </c>
    </row>
    <row r="41" spans="1:1" s="61" customFormat="1" x14ac:dyDescent="0.25">
      <c r="A41" s="81">
        <v>40</v>
      </c>
    </row>
    <row r="42" spans="1:1" s="61" customFormat="1" x14ac:dyDescent="0.25">
      <c r="A42" s="81">
        <v>41</v>
      </c>
    </row>
    <row r="43" spans="1:1" s="61" customFormat="1" x14ac:dyDescent="0.25">
      <c r="A43" s="81">
        <v>42</v>
      </c>
    </row>
    <row r="44" spans="1:1" s="61" customFormat="1" x14ac:dyDescent="0.25">
      <c r="A44" s="81">
        <v>43</v>
      </c>
    </row>
    <row r="45" spans="1:1" s="61" customFormat="1" x14ac:dyDescent="0.25">
      <c r="A45" s="81">
        <v>44</v>
      </c>
    </row>
    <row r="46" spans="1:1" s="61" customFormat="1" x14ac:dyDescent="0.25">
      <c r="A46" s="81">
        <v>45</v>
      </c>
    </row>
    <row r="47" spans="1:1" s="61" customFormat="1" x14ac:dyDescent="0.25">
      <c r="A47" s="81">
        <v>46</v>
      </c>
    </row>
    <row r="48" spans="1:1" s="61" customFormat="1" x14ac:dyDescent="0.25">
      <c r="A48" s="81">
        <v>47</v>
      </c>
    </row>
    <row r="49" spans="1:1" s="61" customFormat="1" x14ac:dyDescent="0.25">
      <c r="A49" s="81">
        <v>48</v>
      </c>
    </row>
    <row r="50" spans="1:1" s="61" customFormat="1" x14ac:dyDescent="0.25"/>
    <row r="51" spans="1:1" s="61" customFormat="1" x14ac:dyDescent="0.25"/>
    <row r="52" spans="1:1" s="61" customFormat="1" x14ac:dyDescent="0.25"/>
    <row r="53" spans="1:1" s="61" customFormat="1" x14ac:dyDescent="0.25"/>
    <row r="54" spans="1:1" s="61" customFormat="1" x14ac:dyDescent="0.25"/>
    <row r="55" spans="1:1" s="61" customFormat="1" x14ac:dyDescent="0.25"/>
    <row r="56" spans="1:1" s="61" customFormat="1" x14ac:dyDescent="0.25"/>
    <row r="57" spans="1:1" s="61" customFormat="1" x14ac:dyDescent="0.25"/>
    <row r="58" spans="1:1" s="61" customFormat="1" x14ac:dyDescent="0.25"/>
    <row r="59" spans="1:1" s="61" customFormat="1" x14ac:dyDescent="0.25"/>
    <row r="60" spans="1:1" s="61" customFormat="1" x14ac:dyDescent="0.25"/>
    <row r="61" spans="1:1" s="61" customFormat="1" x14ac:dyDescent="0.25"/>
  </sheetData>
  <sheetProtection algorithmName="SHA-512" hashValue="iEUfBwfQ/dp3szHDyGXP6/bpJmwJ1OCMjYsMZeHnmiyl49lzIWFVwNPSMcVqprcX3T04IrIvZjUEQjvuoy38Bg==" saltValue="3mLUg7KoizBu2XWBkGlU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79D1-570F-4870-9D5B-E727BE5083CE}">
  <sheetPr>
    <tabColor rgb="FF92D050"/>
  </sheetPr>
  <dimension ref="A1:K57"/>
  <sheetViews>
    <sheetView zoomScale="90" zoomScaleNormal="90" workbookViewId="0">
      <selection activeCell="A19" sqref="A19"/>
    </sheetView>
  </sheetViews>
  <sheetFormatPr defaultRowHeight="15" x14ac:dyDescent="0.25"/>
  <cols>
    <col min="1" max="9" width="19.140625" style="71" customWidth="1"/>
    <col min="10" max="10" width="2.28515625" style="71" customWidth="1"/>
    <col min="11" max="17" width="19.140625" style="71" customWidth="1"/>
    <col min="18" max="16384" width="9.140625" style="71"/>
  </cols>
  <sheetData>
    <row r="1" spans="1:11" x14ac:dyDescent="0.25">
      <c r="A1" s="72" t="s">
        <v>54</v>
      </c>
      <c r="B1" s="73" t="s">
        <v>10</v>
      </c>
      <c r="C1" s="74" t="s">
        <v>22</v>
      </c>
      <c r="D1" s="73" t="s">
        <v>11</v>
      </c>
      <c r="E1" s="73" t="s">
        <v>12</v>
      </c>
      <c r="F1" s="73" t="s">
        <v>13</v>
      </c>
      <c r="G1" s="73" t="s">
        <v>14</v>
      </c>
      <c r="H1" s="73" t="s">
        <v>15</v>
      </c>
      <c r="I1" s="73" t="s">
        <v>16</v>
      </c>
    </row>
    <row r="2" spans="1:11" x14ac:dyDescent="0.25">
      <c r="A2" s="81">
        <v>1</v>
      </c>
      <c r="B2" s="89">
        <f t="shared" ref="B2:B8" si="0">A2</f>
        <v>1</v>
      </c>
      <c r="C2" s="89">
        <f t="shared" ref="C2:C8" si="1">A9</f>
        <v>8</v>
      </c>
      <c r="D2" s="89">
        <f t="shared" ref="D2:D8" si="2">A16</f>
        <v>15</v>
      </c>
      <c r="E2" s="89">
        <f t="shared" ref="E2:E8" si="3">A23</f>
        <v>22</v>
      </c>
      <c r="F2" s="89">
        <f t="shared" ref="F2:F8" si="4">A30</f>
        <v>29</v>
      </c>
      <c r="G2" s="89">
        <f t="shared" ref="G2:G8" si="5">A37</f>
        <v>36</v>
      </c>
      <c r="H2" s="89">
        <f t="shared" ref="H2:H8" si="6">A44</f>
        <v>43</v>
      </c>
      <c r="I2" s="89">
        <f t="shared" ref="I2:I8" si="7">A51</f>
        <v>50</v>
      </c>
    </row>
    <row r="3" spans="1:11" x14ac:dyDescent="0.25">
      <c r="A3" s="81">
        <v>2</v>
      </c>
      <c r="B3" s="89">
        <f t="shared" si="0"/>
        <v>2</v>
      </c>
      <c r="C3" s="89">
        <f t="shared" si="1"/>
        <v>9</v>
      </c>
      <c r="D3" s="89">
        <f t="shared" si="2"/>
        <v>16</v>
      </c>
      <c r="E3" s="89">
        <f t="shared" si="3"/>
        <v>23</v>
      </c>
      <c r="F3" s="89">
        <f t="shared" si="4"/>
        <v>30</v>
      </c>
      <c r="G3" s="89">
        <f t="shared" si="5"/>
        <v>37</v>
      </c>
      <c r="H3" s="89">
        <f t="shared" si="6"/>
        <v>44</v>
      </c>
      <c r="I3" s="89">
        <f t="shared" si="7"/>
        <v>51</v>
      </c>
    </row>
    <row r="4" spans="1:11" x14ac:dyDescent="0.25">
      <c r="A4" s="81">
        <v>3</v>
      </c>
      <c r="B4" s="89">
        <f t="shared" si="0"/>
        <v>3</v>
      </c>
      <c r="C4" s="89">
        <f t="shared" si="1"/>
        <v>10</v>
      </c>
      <c r="D4" s="89">
        <f t="shared" si="2"/>
        <v>17</v>
      </c>
      <c r="E4" s="89">
        <f t="shared" si="3"/>
        <v>24</v>
      </c>
      <c r="F4" s="89">
        <f t="shared" si="4"/>
        <v>31</v>
      </c>
      <c r="G4" s="89">
        <f t="shared" si="5"/>
        <v>38</v>
      </c>
      <c r="H4" s="89">
        <f t="shared" si="6"/>
        <v>45</v>
      </c>
      <c r="I4" s="89">
        <f t="shared" si="7"/>
        <v>52</v>
      </c>
    </row>
    <row r="5" spans="1:11" x14ac:dyDescent="0.25">
      <c r="A5" s="81">
        <v>4</v>
      </c>
      <c r="B5" s="89">
        <f t="shared" si="0"/>
        <v>4</v>
      </c>
      <c r="C5" s="89">
        <f t="shared" si="1"/>
        <v>11</v>
      </c>
      <c r="D5" s="89">
        <f t="shared" si="2"/>
        <v>18</v>
      </c>
      <c r="E5" s="89">
        <f t="shared" si="3"/>
        <v>25</v>
      </c>
      <c r="F5" s="89">
        <f t="shared" si="4"/>
        <v>32</v>
      </c>
      <c r="G5" s="89">
        <f t="shared" si="5"/>
        <v>39</v>
      </c>
      <c r="H5" s="89">
        <f t="shared" si="6"/>
        <v>46</v>
      </c>
      <c r="I5" s="89">
        <f t="shared" si="7"/>
        <v>53</v>
      </c>
    </row>
    <row r="6" spans="1:11" x14ac:dyDescent="0.25">
      <c r="A6" s="81">
        <v>5</v>
      </c>
      <c r="B6" s="89">
        <f t="shared" si="0"/>
        <v>5</v>
      </c>
      <c r="C6" s="89">
        <f t="shared" si="1"/>
        <v>12</v>
      </c>
      <c r="D6" s="89">
        <f t="shared" si="2"/>
        <v>19</v>
      </c>
      <c r="E6" s="89">
        <f t="shared" si="3"/>
        <v>26</v>
      </c>
      <c r="F6" s="89">
        <f t="shared" si="4"/>
        <v>33</v>
      </c>
      <c r="G6" s="89">
        <f t="shared" si="5"/>
        <v>40</v>
      </c>
      <c r="H6" s="89">
        <f t="shared" si="6"/>
        <v>47</v>
      </c>
      <c r="I6" s="89">
        <f t="shared" si="7"/>
        <v>54</v>
      </c>
    </row>
    <row r="7" spans="1:11" ht="15.75" thickBot="1" x14ac:dyDescent="0.3">
      <c r="A7" s="81">
        <v>6</v>
      </c>
      <c r="B7" s="89">
        <f t="shared" si="0"/>
        <v>6</v>
      </c>
      <c r="C7" s="89">
        <f t="shared" si="1"/>
        <v>13</v>
      </c>
      <c r="D7" s="89">
        <f t="shared" si="2"/>
        <v>20</v>
      </c>
      <c r="E7" s="89">
        <f t="shared" si="3"/>
        <v>27</v>
      </c>
      <c r="F7" s="89">
        <f t="shared" si="4"/>
        <v>34</v>
      </c>
      <c r="G7" s="89">
        <f t="shared" si="5"/>
        <v>41</v>
      </c>
      <c r="H7" s="89">
        <f t="shared" si="6"/>
        <v>48</v>
      </c>
      <c r="I7" s="89">
        <f t="shared" si="7"/>
        <v>55</v>
      </c>
    </row>
    <row r="8" spans="1:11" x14ac:dyDescent="0.25">
      <c r="A8" s="81">
        <v>7</v>
      </c>
      <c r="B8" s="89">
        <f t="shared" si="0"/>
        <v>7</v>
      </c>
      <c r="C8" s="89">
        <f t="shared" si="1"/>
        <v>14</v>
      </c>
      <c r="D8" s="89">
        <f t="shared" si="2"/>
        <v>21</v>
      </c>
      <c r="E8" s="89">
        <f t="shared" si="3"/>
        <v>28</v>
      </c>
      <c r="F8" s="89">
        <f t="shared" si="4"/>
        <v>35</v>
      </c>
      <c r="G8" s="89">
        <f t="shared" si="5"/>
        <v>42</v>
      </c>
      <c r="H8" s="89">
        <f t="shared" si="6"/>
        <v>49</v>
      </c>
      <c r="I8" s="89">
        <f t="shared" si="7"/>
        <v>56</v>
      </c>
      <c r="K8" s="75" t="s">
        <v>55</v>
      </c>
    </row>
    <row r="9" spans="1:11" s="76" customFormat="1" ht="15.75" thickBot="1" x14ac:dyDescent="0.3">
      <c r="A9" s="81">
        <v>8</v>
      </c>
      <c r="B9" s="85">
        <f t="shared" ref="B9:I9" si="8">SUM(B2:B8)</f>
        <v>28</v>
      </c>
      <c r="C9" s="85">
        <f t="shared" si="8"/>
        <v>77</v>
      </c>
      <c r="D9" s="85">
        <f t="shared" si="8"/>
        <v>126</v>
      </c>
      <c r="E9" s="85">
        <f t="shared" si="8"/>
        <v>175</v>
      </c>
      <c r="F9" s="85">
        <f t="shared" si="8"/>
        <v>224</v>
      </c>
      <c r="G9" s="85">
        <f t="shared" si="8"/>
        <v>273</v>
      </c>
      <c r="H9" s="85">
        <f t="shared" si="8"/>
        <v>322</v>
      </c>
      <c r="I9" s="85">
        <f t="shared" si="8"/>
        <v>371</v>
      </c>
      <c r="K9" s="86">
        <f>SUM(B9:I9)</f>
        <v>1596</v>
      </c>
    </row>
    <row r="10" spans="1:11" s="76" customFormat="1" x14ac:dyDescent="0.25">
      <c r="A10" s="81">
        <v>9</v>
      </c>
    </row>
    <row r="11" spans="1:11" s="76" customFormat="1" x14ac:dyDescent="0.25">
      <c r="A11" s="81">
        <v>10</v>
      </c>
      <c r="B11" s="77" t="s">
        <v>10</v>
      </c>
      <c r="C11" s="87">
        <f>B9</f>
        <v>28</v>
      </c>
    </row>
    <row r="12" spans="1:11" s="76" customFormat="1" x14ac:dyDescent="0.25">
      <c r="A12" s="81">
        <v>11</v>
      </c>
      <c r="B12" s="78" t="s">
        <v>22</v>
      </c>
      <c r="C12" s="87">
        <f>C9</f>
        <v>77</v>
      </c>
    </row>
    <row r="13" spans="1:11" s="76" customFormat="1" x14ac:dyDescent="0.25">
      <c r="A13" s="81">
        <v>12</v>
      </c>
      <c r="B13" s="77" t="s">
        <v>11</v>
      </c>
      <c r="C13" s="87">
        <f>D9</f>
        <v>126</v>
      </c>
      <c r="K13" s="79"/>
    </row>
    <row r="14" spans="1:11" s="76" customFormat="1" x14ac:dyDescent="0.25">
      <c r="A14" s="81">
        <v>13</v>
      </c>
      <c r="B14" s="77" t="s">
        <v>12</v>
      </c>
      <c r="C14" s="87">
        <f>E9</f>
        <v>175</v>
      </c>
    </row>
    <row r="15" spans="1:11" s="76" customFormat="1" x14ac:dyDescent="0.25">
      <c r="A15" s="81">
        <v>14</v>
      </c>
      <c r="B15" s="77" t="s">
        <v>13</v>
      </c>
      <c r="C15" s="87">
        <f>F9</f>
        <v>224</v>
      </c>
    </row>
    <row r="16" spans="1:11" x14ac:dyDescent="0.25">
      <c r="A16" s="81">
        <v>15</v>
      </c>
      <c r="B16" s="77" t="s">
        <v>14</v>
      </c>
      <c r="C16" s="87">
        <f>G9</f>
        <v>273</v>
      </c>
    </row>
    <row r="17" spans="1:3" x14ac:dyDescent="0.25">
      <c r="A17" s="81">
        <v>16</v>
      </c>
      <c r="B17" s="77" t="s">
        <v>15</v>
      </c>
      <c r="C17" s="87">
        <f>H9</f>
        <v>322</v>
      </c>
    </row>
    <row r="18" spans="1:3" x14ac:dyDescent="0.25">
      <c r="A18" s="81">
        <v>17</v>
      </c>
      <c r="B18" s="77" t="s">
        <v>16</v>
      </c>
      <c r="C18" s="87">
        <f>I9</f>
        <v>371</v>
      </c>
    </row>
    <row r="19" spans="1:3" ht="15.75" thickBot="1" x14ac:dyDescent="0.3">
      <c r="A19" s="81">
        <v>18</v>
      </c>
      <c r="B19" s="80"/>
      <c r="C19" s="88">
        <f>SUM(C11:C18)</f>
        <v>1596</v>
      </c>
    </row>
    <row r="20" spans="1:3" ht="15.75" thickTop="1" x14ac:dyDescent="0.25">
      <c r="A20" s="81">
        <v>19</v>
      </c>
    </row>
    <row r="21" spans="1:3" x14ac:dyDescent="0.25">
      <c r="A21" s="81">
        <v>20</v>
      </c>
    </row>
    <row r="22" spans="1:3" x14ac:dyDescent="0.25">
      <c r="A22" s="81">
        <v>21</v>
      </c>
    </row>
    <row r="23" spans="1:3" s="76" customFormat="1" x14ac:dyDescent="0.25">
      <c r="A23" s="81">
        <v>22</v>
      </c>
    </row>
    <row r="24" spans="1:3" x14ac:dyDescent="0.25">
      <c r="A24" s="81">
        <v>23</v>
      </c>
    </row>
    <row r="25" spans="1:3" x14ac:dyDescent="0.25">
      <c r="A25" s="81">
        <v>24</v>
      </c>
    </row>
    <row r="26" spans="1:3" x14ac:dyDescent="0.25">
      <c r="A26" s="81">
        <v>25</v>
      </c>
    </row>
    <row r="27" spans="1:3" x14ac:dyDescent="0.25">
      <c r="A27" s="81">
        <v>26</v>
      </c>
    </row>
    <row r="28" spans="1:3" x14ac:dyDescent="0.25">
      <c r="A28" s="81">
        <v>27</v>
      </c>
    </row>
    <row r="29" spans="1:3" x14ac:dyDescent="0.25">
      <c r="A29" s="81">
        <v>28</v>
      </c>
    </row>
    <row r="30" spans="1:3" x14ac:dyDescent="0.25">
      <c r="A30" s="81">
        <v>29</v>
      </c>
    </row>
    <row r="31" spans="1:3" x14ac:dyDescent="0.25">
      <c r="A31" s="81">
        <v>30</v>
      </c>
    </row>
    <row r="32" spans="1:3" x14ac:dyDescent="0.25">
      <c r="A32" s="81">
        <v>31</v>
      </c>
    </row>
    <row r="33" spans="1:1" x14ac:dyDescent="0.25">
      <c r="A33" s="81">
        <v>32</v>
      </c>
    </row>
    <row r="34" spans="1:1" x14ac:dyDescent="0.25">
      <c r="A34" s="81">
        <v>33</v>
      </c>
    </row>
    <row r="35" spans="1:1" x14ac:dyDescent="0.25">
      <c r="A35" s="81">
        <v>34</v>
      </c>
    </row>
    <row r="36" spans="1:1" x14ac:dyDescent="0.25">
      <c r="A36" s="81">
        <v>35</v>
      </c>
    </row>
    <row r="37" spans="1:1" x14ac:dyDescent="0.25">
      <c r="A37" s="81">
        <v>36</v>
      </c>
    </row>
    <row r="38" spans="1:1" x14ac:dyDescent="0.25">
      <c r="A38" s="81">
        <v>37</v>
      </c>
    </row>
    <row r="39" spans="1:1" x14ac:dyDescent="0.25">
      <c r="A39" s="81">
        <v>38</v>
      </c>
    </row>
    <row r="40" spans="1:1" x14ac:dyDescent="0.25">
      <c r="A40" s="81">
        <v>39</v>
      </c>
    </row>
    <row r="41" spans="1:1" x14ac:dyDescent="0.25">
      <c r="A41" s="81">
        <v>40</v>
      </c>
    </row>
    <row r="42" spans="1:1" x14ac:dyDescent="0.25">
      <c r="A42" s="81">
        <v>41</v>
      </c>
    </row>
    <row r="43" spans="1:1" x14ac:dyDescent="0.25">
      <c r="A43" s="81">
        <v>42</v>
      </c>
    </row>
    <row r="44" spans="1:1" x14ac:dyDescent="0.25">
      <c r="A44" s="81">
        <v>43</v>
      </c>
    </row>
    <row r="45" spans="1:1" x14ac:dyDescent="0.25">
      <c r="A45" s="81">
        <v>44</v>
      </c>
    </row>
    <row r="46" spans="1:1" x14ac:dyDescent="0.25">
      <c r="A46" s="81">
        <v>45</v>
      </c>
    </row>
    <row r="47" spans="1:1" x14ac:dyDescent="0.25">
      <c r="A47" s="81">
        <v>46</v>
      </c>
    </row>
    <row r="48" spans="1:1" x14ac:dyDescent="0.25">
      <c r="A48" s="81">
        <v>47</v>
      </c>
    </row>
    <row r="49" spans="1:1" x14ac:dyDescent="0.25">
      <c r="A49" s="81">
        <v>48</v>
      </c>
    </row>
    <row r="50" spans="1:1" x14ac:dyDescent="0.25">
      <c r="A50" s="81">
        <v>49</v>
      </c>
    </row>
    <row r="51" spans="1:1" x14ac:dyDescent="0.25">
      <c r="A51" s="81">
        <v>50</v>
      </c>
    </row>
    <row r="52" spans="1:1" x14ac:dyDescent="0.25">
      <c r="A52" s="81">
        <v>51</v>
      </c>
    </row>
    <row r="53" spans="1:1" x14ac:dyDescent="0.25">
      <c r="A53" s="81">
        <v>52</v>
      </c>
    </row>
    <row r="54" spans="1:1" x14ac:dyDescent="0.25">
      <c r="A54" s="81">
        <v>53</v>
      </c>
    </row>
    <row r="55" spans="1:1" x14ac:dyDescent="0.25">
      <c r="A55" s="81">
        <v>54</v>
      </c>
    </row>
    <row r="56" spans="1:1" x14ac:dyDescent="0.25">
      <c r="A56" s="81">
        <v>55</v>
      </c>
    </row>
    <row r="57" spans="1:1" x14ac:dyDescent="0.25">
      <c r="A57" s="81">
        <v>56</v>
      </c>
    </row>
  </sheetData>
  <sheetProtection algorithmName="SHA-512" hashValue="CCWHLcWDebIZSmEeQKTETysQ99Hnf9+3LT4Q7bPmED7LS9AdqdO74uOKhRJCIDrEWtZrxR01IsTGAUuIhYspdQ==" saltValue="5mFpZqjNocsDIkmnvJNUn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688D-B0DD-4183-B5C6-CF952E0B1299}">
  <dimension ref="A1:K65"/>
  <sheetViews>
    <sheetView workbookViewId="0">
      <selection activeCell="C6" sqref="C6"/>
    </sheetView>
  </sheetViews>
  <sheetFormatPr defaultRowHeight="15" x14ac:dyDescent="0.25"/>
  <cols>
    <col min="1" max="1" width="19.140625" style="63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70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x14ac:dyDescent="0.25">
      <c r="A2" s="81">
        <v>1</v>
      </c>
      <c r="B2" s="89">
        <f t="shared" ref="B2:B9" si="0">A2</f>
        <v>1</v>
      </c>
      <c r="C2" s="89">
        <f t="shared" ref="C2:C9" si="1">A10</f>
        <v>9</v>
      </c>
      <c r="D2" s="89">
        <f t="shared" ref="D2:D9" si="2">A18</f>
        <v>17</v>
      </c>
      <c r="E2" s="89">
        <f t="shared" ref="E2:E9" si="3">A26</f>
        <v>25</v>
      </c>
      <c r="F2" s="89">
        <f t="shared" ref="F2:F9" si="4">A34</f>
        <v>33</v>
      </c>
      <c r="G2" s="89">
        <f t="shared" ref="G2:G9" si="5">A42</f>
        <v>41</v>
      </c>
      <c r="H2" s="89">
        <f t="shared" ref="H2:H9" si="6">A50</f>
        <v>49</v>
      </c>
      <c r="I2" s="89">
        <f t="shared" ref="I2:I9" si="7">A58</f>
        <v>57</v>
      </c>
    </row>
    <row r="3" spans="1:11" x14ac:dyDescent="0.25">
      <c r="A3" s="81">
        <v>2</v>
      </c>
      <c r="B3" s="89">
        <f t="shared" si="0"/>
        <v>2</v>
      </c>
      <c r="C3" s="89">
        <f t="shared" si="1"/>
        <v>10</v>
      </c>
      <c r="D3" s="89">
        <f t="shared" si="2"/>
        <v>18</v>
      </c>
      <c r="E3" s="89">
        <f t="shared" si="3"/>
        <v>26</v>
      </c>
      <c r="F3" s="89">
        <f t="shared" si="4"/>
        <v>34</v>
      </c>
      <c r="G3" s="89">
        <f t="shared" si="5"/>
        <v>42</v>
      </c>
      <c r="H3" s="89">
        <f t="shared" si="6"/>
        <v>50</v>
      </c>
      <c r="I3" s="89">
        <f t="shared" si="7"/>
        <v>58</v>
      </c>
    </row>
    <row r="4" spans="1:11" x14ac:dyDescent="0.25">
      <c r="A4" s="81">
        <v>3</v>
      </c>
      <c r="B4" s="89">
        <f t="shared" si="0"/>
        <v>3</v>
      </c>
      <c r="C4" s="89">
        <f t="shared" si="1"/>
        <v>11</v>
      </c>
      <c r="D4" s="89">
        <f t="shared" si="2"/>
        <v>19</v>
      </c>
      <c r="E4" s="89">
        <f t="shared" si="3"/>
        <v>27</v>
      </c>
      <c r="F4" s="89">
        <f t="shared" si="4"/>
        <v>35</v>
      </c>
      <c r="G4" s="89">
        <f t="shared" si="5"/>
        <v>43</v>
      </c>
      <c r="H4" s="89">
        <f t="shared" si="6"/>
        <v>51</v>
      </c>
      <c r="I4" s="89">
        <f t="shared" si="7"/>
        <v>59</v>
      </c>
    </row>
    <row r="5" spans="1:11" x14ac:dyDescent="0.25">
      <c r="A5" s="81">
        <v>4</v>
      </c>
      <c r="B5" s="89">
        <f t="shared" si="0"/>
        <v>4</v>
      </c>
      <c r="C5" s="89">
        <f t="shared" si="1"/>
        <v>12</v>
      </c>
      <c r="D5" s="89">
        <f t="shared" si="2"/>
        <v>20</v>
      </c>
      <c r="E5" s="89">
        <f t="shared" si="3"/>
        <v>28</v>
      </c>
      <c r="F5" s="89">
        <f t="shared" si="4"/>
        <v>36</v>
      </c>
      <c r="G5" s="89">
        <f t="shared" si="5"/>
        <v>44</v>
      </c>
      <c r="H5" s="89">
        <f t="shared" si="6"/>
        <v>52</v>
      </c>
      <c r="I5" s="89">
        <f t="shared" si="7"/>
        <v>60</v>
      </c>
    </row>
    <row r="6" spans="1:11" x14ac:dyDescent="0.25">
      <c r="A6" s="81">
        <v>5</v>
      </c>
      <c r="B6" s="89">
        <f t="shared" si="0"/>
        <v>5</v>
      </c>
      <c r="C6" s="89">
        <f t="shared" si="1"/>
        <v>13</v>
      </c>
      <c r="D6" s="89">
        <f t="shared" si="2"/>
        <v>21</v>
      </c>
      <c r="E6" s="89">
        <f t="shared" si="3"/>
        <v>29</v>
      </c>
      <c r="F6" s="89">
        <f t="shared" si="4"/>
        <v>37</v>
      </c>
      <c r="G6" s="89">
        <f t="shared" si="5"/>
        <v>45</v>
      </c>
      <c r="H6" s="89">
        <f t="shared" si="6"/>
        <v>53</v>
      </c>
      <c r="I6" s="89">
        <f t="shared" si="7"/>
        <v>61</v>
      </c>
    </row>
    <row r="7" spans="1:11" x14ac:dyDescent="0.25">
      <c r="A7" s="81">
        <v>6</v>
      </c>
      <c r="B7" s="89">
        <f t="shared" si="0"/>
        <v>6</v>
      </c>
      <c r="C7" s="89">
        <f t="shared" si="1"/>
        <v>14</v>
      </c>
      <c r="D7" s="89">
        <f t="shared" si="2"/>
        <v>22</v>
      </c>
      <c r="E7" s="89">
        <f t="shared" si="3"/>
        <v>30</v>
      </c>
      <c r="F7" s="89">
        <f t="shared" si="4"/>
        <v>38</v>
      </c>
      <c r="G7" s="89">
        <f t="shared" si="5"/>
        <v>46</v>
      </c>
      <c r="H7" s="89">
        <f t="shared" si="6"/>
        <v>54</v>
      </c>
      <c r="I7" s="89">
        <f t="shared" si="7"/>
        <v>62</v>
      </c>
    </row>
    <row r="8" spans="1:11" ht="15.75" thickBot="1" x14ac:dyDescent="0.3">
      <c r="A8" s="81">
        <v>7</v>
      </c>
      <c r="B8" s="89">
        <f t="shared" si="0"/>
        <v>7</v>
      </c>
      <c r="C8" s="89">
        <f t="shared" si="1"/>
        <v>15</v>
      </c>
      <c r="D8" s="89">
        <f t="shared" si="2"/>
        <v>23</v>
      </c>
      <c r="E8" s="89">
        <f t="shared" si="3"/>
        <v>31</v>
      </c>
      <c r="F8" s="89">
        <f t="shared" si="4"/>
        <v>39</v>
      </c>
      <c r="G8" s="89">
        <f t="shared" si="5"/>
        <v>47</v>
      </c>
      <c r="H8" s="89">
        <f t="shared" si="6"/>
        <v>55</v>
      </c>
      <c r="I8" s="89">
        <f t="shared" si="7"/>
        <v>63</v>
      </c>
    </row>
    <row r="9" spans="1:11" x14ac:dyDescent="0.25">
      <c r="A9" s="81">
        <v>8</v>
      </c>
      <c r="B9" s="89">
        <f t="shared" si="0"/>
        <v>8</v>
      </c>
      <c r="C9" s="89">
        <f t="shared" si="1"/>
        <v>16</v>
      </c>
      <c r="D9" s="89">
        <f t="shared" si="2"/>
        <v>24</v>
      </c>
      <c r="E9" s="89">
        <f t="shared" si="3"/>
        <v>32</v>
      </c>
      <c r="F9" s="89">
        <f t="shared" si="4"/>
        <v>40</v>
      </c>
      <c r="G9" s="89">
        <f t="shared" si="5"/>
        <v>48</v>
      </c>
      <c r="H9" s="89">
        <f t="shared" si="6"/>
        <v>56</v>
      </c>
      <c r="I9" s="89">
        <f t="shared" si="7"/>
        <v>64</v>
      </c>
      <c r="K9" s="62" t="s">
        <v>55</v>
      </c>
    </row>
    <row r="10" spans="1:11" s="64" customFormat="1" ht="15.75" thickBot="1" x14ac:dyDescent="0.3">
      <c r="A10" s="81">
        <v>9</v>
      </c>
      <c r="B10" s="85">
        <f t="shared" ref="B10:I10" si="8">SUM(B2:B9)</f>
        <v>36</v>
      </c>
      <c r="C10" s="85">
        <f t="shared" si="8"/>
        <v>100</v>
      </c>
      <c r="D10" s="85">
        <f t="shared" si="8"/>
        <v>164</v>
      </c>
      <c r="E10" s="85">
        <f t="shared" si="8"/>
        <v>228</v>
      </c>
      <c r="F10" s="85">
        <f t="shared" si="8"/>
        <v>292</v>
      </c>
      <c r="G10" s="85">
        <f t="shared" si="8"/>
        <v>356</v>
      </c>
      <c r="H10" s="85">
        <f t="shared" si="8"/>
        <v>420</v>
      </c>
      <c r="I10" s="85">
        <f t="shared" si="8"/>
        <v>484</v>
      </c>
      <c r="K10" s="86">
        <f>SUM(B10:I10)</f>
        <v>2080</v>
      </c>
    </row>
    <row r="11" spans="1:11" s="64" customFormat="1" x14ac:dyDescent="0.25">
      <c r="A11" s="81">
        <v>10</v>
      </c>
    </row>
    <row r="12" spans="1:11" s="64" customFormat="1" x14ac:dyDescent="0.25">
      <c r="A12" s="81">
        <v>11</v>
      </c>
      <c r="B12" s="67" t="s">
        <v>10</v>
      </c>
      <c r="C12" s="87">
        <f>B10</f>
        <v>36</v>
      </c>
    </row>
    <row r="13" spans="1:11" s="64" customFormat="1" x14ac:dyDescent="0.25">
      <c r="A13" s="81">
        <v>12</v>
      </c>
      <c r="B13" s="68" t="s">
        <v>22</v>
      </c>
      <c r="C13" s="87">
        <f>C10</f>
        <v>100</v>
      </c>
    </row>
    <row r="14" spans="1:11" s="64" customFormat="1" x14ac:dyDescent="0.25">
      <c r="A14" s="81">
        <v>13</v>
      </c>
      <c r="B14" s="67" t="s">
        <v>11</v>
      </c>
      <c r="C14" s="87">
        <f>D10</f>
        <v>164</v>
      </c>
      <c r="K14" s="65"/>
    </row>
    <row r="15" spans="1:11" s="64" customFormat="1" x14ac:dyDescent="0.25">
      <c r="A15" s="81">
        <v>14</v>
      </c>
      <c r="B15" s="67" t="s">
        <v>12</v>
      </c>
      <c r="C15" s="87">
        <f>E10</f>
        <v>228</v>
      </c>
      <c r="K15" s="65"/>
    </row>
    <row r="16" spans="1:11" s="64" customFormat="1" x14ac:dyDescent="0.25">
      <c r="A16" s="81">
        <v>15</v>
      </c>
      <c r="B16" s="67" t="s">
        <v>13</v>
      </c>
      <c r="C16" s="87">
        <f>F10</f>
        <v>292</v>
      </c>
    </row>
    <row r="17" spans="1:3" s="64" customFormat="1" x14ac:dyDescent="0.25">
      <c r="A17" s="81">
        <v>16</v>
      </c>
      <c r="B17" s="67" t="s">
        <v>14</v>
      </c>
      <c r="C17" s="87">
        <f>G10</f>
        <v>356</v>
      </c>
    </row>
    <row r="18" spans="1:3" x14ac:dyDescent="0.25">
      <c r="A18" s="81">
        <v>17</v>
      </c>
      <c r="B18" s="67" t="s">
        <v>15</v>
      </c>
      <c r="C18" s="87">
        <f>H10</f>
        <v>420</v>
      </c>
    </row>
    <row r="19" spans="1:3" x14ac:dyDescent="0.25">
      <c r="A19" s="81">
        <v>18</v>
      </c>
      <c r="B19" s="67" t="s">
        <v>16</v>
      </c>
      <c r="C19" s="87">
        <f>I10</f>
        <v>484</v>
      </c>
    </row>
    <row r="20" spans="1:3" x14ac:dyDescent="0.25">
      <c r="A20" s="81">
        <v>19</v>
      </c>
      <c r="B20" s="69"/>
      <c r="C20" s="90">
        <f>SUM(C12:C19)</f>
        <v>2080</v>
      </c>
    </row>
    <row r="21" spans="1:3" x14ac:dyDescent="0.25">
      <c r="A21" s="81">
        <v>20</v>
      </c>
    </row>
    <row r="22" spans="1:3" x14ac:dyDescent="0.25">
      <c r="A22" s="81">
        <v>21</v>
      </c>
    </row>
    <row r="23" spans="1:3" x14ac:dyDescent="0.25">
      <c r="A23" s="81">
        <v>22</v>
      </c>
    </row>
    <row r="24" spans="1:3" x14ac:dyDescent="0.25">
      <c r="A24" s="81">
        <v>23</v>
      </c>
    </row>
    <row r="25" spans="1:3" s="64" customFormat="1" x14ac:dyDescent="0.25">
      <c r="A25" s="81">
        <v>24</v>
      </c>
    </row>
    <row r="26" spans="1:3" x14ac:dyDescent="0.25">
      <c r="A26" s="81">
        <v>25</v>
      </c>
    </row>
    <row r="27" spans="1:3" x14ac:dyDescent="0.25">
      <c r="A27" s="81">
        <v>26</v>
      </c>
    </row>
    <row r="28" spans="1:3" x14ac:dyDescent="0.25">
      <c r="A28" s="81">
        <v>27</v>
      </c>
    </row>
    <row r="29" spans="1:3" x14ac:dyDescent="0.25">
      <c r="A29" s="81">
        <v>28</v>
      </c>
    </row>
    <row r="30" spans="1:3" x14ac:dyDescent="0.25">
      <c r="A30" s="81">
        <v>29</v>
      </c>
    </row>
    <row r="31" spans="1:3" x14ac:dyDescent="0.25">
      <c r="A31" s="81">
        <v>30</v>
      </c>
    </row>
    <row r="32" spans="1:3" x14ac:dyDescent="0.25">
      <c r="A32" s="81">
        <v>31</v>
      </c>
    </row>
    <row r="33" spans="1:1" x14ac:dyDescent="0.25">
      <c r="A33" s="81">
        <v>32</v>
      </c>
    </row>
    <row r="34" spans="1:1" x14ac:dyDescent="0.25">
      <c r="A34" s="81">
        <v>33</v>
      </c>
    </row>
    <row r="35" spans="1:1" x14ac:dyDescent="0.25">
      <c r="A35" s="81">
        <v>34</v>
      </c>
    </row>
    <row r="36" spans="1:1" x14ac:dyDescent="0.25">
      <c r="A36" s="81">
        <v>35</v>
      </c>
    </row>
    <row r="37" spans="1:1" x14ac:dyDescent="0.25">
      <c r="A37" s="81">
        <v>36</v>
      </c>
    </row>
    <row r="38" spans="1:1" x14ac:dyDescent="0.25">
      <c r="A38" s="81">
        <v>37</v>
      </c>
    </row>
    <row r="39" spans="1:1" x14ac:dyDescent="0.25">
      <c r="A39" s="81">
        <v>38</v>
      </c>
    </row>
    <row r="40" spans="1:1" x14ac:dyDescent="0.25">
      <c r="A40" s="81">
        <v>39</v>
      </c>
    </row>
    <row r="41" spans="1:1" x14ac:dyDescent="0.25">
      <c r="A41" s="81">
        <v>40</v>
      </c>
    </row>
    <row r="42" spans="1:1" x14ac:dyDescent="0.25">
      <c r="A42" s="81">
        <v>41</v>
      </c>
    </row>
    <row r="43" spans="1:1" x14ac:dyDescent="0.25">
      <c r="A43" s="81">
        <v>42</v>
      </c>
    </row>
    <row r="44" spans="1:1" x14ac:dyDescent="0.25">
      <c r="A44" s="81">
        <v>43</v>
      </c>
    </row>
    <row r="45" spans="1:1" x14ac:dyDescent="0.25">
      <c r="A45" s="81">
        <v>44</v>
      </c>
    </row>
    <row r="46" spans="1:1" x14ac:dyDescent="0.25">
      <c r="A46" s="81">
        <v>45</v>
      </c>
    </row>
    <row r="47" spans="1:1" x14ac:dyDescent="0.25">
      <c r="A47" s="81">
        <v>46</v>
      </c>
    </row>
    <row r="48" spans="1:1" x14ac:dyDescent="0.25">
      <c r="A48" s="81">
        <v>47</v>
      </c>
    </row>
    <row r="49" spans="1:1" x14ac:dyDescent="0.25">
      <c r="A49" s="81">
        <v>48</v>
      </c>
    </row>
    <row r="50" spans="1:1" x14ac:dyDescent="0.25">
      <c r="A50" s="81">
        <v>49</v>
      </c>
    </row>
    <row r="51" spans="1:1" x14ac:dyDescent="0.25">
      <c r="A51" s="81">
        <v>50</v>
      </c>
    </row>
    <row r="52" spans="1:1" x14ac:dyDescent="0.25">
      <c r="A52" s="81">
        <v>51</v>
      </c>
    </row>
    <row r="53" spans="1:1" x14ac:dyDescent="0.25">
      <c r="A53" s="81">
        <v>52</v>
      </c>
    </row>
    <row r="54" spans="1:1" x14ac:dyDescent="0.25">
      <c r="A54" s="81">
        <v>53</v>
      </c>
    </row>
    <row r="55" spans="1:1" x14ac:dyDescent="0.25">
      <c r="A55" s="81">
        <v>54</v>
      </c>
    </row>
    <row r="56" spans="1:1" x14ac:dyDescent="0.25">
      <c r="A56" s="81">
        <v>55</v>
      </c>
    </row>
    <row r="57" spans="1:1" x14ac:dyDescent="0.25">
      <c r="A57" s="81">
        <v>56</v>
      </c>
    </row>
    <row r="58" spans="1:1" x14ac:dyDescent="0.25">
      <c r="A58" s="81">
        <v>57</v>
      </c>
    </row>
    <row r="59" spans="1:1" x14ac:dyDescent="0.25">
      <c r="A59" s="81">
        <v>58</v>
      </c>
    </row>
    <row r="60" spans="1:1" x14ac:dyDescent="0.25">
      <c r="A60" s="81">
        <v>59</v>
      </c>
    </row>
    <row r="61" spans="1:1" x14ac:dyDescent="0.25">
      <c r="A61" s="81">
        <v>60</v>
      </c>
    </row>
    <row r="62" spans="1:1" x14ac:dyDescent="0.25">
      <c r="A62" s="81">
        <v>61</v>
      </c>
    </row>
    <row r="63" spans="1:1" x14ac:dyDescent="0.25">
      <c r="A63" s="81">
        <v>62</v>
      </c>
    </row>
    <row r="64" spans="1:1" x14ac:dyDescent="0.25">
      <c r="A64" s="81">
        <v>63</v>
      </c>
    </row>
    <row r="65" spans="1:1" x14ac:dyDescent="0.25">
      <c r="A65" s="81">
        <v>64</v>
      </c>
    </row>
  </sheetData>
  <sheetProtection algorithmName="SHA-512" hashValue="vf+U3YALdIbXtx1GSc48YaepX/1g5VmyfBBiDRsUX5uh4TxMnDDG50mUYf4HTCpKvJeCzsXuNcReAYr6H5IQeg==" saltValue="T3AiCQymYR7ktpyzUakuSA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5" zoomScale="106" zoomScaleNormal="106" workbookViewId="0">
      <selection activeCell="E18" sqref="E18"/>
    </sheetView>
  </sheetViews>
  <sheetFormatPr defaultColWidth="24.5703125" defaultRowHeight="12.75" x14ac:dyDescent="0.2"/>
  <cols>
    <col min="1" max="1" width="17.5703125" style="1" customWidth="1"/>
    <col min="2" max="5" width="18.85546875" style="1" customWidth="1"/>
    <col min="6" max="16384" width="24.5703125" style="1"/>
  </cols>
  <sheetData>
    <row r="1" spans="1:6" ht="13.5" thickBot="1" x14ac:dyDescent="0.25"/>
    <row r="2" spans="1:6" ht="13.5" thickBot="1" x14ac:dyDescent="0.25">
      <c r="A2" s="48">
        <f>Workings!C1</f>
        <v>0</v>
      </c>
      <c r="D2" s="46"/>
      <c r="E2" s="47"/>
      <c r="F2" s="49"/>
    </row>
    <row r="6" spans="1:6" x14ac:dyDescent="0.2">
      <c r="A6" s="24" t="s">
        <v>45</v>
      </c>
      <c r="D6" s="1">
        <f>B8-D2</f>
        <v>0</v>
      </c>
      <c r="E6" s="1">
        <f>E2-B25</f>
        <v>0</v>
      </c>
    </row>
    <row r="7" spans="1:6" ht="13.5" thickBot="1" x14ac:dyDescent="0.25">
      <c r="A7" s="42" t="s">
        <v>43</v>
      </c>
      <c r="B7" s="1">
        <f>B8-B10</f>
        <v>0</v>
      </c>
    </row>
    <row r="8" spans="1:6" ht="13.5" thickBot="1" x14ac:dyDescent="0.25">
      <c r="A8" s="38" t="s">
        <v>42</v>
      </c>
      <c r="B8" s="46"/>
    </row>
    <row r="9" spans="1:6" ht="13.5" thickBot="1" x14ac:dyDescent="0.25">
      <c r="A9" s="38"/>
      <c r="B9" s="39"/>
    </row>
    <row r="10" spans="1:6" ht="13.5" thickBot="1" x14ac:dyDescent="0.25">
      <c r="A10" s="24" t="s">
        <v>35</v>
      </c>
      <c r="B10" s="46"/>
      <c r="C10" s="2"/>
      <c r="D10" s="2"/>
      <c r="E10" s="2">
        <f>SUM(B10:D10)</f>
        <v>0</v>
      </c>
      <c r="F10" s="1">
        <f>B10+C11-C12</f>
        <v>0</v>
      </c>
    </row>
    <row r="11" spans="1:6" x14ac:dyDescent="0.2">
      <c r="A11" s="37" t="s">
        <v>39</v>
      </c>
      <c r="B11" s="2"/>
      <c r="C11" s="2"/>
      <c r="D11" s="2"/>
      <c r="E11" s="2">
        <f>SUM(B11:D11)</f>
        <v>0</v>
      </c>
    </row>
    <row r="12" spans="1:6" x14ac:dyDescent="0.2">
      <c r="A12" s="37" t="s">
        <v>40</v>
      </c>
      <c r="B12" s="2"/>
      <c r="C12" s="2"/>
      <c r="D12" s="2"/>
      <c r="E12" s="2">
        <f>SUM(B12:D12)</f>
        <v>0</v>
      </c>
      <c r="F12" s="1">
        <f>F10-F11</f>
        <v>0</v>
      </c>
    </row>
    <row r="13" spans="1:6" x14ac:dyDescent="0.2">
      <c r="A13" s="37" t="s">
        <v>41</v>
      </c>
      <c r="C13" s="2"/>
      <c r="D13" s="2"/>
      <c r="E13" s="2">
        <f>SUM(B13:D13)</f>
        <v>0</v>
      </c>
    </row>
    <row r="14" spans="1:6" x14ac:dyDescent="0.2">
      <c r="B14" s="2"/>
      <c r="C14" s="2"/>
      <c r="D14" s="25" t="s">
        <v>34</v>
      </c>
      <c r="E14" s="3">
        <f>+E10+E11-E12+E13</f>
        <v>0</v>
      </c>
    </row>
    <row r="17" spans="1:7" ht="13.5" thickBot="1" x14ac:dyDescent="0.25"/>
    <row r="18" spans="1:7" ht="13.5" thickBot="1" x14ac:dyDescent="0.25">
      <c r="D18" s="42" t="s">
        <v>42</v>
      </c>
      <c r="E18" s="46"/>
      <c r="F18" s="40"/>
      <c r="G18" s="41"/>
    </row>
    <row r="19" spans="1:7" x14ac:dyDescent="0.2">
      <c r="D19" s="42" t="s">
        <v>43</v>
      </c>
    </row>
    <row r="23" spans="1:7" x14ac:dyDescent="0.2">
      <c r="A23" s="24" t="s">
        <v>44</v>
      </c>
    </row>
    <row r="24" spans="1:7" ht="13.5" thickBot="1" x14ac:dyDescent="0.25">
      <c r="A24" s="42" t="s">
        <v>43</v>
      </c>
      <c r="B24" s="1">
        <f>B25-B27</f>
        <v>0</v>
      </c>
    </row>
    <row r="25" spans="1:7" ht="13.5" thickBot="1" x14ac:dyDescent="0.25">
      <c r="A25" s="38" t="s">
        <v>42</v>
      </c>
      <c r="B25" s="47"/>
    </row>
    <row r="26" spans="1:7" x14ac:dyDescent="0.2">
      <c r="A26" s="38"/>
      <c r="B26" s="39"/>
    </row>
    <row r="27" spans="1:7" x14ac:dyDescent="0.2">
      <c r="A27" s="24" t="s">
        <v>35</v>
      </c>
      <c r="B27" s="3"/>
      <c r="C27" s="2"/>
      <c r="D27" s="2"/>
      <c r="E27" s="2">
        <f>SUM(B27:D27)</f>
        <v>0</v>
      </c>
    </row>
    <row r="28" spans="1:7" x14ac:dyDescent="0.2">
      <c r="A28" s="37" t="s">
        <v>39</v>
      </c>
      <c r="B28" s="2"/>
      <c r="C28" s="2"/>
      <c r="D28" s="2"/>
      <c r="E28" s="2">
        <f>SUM(B28:D28)</f>
        <v>0</v>
      </c>
    </row>
    <row r="29" spans="1:7" x14ac:dyDescent="0.2">
      <c r="A29" s="37" t="s">
        <v>40</v>
      </c>
      <c r="B29" s="2"/>
      <c r="C29" s="2"/>
      <c r="D29" s="2"/>
      <c r="E29" s="2">
        <f>SUM(B29:D29)</f>
        <v>0</v>
      </c>
    </row>
    <row r="30" spans="1:7" x14ac:dyDescent="0.2">
      <c r="A30" s="37" t="s">
        <v>41</v>
      </c>
      <c r="C30" s="2"/>
      <c r="D30" s="2"/>
      <c r="E30" s="2">
        <f>SUM(B30:D30)</f>
        <v>0</v>
      </c>
    </row>
    <row r="31" spans="1:7" x14ac:dyDescent="0.2">
      <c r="B31" s="2"/>
      <c r="C31" s="2"/>
      <c r="D31" s="25" t="s">
        <v>34</v>
      </c>
      <c r="E31" s="3">
        <f>+E27+E28-E29+E30</f>
        <v>0</v>
      </c>
    </row>
    <row r="34" spans="4:5" ht="13.5" thickBot="1" x14ac:dyDescent="0.25"/>
    <row r="35" spans="4:5" ht="13.5" thickBot="1" x14ac:dyDescent="0.25">
      <c r="D35" s="42" t="s">
        <v>42</v>
      </c>
      <c r="E35" s="36"/>
    </row>
    <row r="36" spans="4:5" x14ac:dyDescent="0.2">
      <c r="D36" s="42" t="s">
        <v>43</v>
      </c>
      <c r="E36" s="1">
        <f>B27-B25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8293-BC96-4C1A-94FB-B3AF78D42239}">
  <dimension ref="A5:Q36"/>
  <sheetViews>
    <sheetView zoomScale="130" zoomScaleNormal="130" workbookViewId="0">
      <selection activeCell="A5" sqref="A5"/>
    </sheetView>
  </sheetViews>
  <sheetFormatPr defaultRowHeight="15" x14ac:dyDescent="0.25"/>
  <cols>
    <col min="1" max="1" width="13.7109375" customWidth="1"/>
    <col min="2" max="2" width="1.5703125" customWidth="1"/>
    <col min="3" max="3" width="10.42578125" bestFit="1" customWidth="1"/>
    <col min="4" max="14" width="8.28515625" customWidth="1"/>
    <col min="15" max="15" width="0.7109375" customWidth="1"/>
    <col min="16" max="16" width="8.28515625" customWidth="1"/>
    <col min="17" max="17" width="2" customWidth="1"/>
  </cols>
  <sheetData>
    <row r="5" spans="1:17" x14ac:dyDescent="0.25">
      <c r="A5" s="34">
        <f ca="1">TODAY()</f>
        <v>45412</v>
      </c>
      <c r="B5" s="6"/>
      <c r="C5" s="35">
        <v>12</v>
      </c>
      <c r="D5" s="35">
        <v>13</v>
      </c>
      <c r="E5" s="35">
        <v>14</v>
      </c>
      <c r="F5" s="35">
        <v>15</v>
      </c>
      <c r="G5" s="35">
        <v>16</v>
      </c>
      <c r="H5" s="35">
        <v>17</v>
      </c>
      <c r="I5" s="35">
        <v>18</v>
      </c>
      <c r="J5" s="35">
        <v>19</v>
      </c>
      <c r="K5" s="35">
        <v>20</v>
      </c>
      <c r="L5" s="35">
        <v>21</v>
      </c>
      <c r="M5" s="35">
        <v>22</v>
      </c>
      <c r="N5" s="35">
        <v>23</v>
      </c>
      <c r="O5" s="7"/>
      <c r="P5" s="7"/>
      <c r="Q5" s="8"/>
    </row>
    <row r="6" spans="1:17" s="4" customFormat="1" x14ac:dyDescent="0.25">
      <c r="B6" s="9"/>
      <c r="C6" s="10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/>
      <c r="P6" s="10"/>
      <c r="Q6" s="11"/>
    </row>
    <row r="7" spans="1:17" s="4" customFormat="1" ht="15.75" thickBot="1" x14ac:dyDescent="0.3">
      <c r="B7" s="9"/>
      <c r="C7" s="10" t="s">
        <v>27</v>
      </c>
      <c r="D7" s="10" t="s">
        <v>28</v>
      </c>
      <c r="E7" s="10" t="s">
        <v>29</v>
      </c>
      <c r="F7" s="10" t="s">
        <v>30</v>
      </c>
      <c r="G7" s="10" t="s">
        <v>31</v>
      </c>
      <c r="H7" s="12" t="s">
        <v>32</v>
      </c>
      <c r="I7" s="12" t="s">
        <v>33</v>
      </c>
      <c r="J7" s="10" t="s">
        <v>27</v>
      </c>
      <c r="K7" s="10" t="s">
        <v>28</v>
      </c>
      <c r="L7" s="10" t="s">
        <v>29</v>
      </c>
      <c r="M7" s="10" t="s">
        <v>30</v>
      </c>
      <c r="N7" s="10" t="s">
        <v>31</v>
      </c>
      <c r="O7" s="10"/>
      <c r="P7" s="12" t="s">
        <v>32</v>
      </c>
      <c r="Q7" s="11"/>
    </row>
    <row r="8" spans="1:17" ht="15.75" thickBot="1" x14ac:dyDescent="0.3">
      <c r="B8" s="13"/>
      <c r="C8" s="53"/>
      <c r="D8" s="29"/>
      <c r="E8" s="29"/>
      <c r="F8" s="29"/>
      <c r="G8" s="29"/>
      <c r="H8" s="54"/>
      <c r="I8" s="29"/>
      <c r="J8" s="29"/>
      <c r="K8" s="29"/>
      <c r="L8" s="29"/>
      <c r="M8" s="29"/>
      <c r="N8" s="54"/>
      <c r="O8" s="10"/>
      <c r="P8" s="16"/>
      <c r="Q8" s="17"/>
    </row>
    <row r="9" spans="1:17" s="5" customFormat="1" ht="4.5" customHeight="1" thickBot="1" x14ac:dyDescent="0.3">
      <c r="B9" s="2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0"/>
      <c r="P9" s="16"/>
      <c r="Q9" s="23"/>
    </row>
    <row r="10" spans="1:17" ht="15.75" thickBot="1" x14ac:dyDescent="0.3">
      <c r="B10" s="13"/>
      <c r="C10" s="15"/>
      <c r="D10" s="27"/>
      <c r="E10" s="28"/>
      <c r="F10" s="29"/>
      <c r="G10" s="30"/>
      <c r="H10" s="18"/>
      <c r="I10" s="18"/>
      <c r="J10" s="28"/>
      <c r="K10" s="29"/>
      <c r="L10" s="30"/>
      <c r="M10" s="27"/>
      <c r="N10" s="14"/>
      <c r="O10" s="10"/>
      <c r="P10" s="16"/>
      <c r="Q10" s="17"/>
    </row>
    <row r="11" spans="1:17" s="5" customFormat="1" ht="4.5" customHeight="1" thickBot="1" x14ac:dyDescent="0.3">
      <c r="B11" s="2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0"/>
      <c r="P11" s="16"/>
      <c r="Q11" s="23"/>
    </row>
    <row r="12" spans="1:17" ht="15.75" thickBot="1" x14ac:dyDescent="0.3">
      <c r="B12" s="13"/>
      <c r="C12" s="15"/>
      <c r="D12" s="15"/>
      <c r="E12" s="32"/>
      <c r="F12" s="28"/>
      <c r="G12" s="29"/>
      <c r="H12" s="30"/>
      <c r="I12" s="33"/>
      <c r="J12" s="33"/>
      <c r="K12" s="28"/>
      <c r="L12" s="29"/>
      <c r="M12" s="30"/>
      <c r="N12" s="26"/>
      <c r="O12" s="10"/>
      <c r="P12" s="16"/>
      <c r="Q12" s="17"/>
    </row>
    <row r="13" spans="1:17" x14ac:dyDescent="0.25">
      <c r="B13" s="13"/>
      <c r="C13" s="15"/>
      <c r="D13" s="15"/>
      <c r="E13" s="10">
        <v>1</v>
      </c>
      <c r="F13" s="10">
        <v>2</v>
      </c>
      <c r="G13" s="10">
        <v>3</v>
      </c>
      <c r="H13" s="12">
        <v>4</v>
      </c>
      <c r="I13" s="12">
        <v>5</v>
      </c>
      <c r="J13" s="10">
        <v>6</v>
      </c>
      <c r="K13" s="10">
        <v>7</v>
      </c>
      <c r="L13" s="10">
        <v>8</v>
      </c>
      <c r="M13" s="10">
        <v>9</v>
      </c>
      <c r="N13" s="10">
        <v>10</v>
      </c>
      <c r="O13" s="10"/>
      <c r="P13" s="16"/>
      <c r="Q13" s="17"/>
    </row>
    <row r="14" spans="1:17" x14ac:dyDescent="0.25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/>
    </row>
    <row r="31" spans="3:3" x14ac:dyDescent="0.25">
      <c r="C31" s="10" t="s">
        <v>31</v>
      </c>
    </row>
    <row r="32" spans="3:3" x14ac:dyDescent="0.25">
      <c r="C32" s="10" t="s">
        <v>32</v>
      </c>
    </row>
    <row r="33" spans="3:3" x14ac:dyDescent="0.25">
      <c r="C33" s="10" t="s">
        <v>33</v>
      </c>
    </row>
    <row r="34" spans="3:3" x14ac:dyDescent="0.25">
      <c r="C34" s="31" t="s">
        <v>27</v>
      </c>
    </row>
    <row r="35" spans="3:3" x14ac:dyDescent="0.25">
      <c r="C35" s="31" t="s">
        <v>28</v>
      </c>
    </row>
    <row r="36" spans="3:3" x14ac:dyDescent="0.25">
      <c r="C36" s="10" t="s">
        <v>29</v>
      </c>
    </row>
  </sheetData>
  <pageMargins left="0.45" right="0.45" top="0.75" bottom="0.75" header="0.3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C99A-1B0D-448C-B059-29D16B343AF6}">
  <dimension ref="A1:B5"/>
  <sheetViews>
    <sheetView tabSelected="1" workbookViewId="0">
      <selection activeCell="F4" sqref="F4"/>
    </sheetView>
  </sheetViews>
  <sheetFormatPr defaultRowHeight="15" x14ac:dyDescent="0.25"/>
  <cols>
    <col min="1" max="1" width="12.5703125" customWidth="1"/>
    <col min="2" max="2" width="18" customWidth="1"/>
  </cols>
  <sheetData>
    <row r="1" spans="1:2" x14ac:dyDescent="0.25">
      <c r="A1" t="s">
        <v>102</v>
      </c>
      <c r="B1" t="str">
        <f>"DROP TABLE "&amp;TRIM(A1)&amp;";"</f>
        <v>DROP TABLE xyz;</v>
      </c>
    </row>
    <row r="2" spans="1:2" x14ac:dyDescent="0.25">
      <c r="A2" t="s">
        <v>100</v>
      </c>
      <c r="B2" t="str">
        <f t="shared" ref="B2:B5" si="0">"DROP TABLE "&amp;TRIM(A2)&amp;";"</f>
        <v>DROP TABLE fff;</v>
      </c>
    </row>
    <row r="3" spans="1:2" x14ac:dyDescent="0.25">
      <c r="A3" t="s">
        <v>101</v>
      </c>
      <c r="B3" t="str">
        <f t="shared" si="0"/>
        <v>DROP TABLE ttt;</v>
      </c>
    </row>
    <row r="4" spans="1:2" x14ac:dyDescent="0.25">
      <c r="B4" t="str">
        <f t="shared" si="0"/>
        <v>DROP TABLE ;</v>
      </c>
    </row>
    <row r="5" spans="1:2" x14ac:dyDescent="0.25">
      <c r="B5" t="str">
        <f t="shared" si="0"/>
        <v>DROP TABLE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5084-7752-40A3-A835-A8B38605B5AA}">
  <dimension ref="A1:M65"/>
  <sheetViews>
    <sheetView topLeftCell="A43" workbookViewId="0">
      <selection activeCell="B5" sqref="B5"/>
    </sheetView>
  </sheetViews>
  <sheetFormatPr defaultRowHeight="12.75" x14ac:dyDescent="0.2"/>
  <cols>
    <col min="1" max="1" width="9.140625" style="94"/>
    <col min="2" max="2" width="9.28515625" style="170" bestFit="1" customWidth="1"/>
    <col min="3" max="3" width="9.140625" style="94"/>
    <col min="4" max="4" width="23.7109375" style="94" customWidth="1"/>
    <col min="5" max="5" width="6" style="94" customWidth="1"/>
    <col min="6" max="6" width="9.28515625" style="94" bestFit="1" customWidth="1"/>
    <col min="7" max="7" width="9.140625" style="94"/>
    <col min="8" max="8" width="9.28515625" style="94" bestFit="1" customWidth="1"/>
    <col min="9" max="9" width="15.28515625" style="94" customWidth="1"/>
    <col min="10" max="10" width="8.5703125" style="94" customWidth="1"/>
    <col min="11" max="16384" width="9.140625" style="102"/>
  </cols>
  <sheetData>
    <row r="1" spans="1:13" ht="18" x14ac:dyDescent="0.25">
      <c r="A1" s="281" t="s">
        <v>116</v>
      </c>
      <c r="B1" s="281"/>
      <c r="C1" s="281"/>
      <c r="D1" s="281"/>
      <c r="E1" s="281"/>
      <c r="F1" s="281"/>
      <c r="G1" s="281"/>
      <c r="H1" s="281"/>
      <c r="I1" s="281"/>
      <c r="J1" s="281"/>
    </row>
    <row r="2" spans="1:13" ht="15" customHeight="1" x14ac:dyDescent="0.2">
      <c r="A2" s="284" t="s">
        <v>73</v>
      </c>
      <c r="B2" s="165" t="s">
        <v>57</v>
      </c>
      <c r="C2" s="93" t="s">
        <v>58</v>
      </c>
      <c r="D2" s="93" t="s">
        <v>59</v>
      </c>
      <c r="E2" s="93" t="s">
        <v>60</v>
      </c>
      <c r="F2" s="93" t="s">
        <v>61</v>
      </c>
      <c r="G2" s="93" t="s">
        <v>62</v>
      </c>
      <c r="H2" s="93" t="s">
        <v>63</v>
      </c>
      <c r="I2" s="118" t="s">
        <v>64</v>
      </c>
      <c r="J2" s="93" t="s">
        <v>65</v>
      </c>
    </row>
    <row r="3" spans="1:13" x14ac:dyDescent="0.2">
      <c r="A3" s="285"/>
      <c r="B3" s="166"/>
      <c r="C3" s="95"/>
      <c r="D3" s="95"/>
      <c r="E3" s="95"/>
      <c r="F3" s="95"/>
      <c r="G3" s="96"/>
      <c r="H3" s="95"/>
      <c r="I3" s="97"/>
      <c r="J3" s="95"/>
    </row>
    <row r="4" spans="1:13" x14ac:dyDescent="0.2">
      <c r="A4" s="285"/>
      <c r="B4" s="166" t="s">
        <v>118</v>
      </c>
      <c r="C4" s="95"/>
      <c r="D4" s="95"/>
      <c r="E4" s="95"/>
      <c r="F4" s="95"/>
      <c r="G4" s="96"/>
      <c r="H4" s="95"/>
      <c r="I4" s="96"/>
      <c r="J4" s="95"/>
    </row>
    <row r="5" spans="1:13" x14ac:dyDescent="0.2">
      <c r="A5" s="285"/>
      <c r="B5" s="166"/>
      <c r="C5" s="95"/>
      <c r="D5" s="95"/>
      <c r="E5" s="95"/>
      <c r="F5" s="95"/>
      <c r="G5" s="96"/>
      <c r="H5" s="95"/>
      <c r="I5" s="96"/>
      <c r="J5" s="95"/>
    </row>
    <row r="6" spans="1:13" x14ac:dyDescent="0.2">
      <c r="A6" s="285"/>
      <c r="B6" s="166"/>
      <c r="C6" s="95"/>
      <c r="D6" s="95"/>
      <c r="E6" s="95"/>
      <c r="F6" s="95"/>
      <c r="G6" s="95"/>
      <c r="H6" s="95"/>
      <c r="I6" s="96"/>
      <c r="J6" s="95"/>
    </row>
    <row r="7" spans="1:13" ht="15" customHeight="1" x14ac:dyDescent="0.2">
      <c r="A7" s="285"/>
      <c r="B7" s="167"/>
      <c r="C7" s="98"/>
      <c r="D7" s="98"/>
      <c r="E7" s="98"/>
      <c r="F7" s="98"/>
      <c r="G7" s="98"/>
      <c r="H7" s="98"/>
      <c r="I7" s="99"/>
      <c r="J7" s="98"/>
    </row>
    <row r="8" spans="1:13" x14ac:dyDescent="0.2">
      <c r="A8" s="285"/>
      <c r="B8" s="167"/>
      <c r="C8" s="98"/>
      <c r="D8" s="98"/>
      <c r="E8" s="98"/>
      <c r="F8" s="98"/>
      <c r="G8" s="98"/>
      <c r="H8" s="98"/>
      <c r="I8" s="98"/>
      <c r="J8" s="98"/>
    </row>
    <row r="9" spans="1:13" x14ac:dyDescent="0.2">
      <c r="A9" s="286"/>
      <c r="B9" s="167"/>
      <c r="C9" s="98"/>
      <c r="D9" s="98"/>
      <c r="E9" s="98"/>
      <c r="F9" s="98"/>
      <c r="G9" s="99"/>
      <c r="H9" s="98"/>
      <c r="I9" s="99"/>
      <c r="J9" s="98"/>
      <c r="M9" s="102">
        <f>IF($B$4&lt;&gt;"Input here",1,0)</f>
        <v>1</v>
      </c>
    </row>
    <row r="10" spans="1:13" ht="15" customHeight="1" x14ac:dyDescent="0.2">
      <c r="A10" s="283" t="s">
        <v>87</v>
      </c>
      <c r="B10" s="168"/>
      <c r="C10" s="100"/>
      <c r="D10" s="100"/>
      <c r="E10" s="100"/>
      <c r="F10" s="100"/>
      <c r="G10" s="100"/>
      <c r="H10" s="100"/>
      <c r="I10" s="100"/>
      <c r="J10" s="100"/>
    </row>
    <row r="11" spans="1:13" x14ac:dyDescent="0.2">
      <c r="A11" s="283"/>
      <c r="B11" s="166"/>
      <c r="C11" s="95"/>
      <c r="D11" s="95"/>
      <c r="E11" s="95"/>
      <c r="F11" s="95"/>
      <c r="G11" s="96"/>
      <c r="H11" s="95"/>
      <c r="I11" s="96"/>
      <c r="J11" s="95"/>
    </row>
    <row r="12" spans="1:13" ht="15" customHeight="1" x14ac:dyDescent="0.2">
      <c r="A12" s="283"/>
      <c r="B12" s="166" t="s">
        <v>118</v>
      </c>
      <c r="C12" s="95"/>
      <c r="D12" s="95"/>
      <c r="E12" s="95"/>
      <c r="F12" s="95"/>
      <c r="G12" s="96"/>
      <c r="H12" s="95"/>
      <c r="I12" s="96"/>
      <c r="J12" s="95"/>
    </row>
    <row r="13" spans="1:13" x14ac:dyDescent="0.2">
      <c r="A13" s="283"/>
      <c r="B13" s="166"/>
      <c r="C13" s="95"/>
      <c r="D13" s="95"/>
      <c r="E13" s="95"/>
      <c r="F13" s="95"/>
      <c r="G13" s="96"/>
      <c r="H13" s="95"/>
      <c r="I13" s="96"/>
      <c r="J13" s="95"/>
    </row>
    <row r="14" spans="1:13" x14ac:dyDescent="0.2">
      <c r="A14" s="283"/>
      <c r="B14" s="166"/>
      <c r="C14" s="95"/>
      <c r="D14" s="95"/>
      <c r="E14" s="95"/>
      <c r="F14" s="95"/>
      <c r="G14" s="96"/>
      <c r="H14" s="95"/>
      <c r="I14" s="96"/>
      <c r="J14" s="95"/>
    </row>
    <row r="15" spans="1:13" x14ac:dyDescent="0.2">
      <c r="A15" s="283"/>
      <c r="B15" s="166"/>
      <c r="C15" s="95"/>
      <c r="D15" s="95"/>
      <c r="E15" s="95"/>
      <c r="F15" s="95"/>
      <c r="G15" s="95"/>
      <c r="H15" s="95"/>
      <c r="I15" s="96"/>
      <c r="J15" s="95"/>
    </row>
    <row r="16" spans="1:13" x14ac:dyDescent="0.2">
      <c r="A16" s="283"/>
      <c r="B16" s="166"/>
      <c r="C16" s="95"/>
      <c r="D16" s="95"/>
      <c r="E16" s="95"/>
      <c r="F16" s="95"/>
      <c r="G16" s="95"/>
      <c r="H16" s="95"/>
      <c r="I16" s="97"/>
      <c r="J16" s="95"/>
    </row>
    <row r="17" spans="1:10" ht="15" customHeight="1" x14ac:dyDescent="0.2">
      <c r="A17" s="283"/>
      <c r="B17" s="166"/>
      <c r="C17" s="95"/>
      <c r="D17" s="95"/>
      <c r="E17" s="95"/>
      <c r="F17" s="95"/>
      <c r="G17" s="95"/>
      <c r="H17" s="95"/>
      <c r="I17" s="96"/>
      <c r="J17" s="95"/>
    </row>
    <row r="18" spans="1:10" ht="15" customHeight="1" x14ac:dyDescent="0.2">
      <c r="A18" s="282" t="s">
        <v>88</v>
      </c>
      <c r="B18" s="169"/>
      <c r="C18" s="101"/>
      <c r="D18" s="101"/>
      <c r="E18" s="101"/>
      <c r="F18" s="101"/>
      <c r="G18" s="101"/>
      <c r="H18" s="101"/>
      <c r="I18" s="101"/>
      <c r="J18" s="101"/>
    </row>
    <row r="19" spans="1:10" x14ac:dyDescent="0.2">
      <c r="A19" s="282"/>
      <c r="B19" s="166"/>
      <c r="C19" s="95"/>
      <c r="D19" s="95"/>
      <c r="E19" s="95"/>
      <c r="F19" s="95"/>
      <c r="G19" s="96"/>
      <c r="H19" s="95"/>
      <c r="I19" s="96"/>
      <c r="J19" s="95"/>
    </row>
    <row r="20" spans="1:10" x14ac:dyDescent="0.2">
      <c r="A20" s="282"/>
      <c r="B20" s="166" t="s">
        <v>118</v>
      </c>
      <c r="C20" s="95"/>
      <c r="D20" s="95"/>
      <c r="E20" s="95"/>
      <c r="F20" s="95"/>
      <c r="G20" s="96"/>
      <c r="H20" s="95"/>
      <c r="I20" s="96"/>
      <c r="J20" s="95"/>
    </row>
    <row r="21" spans="1:10" x14ac:dyDescent="0.2">
      <c r="A21" s="282"/>
      <c r="B21" s="166"/>
      <c r="C21" s="95"/>
      <c r="D21" s="95"/>
      <c r="E21" s="95"/>
      <c r="F21" s="95"/>
      <c r="G21" s="96"/>
      <c r="H21" s="95"/>
      <c r="I21" s="96"/>
      <c r="J21" s="95"/>
    </row>
    <row r="22" spans="1:10" ht="15" customHeight="1" x14ac:dyDescent="0.2">
      <c r="A22" s="282"/>
      <c r="B22" s="166"/>
      <c r="C22" s="95"/>
      <c r="D22" s="95"/>
      <c r="E22" s="95"/>
      <c r="F22" s="95"/>
      <c r="G22" s="95"/>
      <c r="H22" s="95"/>
      <c r="I22" s="96"/>
      <c r="J22" s="95"/>
    </row>
    <row r="23" spans="1:10" x14ac:dyDescent="0.2">
      <c r="A23" s="282"/>
      <c r="B23" s="166"/>
      <c r="C23" s="95"/>
      <c r="D23" s="95"/>
      <c r="E23" s="95"/>
      <c r="F23" s="95"/>
      <c r="G23" s="95"/>
      <c r="H23" s="95"/>
      <c r="I23" s="97"/>
      <c r="J23" s="95"/>
    </row>
    <row r="24" spans="1:10" x14ac:dyDescent="0.2">
      <c r="A24" s="282"/>
      <c r="B24" s="166"/>
      <c r="C24" s="95"/>
      <c r="D24" s="95"/>
      <c r="E24" s="95"/>
      <c r="F24" s="95"/>
      <c r="G24" s="95"/>
      <c r="H24" s="95"/>
      <c r="I24" s="96"/>
      <c r="J24" s="95"/>
    </row>
    <row r="25" spans="1:10" x14ac:dyDescent="0.2">
      <c r="A25" s="282"/>
    </row>
    <row r="26" spans="1:10" ht="15" customHeight="1" x14ac:dyDescent="0.2">
      <c r="A26" s="283" t="s">
        <v>89</v>
      </c>
      <c r="B26" s="168"/>
      <c r="C26" s="100"/>
      <c r="D26" s="100"/>
      <c r="E26" s="100"/>
      <c r="F26" s="100"/>
      <c r="G26" s="100"/>
      <c r="H26" s="100"/>
      <c r="I26" s="100"/>
      <c r="J26" s="100"/>
    </row>
    <row r="27" spans="1:10" ht="15" customHeight="1" x14ac:dyDescent="0.2">
      <c r="A27" s="283"/>
      <c r="B27" s="166"/>
      <c r="C27" s="95"/>
      <c r="D27" s="95"/>
      <c r="E27" s="95"/>
      <c r="F27" s="95"/>
      <c r="G27" s="96"/>
      <c r="H27" s="95"/>
      <c r="I27" s="97"/>
      <c r="J27" s="95"/>
    </row>
    <row r="28" spans="1:10" x14ac:dyDescent="0.2">
      <c r="A28" s="283"/>
      <c r="B28" s="166" t="s">
        <v>118</v>
      </c>
      <c r="C28" s="95"/>
      <c r="D28" s="95"/>
      <c r="E28" s="95"/>
      <c r="F28" s="95"/>
      <c r="G28" s="96"/>
      <c r="H28" s="95"/>
      <c r="I28" s="96"/>
      <c r="J28" s="95"/>
    </row>
    <row r="29" spans="1:10" x14ac:dyDescent="0.2">
      <c r="A29" s="283"/>
      <c r="B29" s="166"/>
      <c r="C29" s="95"/>
      <c r="D29" s="95"/>
      <c r="E29" s="95"/>
      <c r="F29" s="95"/>
      <c r="G29" s="96"/>
      <c r="H29" s="95"/>
      <c r="I29" s="96"/>
      <c r="J29" s="95"/>
    </row>
    <row r="30" spans="1:10" x14ac:dyDescent="0.2">
      <c r="A30" s="283"/>
      <c r="B30" s="166"/>
      <c r="C30" s="95"/>
      <c r="D30" s="95"/>
      <c r="E30" s="95"/>
      <c r="F30" s="95"/>
      <c r="G30" s="96"/>
      <c r="H30" s="95"/>
      <c r="I30" s="96"/>
      <c r="J30" s="95"/>
    </row>
    <row r="31" spans="1:10" x14ac:dyDescent="0.2">
      <c r="A31" s="283"/>
      <c r="B31" s="166"/>
      <c r="C31" s="95"/>
      <c r="D31" s="95"/>
      <c r="E31" s="95"/>
      <c r="F31" s="95"/>
      <c r="G31" s="95"/>
      <c r="H31" s="95"/>
      <c r="I31" s="96"/>
      <c r="J31" s="95"/>
    </row>
    <row r="32" spans="1:10" x14ac:dyDescent="0.2">
      <c r="A32" s="283"/>
      <c r="B32" s="166"/>
      <c r="C32" s="95"/>
      <c r="D32" s="95"/>
      <c r="E32" s="95"/>
      <c r="F32" s="95"/>
      <c r="G32" s="95"/>
      <c r="H32" s="95"/>
      <c r="I32" s="97"/>
      <c r="J32" s="95"/>
    </row>
    <row r="33" spans="1:12" x14ac:dyDescent="0.2">
      <c r="A33" s="283"/>
      <c r="B33" s="166"/>
      <c r="C33" s="95"/>
      <c r="D33" s="95"/>
      <c r="E33" s="95"/>
      <c r="F33" s="95"/>
      <c r="G33" s="95"/>
      <c r="H33" s="95"/>
      <c r="I33" s="96"/>
      <c r="J33" s="95"/>
    </row>
    <row r="34" spans="1:12" ht="15" customHeight="1" x14ac:dyDescent="0.2">
      <c r="A34" s="282" t="s">
        <v>90</v>
      </c>
      <c r="B34" s="169"/>
      <c r="C34" s="101"/>
      <c r="D34" s="101"/>
      <c r="E34" s="101"/>
      <c r="F34" s="101"/>
      <c r="G34" s="101"/>
      <c r="H34" s="101"/>
      <c r="I34" s="101"/>
      <c r="J34" s="101"/>
    </row>
    <row r="35" spans="1:12" x14ac:dyDescent="0.2">
      <c r="A35" s="282"/>
    </row>
    <row r="36" spans="1:12" x14ac:dyDescent="0.2">
      <c r="A36" s="282"/>
      <c r="B36" s="166" t="s">
        <v>118</v>
      </c>
      <c r="C36" s="95"/>
      <c r="D36" s="95"/>
      <c r="E36" s="95"/>
      <c r="F36" s="95"/>
      <c r="G36" s="95"/>
      <c r="H36" s="95"/>
      <c r="I36" s="97"/>
      <c r="J36" s="95"/>
    </row>
    <row r="37" spans="1:12" x14ac:dyDescent="0.2">
      <c r="A37" s="282"/>
      <c r="B37" s="166"/>
      <c r="C37" s="95"/>
      <c r="D37" s="95"/>
      <c r="E37" s="95"/>
      <c r="F37" s="95"/>
      <c r="G37" s="96"/>
      <c r="H37" s="95"/>
      <c r="I37" s="97"/>
      <c r="J37" s="95"/>
    </row>
    <row r="38" spans="1:12" x14ac:dyDescent="0.2">
      <c r="A38" s="282"/>
      <c r="B38" s="166"/>
      <c r="C38" s="95"/>
      <c r="D38" s="95"/>
      <c r="E38" s="95"/>
      <c r="F38" s="95"/>
      <c r="G38" s="96"/>
      <c r="H38" s="95"/>
      <c r="I38" s="97"/>
      <c r="J38" s="95"/>
    </row>
    <row r="39" spans="1:12" x14ac:dyDescent="0.2">
      <c r="A39" s="282"/>
      <c r="B39" s="166"/>
      <c r="C39" s="95"/>
      <c r="D39" s="95"/>
      <c r="E39" s="95"/>
      <c r="F39" s="95"/>
      <c r="G39" s="95"/>
      <c r="H39" s="95"/>
      <c r="I39" s="97"/>
      <c r="J39" s="95"/>
    </row>
    <row r="40" spans="1:12" x14ac:dyDescent="0.2">
      <c r="A40" s="282"/>
      <c r="B40" s="166"/>
      <c r="C40" s="95"/>
      <c r="D40" s="95"/>
      <c r="E40" s="95"/>
      <c r="F40" s="95"/>
      <c r="G40" s="95"/>
      <c r="H40" s="95"/>
      <c r="I40" s="97"/>
      <c r="J40" s="95"/>
    </row>
    <row r="41" spans="1:12" x14ac:dyDescent="0.2">
      <c r="A41" s="282"/>
      <c r="B41" s="166"/>
      <c r="C41" s="95"/>
      <c r="D41" s="95"/>
      <c r="E41" s="95"/>
      <c r="F41" s="95"/>
      <c r="G41" s="95"/>
      <c r="H41" s="95"/>
      <c r="I41" s="97"/>
      <c r="J41" s="95"/>
    </row>
    <row r="42" spans="1:12" ht="15" customHeight="1" x14ac:dyDescent="0.2">
      <c r="A42" s="283" t="s">
        <v>91</v>
      </c>
      <c r="B42" s="168"/>
      <c r="C42" s="100"/>
      <c r="D42" s="100"/>
      <c r="E42" s="100"/>
      <c r="F42" s="100"/>
      <c r="G42" s="100"/>
      <c r="H42" s="100"/>
      <c r="I42" s="100"/>
      <c r="J42" s="100"/>
    </row>
    <row r="43" spans="1:12" x14ac:dyDescent="0.2">
      <c r="A43" s="283"/>
      <c r="B43" s="171"/>
      <c r="C43" s="95"/>
      <c r="D43" s="95"/>
      <c r="E43" s="95"/>
      <c r="F43" s="95"/>
      <c r="G43" s="111"/>
      <c r="H43" s="95"/>
      <c r="I43" s="97"/>
      <c r="J43" s="95"/>
      <c r="K43" s="112"/>
      <c r="L43" s="113"/>
    </row>
    <row r="44" spans="1:12" x14ac:dyDescent="0.2">
      <c r="A44" s="283"/>
      <c r="B44" s="166" t="s">
        <v>118</v>
      </c>
      <c r="C44" s="95"/>
      <c r="D44" s="95"/>
      <c r="E44" s="95"/>
      <c r="F44" s="95"/>
      <c r="G44" s="111"/>
      <c r="H44" s="95"/>
      <c r="I44" s="96"/>
      <c r="J44" s="95"/>
      <c r="K44" s="112"/>
      <c r="L44" s="113"/>
    </row>
    <row r="45" spans="1:12" x14ac:dyDescent="0.2">
      <c r="A45" s="283"/>
      <c r="B45" s="171"/>
      <c r="C45" s="95"/>
      <c r="D45" s="95"/>
      <c r="E45" s="95"/>
      <c r="F45" s="95"/>
      <c r="G45" s="111"/>
      <c r="H45" s="95"/>
      <c r="I45" s="96"/>
      <c r="J45" s="95"/>
      <c r="K45" s="112"/>
      <c r="L45" s="113"/>
    </row>
    <row r="46" spans="1:12" x14ac:dyDescent="0.2">
      <c r="A46" s="283"/>
      <c r="B46" s="171"/>
      <c r="C46" s="95"/>
      <c r="D46" s="95"/>
      <c r="E46" s="95"/>
      <c r="F46" s="95"/>
      <c r="G46" s="96"/>
      <c r="H46" s="95"/>
      <c r="I46" s="96"/>
      <c r="J46" s="95"/>
    </row>
    <row r="47" spans="1:12" x14ac:dyDescent="0.2">
      <c r="A47" s="283"/>
      <c r="B47" s="171"/>
      <c r="C47" s="95"/>
      <c r="D47" s="95"/>
      <c r="E47" s="95"/>
      <c r="F47" s="95"/>
      <c r="G47" s="95"/>
      <c r="H47" s="95"/>
      <c r="I47" s="96"/>
      <c r="J47" s="95"/>
    </row>
    <row r="48" spans="1:12" x14ac:dyDescent="0.2">
      <c r="A48" s="283"/>
      <c r="B48" s="171"/>
      <c r="C48" s="95"/>
      <c r="D48" s="95"/>
      <c r="E48" s="95"/>
      <c r="F48" s="95"/>
      <c r="G48" s="95"/>
      <c r="H48" s="95"/>
      <c r="I48" s="97"/>
      <c r="J48" s="95"/>
      <c r="L48" s="113"/>
    </row>
    <row r="49" spans="1:10" x14ac:dyDescent="0.2">
      <c r="A49" s="283"/>
      <c r="B49" s="166"/>
      <c r="C49" s="95"/>
      <c r="D49" s="95"/>
      <c r="E49" s="95"/>
      <c r="F49" s="95"/>
      <c r="G49" s="95"/>
      <c r="H49" s="95"/>
      <c r="I49" s="96"/>
      <c r="J49" s="95"/>
    </row>
    <row r="50" spans="1:10" x14ac:dyDescent="0.2">
      <c r="A50" s="282" t="s">
        <v>93</v>
      </c>
      <c r="B50" s="169"/>
      <c r="C50" s="101"/>
      <c r="D50" s="101"/>
      <c r="E50" s="101"/>
      <c r="F50" s="101"/>
      <c r="G50" s="101"/>
      <c r="H50" s="101"/>
      <c r="I50" s="101"/>
      <c r="J50" s="101"/>
    </row>
    <row r="51" spans="1:10" x14ac:dyDescent="0.2">
      <c r="A51" s="282"/>
    </row>
    <row r="52" spans="1:10" x14ac:dyDescent="0.2">
      <c r="A52" s="282"/>
      <c r="B52" s="166" t="s">
        <v>118</v>
      </c>
      <c r="C52" s="95"/>
      <c r="D52" s="95"/>
      <c r="E52" s="95"/>
      <c r="F52" s="95"/>
      <c r="G52" s="95"/>
      <c r="H52" s="95"/>
      <c r="I52" s="96"/>
      <c r="J52" s="95"/>
    </row>
    <row r="53" spans="1:10" x14ac:dyDescent="0.2">
      <c r="A53" s="282"/>
      <c r="B53" s="166"/>
      <c r="C53" s="95"/>
      <c r="D53" s="95"/>
      <c r="E53" s="95"/>
      <c r="F53" s="95"/>
      <c r="G53" s="96"/>
      <c r="H53" s="95"/>
      <c r="I53" s="96"/>
      <c r="J53" s="95"/>
    </row>
    <row r="54" spans="1:10" x14ac:dyDescent="0.2">
      <c r="A54" s="282"/>
      <c r="B54" s="166"/>
      <c r="C54" s="95"/>
      <c r="D54" s="95"/>
      <c r="E54" s="95"/>
      <c r="F54" s="95"/>
      <c r="G54" s="96"/>
      <c r="H54" s="95"/>
      <c r="I54" s="96"/>
      <c r="J54" s="95"/>
    </row>
    <row r="55" spans="1:10" x14ac:dyDescent="0.2">
      <c r="A55" s="282"/>
      <c r="B55" s="166"/>
      <c r="C55" s="95"/>
      <c r="D55" s="95"/>
      <c r="E55" s="95"/>
      <c r="F55" s="95"/>
      <c r="G55" s="95"/>
      <c r="H55" s="95"/>
      <c r="I55" s="96"/>
      <c r="J55" s="95"/>
    </row>
    <row r="56" spans="1:10" x14ac:dyDescent="0.2">
      <c r="A56" s="282"/>
      <c r="B56" s="166"/>
      <c r="C56" s="95"/>
      <c r="D56" s="95"/>
      <c r="E56" s="95"/>
      <c r="F56" s="95"/>
      <c r="G56" s="95"/>
      <c r="H56" s="95"/>
      <c r="I56" s="97"/>
      <c r="J56" s="95"/>
    </row>
    <row r="57" spans="1:10" x14ac:dyDescent="0.2">
      <c r="A57" s="282"/>
      <c r="B57" s="166"/>
      <c r="C57" s="95"/>
      <c r="D57" s="95"/>
      <c r="E57" s="95"/>
      <c r="F57" s="95"/>
      <c r="G57" s="95"/>
      <c r="H57" s="95"/>
      <c r="I57" s="96"/>
      <c r="J57" s="95"/>
    </row>
    <row r="58" spans="1:10" x14ac:dyDescent="0.2">
      <c r="A58" s="283" t="s">
        <v>94</v>
      </c>
      <c r="B58" s="168"/>
      <c r="C58" s="100"/>
      <c r="D58" s="100"/>
      <c r="E58" s="100"/>
      <c r="F58" s="100"/>
      <c r="G58" s="100"/>
      <c r="H58" s="100"/>
      <c r="I58" s="100"/>
      <c r="J58" s="100"/>
    </row>
    <row r="59" spans="1:10" x14ac:dyDescent="0.2">
      <c r="A59" s="283"/>
      <c r="B59" s="166"/>
      <c r="C59" s="95"/>
      <c r="D59" s="95"/>
      <c r="E59" s="95"/>
      <c r="F59" s="95"/>
      <c r="G59" s="96"/>
      <c r="H59" s="95"/>
      <c r="I59" s="97"/>
      <c r="J59" s="95"/>
    </row>
    <row r="60" spans="1:10" x14ac:dyDescent="0.2">
      <c r="A60" s="283"/>
      <c r="B60" s="166" t="s">
        <v>118</v>
      </c>
      <c r="C60" s="95"/>
      <c r="D60" s="95"/>
      <c r="E60" s="95"/>
      <c r="F60" s="95"/>
      <c r="G60" s="96"/>
      <c r="H60" s="95"/>
      <c r="I60" s="96"/>
      <c r="J60" s="95"/>
    </row>
    <row r="61" spans="1:10" x14ac:dyDescent="0.2">
      <c r="A61" s="283"/>
      <c r="B61" s="166"/>
      <c r="C61" s="95"/>
      <c r="D61" s="95"/>
      <c r="E61" s="95"/>
      <c r="F61" s="95"/>
      <c r="G61" s="96"/>
      <c r="H61" s="95"/>
      <c r="I61" s="96"/>
      <c r="J61" s="95"/>
    </row>
    <row r="62" spans="1:10" x14ac:dyDescent="0.2">
      <c r="A62" s="283"/>
      <c r="B62" s="166"/>
      <c r="C62" s="95"/>
      <c r="D62" s="95"/>
      <c r="E62" s="95"/>
      <c r="F62" s="95"/>
      <c r="G62" s="96"/>
      <c r="H62" s="95"/>
      <c r="I62" s="96"/>
      <c r="J62" s="95"/>
    </row>
    <row r="63" spans="1:10" x14ac:dyDescent="0.2">
      <c r="A63" s="283"/>
      <c r="B63" s="166"/>
      <c r="C63" s="95"/>
      <c r="D63" s="95"/>
      <c r="E63" s="95"/>
      <c r="F63" s="95"/>
      <c r="G63" s="95"/>
      <c r="H63" s="95"/>
      <c r="I63" s="96"/>
      <c r="J63" s="95"/>
    </row>
    <row r="64" spans="1:10" x14ac:dyDescent="0.2">
      <c r="A64" s="283"/>
      <c r="B64" s="166"/>
      <c r="C64" s="95"/>
      <c r="D64" s="95"/>
      <c r="E64" s="95"/>
      <c r="F64" s="95"/>
      <c r="G64" s="95"/>
      <c r="H64" s="95"/>
      <c r="I64" s="97"/>
      <c r="J64" s="95"/>
    </row>
    <row r="65" spans="1:10" x14ac:dyDescent="0.2">
      <c r="A65" s="283"/>
      <c r="B65" s="166"/>
      <c r="C65" s="95"/>
      <c r="D65" s="95"/>
      <c r="E65" s="95"/>
      <c r="F65" s="95"/>
      <c r="G65" s="95"/>
      <c r="H65" s="95"/>
      <c r="I65" s="96"/>
      <c r="J65" s="95"/>
    </row>
  </sheetData>
  <mergeCells count="9">
    <mergeCell ref="A1:J1"/>
    <mergeCell ref="A50:A57"/>
    <mergeCell ref="A58:A65"/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170-F19B-47FB-B82C-D783A30C762E}">
  <dimension ref="A1:T103"/>
  <sheetViews>
    <sheetView topLeftCell="A109" zoomScale="110" zoomScaleNormal="110" workbookViewId="0">
      <selection activeCell="D3" sqref="D3"/>
    </sheetView>
  </sheetViews>
  <sheetFormatPr defaultRowHeight="12.75" x14ac:dyDescent="0.2"/>
  <cols>
    <col min="1" max="1" width="9.140625" style="95"/>
    <col min="2" max="2" width="9.28515625" style="95" bestFit="1" customWidth="1"/>
    <col min="3" max="4" width="9.140625" style="95"/>
    <col min="5" max="5" width="6" style="95" customWidth="1"/>
    <col min="6" max="6" width="9.28515625" style="95" bestFit="1" customWidth="1"/>
    <col min="7" max="7" width="9.140625" style="95"/>
    <col min="8" max="8" width="9.28515625" style="95" bestFit="1" customWidth="1"/>
    <col min="9" max="9" width="15.28515625" style="95" customWidth="1"/>
    <col min="10" max="10" width="8.5703125" style="95" customWidth="1"/>
    <col min="11" max="11" width="5.7109375" style="98" customWidth="1"/>
    <col min="12" max="18" width="9.28515625" style="115" bestFit="1" customWidth="1"/>
    <col min="19" max="19" width="10.85546875" style="115" bestFit="1" customWidth="1"/>
    <col min="20" max="20" width="9.28515625" style="115" bestFit="1" customWidth="1"/>
    <col min="21" max="16384" width="9.140625" style="95"/>
  </cols>
  <sheetData>
    <row r="1" spans="1:20" ht="15" customHeight="1" x14ac:dyDescent="0.2">
      <c r="A1" s="287" t="s">
        <v>66</v>
      </c>
      <c r="B1" s="101" t="s">
        <v>57</v>
      </c>
      <c r="C1" s="101" t="s">
        <v>58</v>
      </c>
      <c r="D1" s="101" t="s">
        <v>59</v>
      </c>
      <c r="E1" s="101" t="s">
        <v>60</v>
      </c>
      <c r="F1" s="101" t="s">
        <v>61</v>
      </c>
      <c r="G1" s="101" t="s">
        <v>62</v>
      </c>
      <c r="H1" s="101" t="s">
        <v>63</v>
      </c>
      <c r="I1" s="101" t="s">
        <v>64</v>
      </c>
      <c r="J1" s="101" t="s">
        <v>65</v>
      </c>
      <c r="L1" s="103" t="s">
        <v>57</v>
      </c>
      <c r="M1" s="103" t="s">
        <v>58</v>
      </c>
      <c r="N1" s="103" t="s">
        <v>59</v>
      </c>
      <c r="O1" s="103" t="s">
        <v>60</v>
      </c>
      <c r="P1" s="103" t="s">
        <v>61</v>
      </c>
      <c r="Q1" s="103" t="s">
        <v>62</v>
      </c>
      <c r="R1" s="103" t="s">
        <v>63</v>
      </c>
      <c r="S1" s="103" t="s">
        <v>64</v>
      </c>
      <c r="T1" s="103" t="s">
        <v>65</v>
      </c>
    </row>
    <row r="2" spans="1:20" ht="14.25" customHeight="1" x14ac:dyDescent="0.2">
      <c r="A2" s="288"/>
      <c r="B2" s="201"/>
      <c r="G2" s="96"/>
      <c r="I2" s="97"/>
      <c r="L2" s="104">
        <f t="shared" ref="L2:T2" si="0">B5</f>
        <v>0</v>
      </c>
      <c r="M2" s="104">
        <f t="shared" si="0"/>
        <v>0</v>
      </c>
      <c r="N2" s="104">
        <f t="shared" si="0"/>
        <v>0</v>
      </c>
      <c r="O2" s="104">
        <f t="shared" si="0"/>
        <v>0</v>
      </c>
      <c r="P2" s="104">
        <f t="shared" si="0"/>
        <v>0</v>
      </c>
      <c r="Q2" s="104">
        <f t="shared" si="0"/>
        <v>0</v>
      </c>
      <c r="R2" s="104">
        <f t="shared" si="0"/>
        <v>0</v>
      </c>
      <c r="S2" s="104">
        <f t="shared" si="0"/>
        <v>0</v>
      </c>
      <c r="T2" s="104">
        <f t="shared" si="0"/>
        <v>0</v>
      </c>
    </row>
    <row r="3" spans="1:20" ht="14.25" customHeight="1" x14ac:dyDescent="0.2">
      <c r="A3" s="288"/>
      <c r="B3" s="202" t="s">
        <v>118</v>
      </c>
      <c r="C3" s="152"/>
      <c r="G3" s="111"/>
      <c r="I3" s="96"/>
      <c r="L3" s="104">
        <f t="shared" ref="L3:T3" si="1">B4</f>
        <v>0</v>
      </c>
      <c r="M3" s="104">
        <f t="shared" si="1"/>
        <v>0</v>
      </c>
      <c r="N3" s="104">
        <f t="shared" si="1"/>
        <v>0</v>
      </c>
      <c r="O3" s="104">
        <f t="shared" si="1"/>
        <v>0</v>
      </c>
      <c r="P3" s="104">
        <f t="shared" si="1"/>
        <v>0</v>
      </c>
      <c r="Q3" s="104">
        <f t="shared" si="1"/>
        <v>0</v>
      </c>
      <c r="R3" s="104">
        <f t="shared" si="1"/>
        <v>0</v>
      </c>
      <c r="S3" s="104">
        <f t="shared" si="1"/>
        <v>0</v>
      </c>
      <c r="T3" s="104">
        <f t="shared" si="1"/>
        <v>0</v>
      </c>
    </row>
    <row r="4" spans="1:20" ht="14.25" customHeight="1" x14ac:dyDescent="0.2">
      <c r="A4" s="288"/>
      <c r="B4" s="277"/>
      <c r="G4" s="111"/>
      <c r="I4" s="96"/>
      <c r="L4" s="104" t="str">
        <f t="shared" ref="L4:T4" si="2">B3</f>
        <v>Replace here</v>
      </c>
      <c r="M4" s="104">
        <f t="shared" si="2"/>
        <v>0</v>
      </c>
      <c r="N4" s="104">
        <f t="shared" si="2"/>
        <v>0</v>
      </c>
      <c r="O4" s="104">
        <f t="shared" si="2"/>
        <v>0</v>
      </c>
      <c r="P4" s="104">
        <f t="shared" si="2"/>
        <v>0</v>
      </c>
      <c r="Q4" s="104">
        <f t="shared" si="2"/>
        <v>0</v>
      </c>
      <c r="R4" s="104">
        <f t="shared" si="2"/>
        <v>0</v>
      </c>
      <c r="S4" s="104">
        <f t="shared" si="2"/>
        <v>0</v>
      </c>
      <c r="T4" s="104">
        <f t="shared" si="2"/>
        <v>0</v>
      </c>
    </row>
    <row r="5" spans="1:20" ht="14.25" customHeight="1" x14ac:dyDescent="0.2">
      <c r="A5" s="288"/>
      <c r="B5" s="203"/>
      <c r="G5" s="111"/>
      <c r="I5" s="96"/>
      <c r="L5" s="104">
        <f t="shared" ref="L5:T5" si="3">B2</f>
        <v>0</v>
      </c>
      <c r="M5" s="104">
        <f t="shared" si="3"/>
        <v>0</v>
      </c>
      <c r="N5" s="104">
        <f t="shared" si="3"/>
        <v>0</v>
      </c>
      <c r="O5" s="104">
        <f t="shared" si="3"/>
        <v>0</v>
      </c>
      <c r="P5" s="104">
        <f t="shared" si="3"/>
        <v>0</v>
      </c>
      <c r="Q5" s="104">
        <f t="shared" si="3"/>
        <v>0</v>
      </c>
      <c r="R5" s="104">
        <f t="shared" si="3"/>
        <v>0</v>
      </c>
      <c r="S5" s="104">
        <f t="shared" si="3"/>
        <v>0</v>
      </c>
      <c r="T5" s="104">
        <f t="shared" si="3"/>
        <v>0</v>
      </c>
    </row>
    <row r="6" spans="1:20" ht="15" customHeight="1" x14ac:dyDescent="0.2">
      <c r="A6" s="288"/>
      <c r="B6" s="204"/>
      <c r="C6" s="98"/>
      <c r="D6" s="98"/>
      <c r="E6" s="98"/>
      <c r="F6" s="98"/>
      <c r="G6" s="98"/>
      <c r="H6" s="98"/>
      <c r="I6" s="99"/>
      <c r="J6" s="98"/>
      <c r="L6" s="104"/>
      <c r="M6" s="104"/>
      <c r="N6" s="104"/>
      <c r="O6" s="104"/>
      <c r="P6" s="104"/>
      <c r="Q6" s="104"/>
      <c r="R6" s="104"/>
      <c r="S6" s="104"/>
      <c r="T6" s="104"/>
    </row>
    <row r="7" spans="1:20" ht="15" customHeight="1" x14ac:dyDescent="0.2">
      <c r="A7" s="288"/>
      <c r="B7" s="204"/>
      <c r="C7" s="98"/>
      <c r="D7" s="98"/>
      <c r="E7" s="98"/>
      <c r="F7" s="98"/>
      <c r="G7" s="98"/>
      <c r="H7" s="98"/>
      <c r="I7" s="98"/>
      <c r="J7" s="98"/>
      <c r="L7" s="104"/>
      <c r="M7" s="104"/>
      <c r="N7" s="104"/>
      <c r="O7" s="104"/>
      <c r="P7" s="104"/>
      <c r="Q7" s="104"/>
      <c r="R7" s="104"/>
      <c r="S7" s="104"/>
      <c r="T7" s="104"/>
    </row>
    <row r="8" spans="1:20" ht="15" customHeight="1" x14ac:dyDescent="0.2">
      <c r="A8" s="289"/>
      <c r="B8" s="204"/>
      <c r="C8" s="98"/>
      <c r="D8" s="98"/>
      <c r="E8" s="98"/>
      <c r="F8" s="98"/>
      <c r="G8" s="99"/>
      <c r="H8" s="98"/>
      <c r="I8" s="99"/>
      <c r="J8" s="98"/>
      <c r="L8" s="104"/>
      <c r="M8" s="104"/>
      <c r="N8" s="104"/>
      <c r="O8" s="104"/>
      <c r="P8" s="104"/>
      <c r="Q8" s="104"/>
      <c r="R8" s="104"/>
      <c r="S8" s="104"/>
      <c r="T8" s="104"/>
    </row>
    <row r="9" spans="1:20" ht="15" customHeight="1" x14ac:dyDescent="0.2">
      <c r="A9" s="290" t="s">
        <v>67</v>
      </c>
      <c r="B9" s="205"/>
      <c r="C9" s="100"/>
      <c r="D9" s="100"/>
      <c r="E9" s="100"/>
      <c r="F9" s="100"/>
      <c r="G9" s="100"/>
      <c r="H9" s="100"/>
      <c r="I9" s="100"/>
      <c r="J9" s="100"/>
      <c r="L9" s="103" t="s">
        <v>57</v>
      </c>
      <c r="M9" s="103" t="s">
        <v>58</v>
      </c>
      <c r="N9" s="103" t="s">
        <v>59</v>
      </c>
      <c r="O9" s="103" t="s">
        <v>60</v>
      </c>
      <c r="P9" s="103" t="s">
        <v>61</v>
      </c>
      <c r="Q9" s="103" t="s">
        <v>62</v>
      </c>
      <c r="R9" s="103" t="s">
        <v>63</v>
      </c>
      <c r="S9" s="103" t="s">
        <v>64</v>
      </c>
      <c r="T9" s="103" t="s">
        <v>65</v>
      </c>
    </row>
    <row r="10" spans="1:20" ht="14.25" customHeight="1" x14ac:dyDescent="0.2">
      <c r="A10" s="290"/>
      <c r="B10" s="203"/>
      <c r="G10" s="96"/>
      <c r="I10" s="96"/>
      <c r="L10" s="104">
        <f t="shared" ref="L10:T10" si="4">B13</f>
        <v>0</v>
      </c>
      <c r="M10" s="104">
        <f t="shared" si="4"/>
        <v>0</v>
      </c>
      <c r="N10" s="104">
        <f t="shared" si="4"/>
        <v>0</v>
      </c>
      <c r="O10" s="104">
        <f t="shared" si="4"/>
        <v>0</v>
      </c>
      <c r="P10" s="104">
        <f t="shared" si="4"/>
        <v>0</v>
      </c>
      <c r="Q10" s="104">
        <f t="shared" si="4"/>
        <v>0</v>
      </c>
      <c r="R10" s="104">
        <f t="shared" si="4"/>
        <v>0</v>
      </c>
      <c r="S10" s="104">
        <f t="shared" si="4"/>
        <v>0</v>
      </c>
      <c r="T10" s="104">
        <f t="shared" si="4"/>
        <v>0</v>
      </c>
    </row>
    <row r="11" spans="1:20" ht="14.25" customHeight="1" x14ac:dyDescent="0.2">
      <c r="A11" s="290"/>
      <c r="B11" s="203"/>
      <c r="G11" s="111"/>
      <c r="I11" s="96"/>
      <c r="L11" s="104">
        <f>B12</f>
        <v>0</v>
      </c>
      <c r="M11" s="104">
        <f t="shared" ref="M11:T11" si="5">C12</f>
        <v>0</v>
      </c>
      <c r="N11" s="104">
        <f t="shared" si="5"/>
        <v>0</v>
      </c>
      <c r="O11" s="104">
        <f t="shared" si="5"/>
        <v>0</v>
      </c>
      <c r="P11" s="104">
        <f t="shared" si="5"/>
        <v>0</v>
      </c>
      <c r="Q11" s="104">
        <f t="shared" si="5"/>
        <v>0</v>
      </c>
      <c r="R11" s="104">
        <f t="shared" si="5"/>
        <v>0</v>
      </c>
      <c r="S11" s="104">
        <f t="shared" si="5"/>
        <v>0</v>
      </c>
      <c r="T11" s="104">
        <f t="shared" si="5"/>
        <v>0</v>
      </c>
    </row>
    <row r="12" spans="1:20" ht="14.25" customHeight="1" x14ac:dyDescent="0.2">
      <c r="A12" s="290"/>
      <c r="B12" s="203"/>
      <c r="G12" s="111"/>
      <c r="I12" s="96"/>
      <c r="L12" s="104">
        <f t="shared" ref="L12:T12" si="6">B11</f>
        <v>0</v>
      </c>
      <c r="M12" s="104">
        <f t="shared" si="6"/>
        <v>0</v>
      </c>
      <c r="N12" s="104">
        <f t="shared" si="6"/>
        <v>0</v>
      </c>
      <c r="O12" s="104">
        <f t="shared" si="6"/>
        <v>0</v>
      </c>
      <c r="P12" s="104">
        <f t="shared" si="6"/>
        <v>0</v>
      </c>
      <c r="Q12" s="104">
        <f t="shared" si="6"/>
        <v>0</v>
      </c>
      <c r="R12" s="104">
        <f t="shared" si="6"/>
        <v>0</v>
      </c>
      <c r="S12" s="104">
        <f t="shared" si="6"/>
        <v>0</v>
      </c>
      <c r="T12" s="104">
        <f t="shared" si="6"/>
        <v>0</v>
      </c>
    </row>
    <row r="13" spans="1:20" ht="14.25" customHeight="1" x14ac:dyDescent="0.2">
      <c r="A13" s="290"/>
      <c r="B13" s="203"/>
      <c r="G13" s="111"/>
      <c r="I13" s="96"/>
      <c r="L13" s="104">
        <f t="shared" ref="L13:T13" si="7">B10</f>
        <v>0</v>
      </c>
      <c r="M13" s="104">
        <f t="shared" si="7"/>
        <v>0</v>
      </c>
      <c r="N13" s="104">
        <f t="shared" si="7"/>
        <v>0</v>
      </c>
      <c r="O13" s="104">
        <f t="shared" si="7"/>
        <v>0</v>
      </c>
      <c r="P13" s="104">
        <f t="shared" si="7"/>
        <v>0</v>
      </c>
      <c r="Q13" s="104">
        <f t="shared" si="7"/>
        <v>0</v>
      </c>
      <c r="R13" s="104">
        <f t="shared" si="7"/>
        <v>0</v>
      </c>
      <c r="S13" s="104">
        <f t="shared" si="7"/>
        <v>0</v>
      </c>
      <c r="T13" s="104">
        <f t="shared" si="7"/>
        <v>0</v>
      </c>
    </row>
    <row r="14" spans="1:20" ht="15" customHeight="1" x14ac:dyDescent="0.2">
      <c r="A14" s="290"/>
      <c r="B14" s="203"/>
      <c r="I14" s="96"/>
      <c r="L14" s="104"/>
      <c r="M14" s="104"/>
      <c r="N14" s="104"/>
      <c r="O14" s="104"/>
      <c r="P14" s="104"/>
      <c r="Q14" s="104"/>
      <c r="R14" s="104"/>
      <c r="S14" s="104"/>
      <c r="T14" s="104"/>
    </row>
    <row r="15" spans="1:20" ht="15" customHeight="1" x14ac:dyDescent="0.2">
      <c r="A15" s="290"/>
      <c r="B15" s="203"/>
      <c r="I15" s="97"/>
      <c r="L15" s="104"/>
      <c r="M15" s="104"/>
      <c r="N15" s="104"/>
      <c r="O15" s="104"/>
      <c r="P15" s="104"/>
      <c r="Q15" s="104"/>
      <c r="R15" s="104"/>
      <c r="S15" s="104"/>
      <c r="T15" s="104"/>
    </row>
    <row r="16" spans="1:20" ht="15" customHeight="1" x14ac:dyDescent="0.2">
      <c r="A16" s="290"/>
      <c r="B16" s="203"/>
      <c r="I16" s="96"/>
      <c r="L16" s="104"/>
      <c r="M16" s="104"/>
      <c r="N16" s="104"/>
      <c r="O16" s="104"/>
      <c r="P16" s="104"/>
      <c r="Q16" s="104"/>
      <c r="R16" s="104"/>
      <c r="S16" s="104"/>
      <c r="T16" s="104"/>
    </row>
    <row r="17" spans="1:20" ht="15" customHeight="1" x14ac:dyDescent="0.2">
      <c r="A17" s="291" t="s">
        <v>68</v>
      </c>
      <c r="B17" s="206"/>
      <c r="C17" s="101"/>
      <c r="D17" s="101"/>
      <c r="E17" s="101"/>
      <c r="F17" s="101"/>
      <c r="G17" s="101"/>
      <c r="H17" s="101"/>
      <c r="I17" s="101"/>
      <c r="J17" s="101"/>
      <c r="L17" s="103" t="s">
        <v>57</v>
      </c>
      <c r="M17" s="103" t="s">
        <v>58</v>
      </c>
      <c r="N17" s="103" t="s">
        <v>59</v>
      </c>
      <c r="O17" s="103" t="s">
        <v>60</v>
      </c>
      <c r="P17" s="103" t="s">
        <v>61</v>
      </c>
      <c r="Q17" s="103" t="s">
        <v>62</v>
      </c>
      <c r="R17" s="103" t="s">
        <v>63</v>
      </c>
      <c r="S17" s="103" t="s">
        <v>64</v>
      </c>
      <c r="T17" s="103" t="s">
        <v>65</v>
      </c>
    </row>
    <row r="18" spans="1:20" x14ac:dyDescent="0.2">
      <c r="A18" s="291"/>
      <c r="B18" s="203"/>
      <c r="G18" s="96"/>
      <c r="I18" s="96"/>
      <c r="L18" s="104">
        <f>B21</f>
        <v>0</v>
      </c>
      <c r="M18" s="104">
        <f t="shared" ref="M18:T18" si="8">C21</f>
        <v>0</v>
      </c>
      <c r="N18" s="104">
        <f t="shared" si="8"/>
        <v>0</v>
      </c>
      <c r="O18" s="104">
        <f t="shared" si="8"/>
        <v>0</v>
      </c>
      <c r="P18" s="104">
        <f t="shared" si="8"/>
        <v>0</v>
      </c>
      <c r="Q18" s="104">
        <f t="shared" si="8"/>
        <v>0</v>
      </c>
      <c r="R18" s="104">
        <f t="shared" si="8"/>
        <v>0</v>
      </c>
      <c r="S18" s="104">
        <f t="shared" si="8"/>
        <v>0</v>
      </c>
      <c r="T18" s="104">
        <f t="shared" si="8"/>
        <v>0</v>
      </c>
    </row>
    <row r="19" spans="1:20" x14ac:dyDescent="0.2">
      <c r="A19" s="291"/>
      <c r="B19" s="201"/>
      <c r="G19" s="111"/>
      <c r="I19" s="96"/>
      <c r="L19" s="104">
        <f t="shared" ref="L19:T19" si="9">B20</f>
        <v>0</v>
      </c>
      <c r="M19" s="104">
        <f t="shared" si="9"/>
        <v>0</v>
      </c>
      <c r="N19" s="104">
        <f t="shared" si="9"/>
        <v>0</v>
      </c>
      <c r="O19" s="104">
        <f t="shared" si="9"/>
        <v>0</v>
      </c>
      <c r="P19" s="104">
        <f t="shared" si="9"/>
        <v>0</v>
      </c>
      <c r="Q19" s="104">
        <f t="shared" si="9"/>
        <v>0</v>
      </c>
      <c r="R19" s="104">
        <f t="shared" si="9"/>
        <v>0</v>
      </c>
      <c r="S19" s="104">
        <f t="shared" si="9"/>
        <v>0</v>
      </c>
      <c r="T19" s="104">
        <f t="shared" si="9"/>
        <v>0</v>
      </c>
    </row>
    <row r="20" spans="1:20" x14ac:dyDescent="0.2">
      <c r="A20" s="291"/>
      <c r="B20" s="201"/>
      <c r="G20" s="111"/>
      <c r="I20" s="96"/>
      <c r="L20" s="104">
        <f t="shared" ref="L20:T20" si="10">B19</f>
        <v>0</v>
      </c>
      <c r="M20" s="104">
        <f t="shared" si="10"/>
        <v>0</v>
      </c>
      <c r="N20" s="104">
        <f t="shared" si="10"/>
        <v>0</v>
      </c>
      <c r="O20" s="104">
        <f t="shared" si="10"/>
        <v>0</v>
      </c>
      <c r="P20" s="104">
        <f t="shared" si="10"/>
        <v>0</v>
      </c>
      <c r="Q20" s="104">
        <f t="shared" si="10"/>
        <v>0</v>
      </c>
      <c r="R20" s="104">
        <f t="shared" si="10"/>
        <v>0</v>
      </c>
      <c r="S20" s="104">
        <f t="shared" si="10"/>
        <v>0</v>
      </c>
      <c r="T20" s="104">
        <f t="shared" si="10"/>
        <v>0</v>
      </c>
    </row>
    <row r="21" spans="1:20" x14ac:dyDescent="0.2">
      <c r="A21" s="291"/>
      <c r="B21" s="201"/>
      <c r="G21" s="111"/>
      <c r="I21" s="96"/>
      <c r="L21" s="104">
        <f t="shared" ref="L21:T21" si="11">B18</f>
        <v>0</v>
      </c>
      <c r="M21" s="104">
        <f t="shared" si="11"/>
        <v>0</v>
      </c>
      <c r="N21" s="104">
        <f t="shared" si="11"/>
        <v>0</v>
      </c>
      <c r="O21" s="104">
        <f t="shared" si="11"/>
        <v>0</v>
      </c>
      <c r="P21" s="104">
        <f t="shared" si="11"/>
        <v>0</v>
      </c>
      <c r="Q21" s="104">
        <f t="shared" si="11"/>
        <v>0</v>
      </c>
      <c r="R21" s="104">
        <f t="shared" si="11"/>
        <v>0</v>
      </c>
      <c r="S21" s="104">
        <f t="shared" si="11"/>
        <v>0</v>
      </c>
      <c r="T21" s="104">
        <f t="shared" si="11"/>
        <v>0</v>
      </c>
    </row>
    <row r="22" spans="1:20" x14ac:dyDescent="0.2">
      <c r="A22" s="291"/>
      <c r="B22" s="201"/>
      <c r="I22" s="96"/>
      <c r="L22" s="104"/>
      <c r="M22" s="104"/>
      <c r="N22" s="104"/>
      <c r="O22" s="104"/>
      <c r="P22" s="104"/>
      <c r="Q22" s="104"/>
      <c r="R22" s="104"/>
      <c r="S22" s="104"/>
      <c r="T22" s="104"/>
    </row>
    <row r="23" spans="1:20" x14ac:dyDescent="0.2">
      <c r="A23" s="291"/>
      <c r="B23" s="201"/>
      <c r="I23" s="96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1:20" x14ac:dyDescent="0.2">
      <c r="A24" s="291"/>
      <c r="B24" s="201"/>
      <c r="I24" s="96"/>
      <c r="L24" s="105"/>
      <c r="M24" s="105"/>
      <c r="N24" s="105"/>
      <c r="O24" s="105"/>
      <c r="P24" s="105"/>
      <c r="Q24" s="105"/>
      <c r="R24" s="105"/>
      <c r="S24" s="105"/>
      <c r="T24" s="105"/>
    </row>
    <row r="25" spans="1:20" ht="15" customHeight="1" x14ac:dyDescent="0.2">
      <c r="A25" s="290" t="s">
        <v>70</v>
      </c>
      <c r="B25" s="205"/>
      <c r="C25" s="100"/>
      <c r="D25" s="100"/>
      <c r="E25" s="100"/>
      <c r="F25" s="100"/>
      <c r="G25" s="100"/>
      <c r="H25" s="100"/>
      <c r="I25" s="100"/>
      <c r="J25" s="100"/>
      <c r="L25" s="103" t="s">
        <v>57</v>
      </c>
      <c r="M25" s="103" t="s">
        <v>58</v>
      </c>
      <c r="N25" s="103" t="s">
        <v>59</v>
      </c>
      <c r="O25" s="103" t="s">
        <v>60</v>
      </c>
      <c r="P25" s="103" t="s">
        <v>61</v>
      </c>
      <c r="Q25" s="103" t="s">
        <v>62</v>
      </c>
      <c r="R25" s="103" t="s">
        <v>63</v>
      </c>
      <c r="S25" s="103" t="s">
        <v>64</v>
      </c>
      <c r="T25" s="103" t="s">
        <v>65</v>
      </c>
    </row>
    <row r="26" spans="1:20" x14ac:dyDescent="0.2">
      <c r="A26" s="290"/>
      <c r="B26" s="203"/>
      <c r="G26" s="96"/>
      <c r="I26" s="97"/>
      <c r="L26" s="104">
        <f>B29</f>
        <v>0</v>
      </c>
      <c r="M26" s="104">
        <f t="shared" ref="M26:T26" si="12">C29</f>
        <v>0</v>
      </c>
      <c r="N26" s="104">
        <f t="shared" si="12"/>
        <v>0</v>
      </c>
      <c r="O26" s="104">
        <f t="shared" si="12"/>
        <v>0</v>
      </c>
      <c r="P26" s="104">
        <f t="shared" si="12"/>
        <v>0</v>
      </c>
      <c r="Q26" s="104">
        <f t="shared" si="12"/>
        <v>0</v>
      </c>
      <c r="R26" s="104">
        <f t="shared" si="12"/>
        <v>0</v>
      </c>
      <c r="S26" s="104">
        <f t="shared" si="12"/>
        <v>0</v>
      </c>
      <c r="T26" s="104">
        <f t="shared" si="12"/>
        <v>0</v>
      </c>
    </row>
    <row r="27" spans="1:20" x14ac:dyDescent="0.2">
      <c r="A27" s="290"/>
      <c r="B27" s="203"/>
      <c r="G27" s="111"/>
      <c r="I27" s="96"/>
      <c r="L27" s="104">
        <f t="shared" ref="L27:T27" si="13">B28</f>
        <v>0</v>
      </c>
      <c r="M27" s="104">
        <f t="shared" si="13"/>
        <v>0</v>
      </c>
      <c r="N27" s="104">
        <f t="shared" si="13"/>
        <v>0</v>
      </c>
      <c r="O27" s="104">
        <f t="shared" si="13"/>
        <v>0</v>
      </c>
      <c r="P27" s="104">
        <f t="shared" si="13"/>
        <v>0</v>
      </c>
      <c r="Q27" s="104">
        <f t="shared" si="13"/>
        <v>0</v>
      </c>
      <c r="R27" s="104">
        <f t="shared" si="13"/>
        <v>0</v>
      </c>
      <c r="S27" s="104">
        <f t="shared" si="13"/>
        <v>0</v>
      </c>
      <c r="T27" s="104">
        <f t="shared" si="13"/>
        <v>0</v>
      </c>
    </row>
    <row r="28" spans="1:20" x14ac:dyDescent="0.2">
      <c r="A28" s="290"/>
      <c r="B28" s="203"/>
      <c r="G28" s="111"/>
      <c r="I28" s="96"/>
      <c r="L28" s="104">
        <f t="shared" ref="L28:T28" si="14">B27</f>
        <v>0</v>
      </c>
      <c r="M28" s="104">
        <f t="shared" si="14"/>
        <v>0</v>
      </c>
      <c r="N28" s="104">
        <f t="shared" si="14"/>
        <v>0</v>
      </c>
      <c r="O28" s="104">
        <f t="shared" si="14"/>
        <v>0</v>
      </c>
      <c r="P28" s="104">
        <f t="shared" si="14"/>
        <v>0</v>
      </c>
      <c r="Q28" s="104">
        <f t="shared" si="14"/>
        <v>0</v>
      </c>
      <c r="R28" s="104">
        <f t="shared" si="14"/>
        <v>0</v>
      </c>
      <c r="S28" s="104">
        <f t="shared" si="14"/>
        <v>0</v>
      </c>
      <c r="T28" s="104">
        <f t="shared" si="14"/>
        <v>0</v>
      </c>
    </row>
    <row r="29" spans="1:20" x14ac:dyDescent="0.2">
      <c r="A29" s="290"/>
      <c r="B29" s="203"/>
      <c r="G29" s="111"/>
      <c r="I29" s="96"/>
      <c r="L29" s="104">
        <f t="shared" ref="L29:T29" si="15">B26</f>
        <v>0</v>
      </c>
      <c r="M29" s="104">
        <f t="shared" si="15"/>
        <v>0</v>
      </c>
      <c r="N29" s="104">
        <f t="shared" si="15"/>
        <v>0</v>
      </c>
      <c r="O29" s="104">
        <f t="shared" si="15"/>
        <v>0</v>
      </c>
      <c r="P29" s="104">
        <f t="shared" si="15"/>
        <v>0</v>
      </c>
      <c r="Q29" s="104">
        <f t="shared" si="15"/>
        <v>0</v>
      </c>
      <c r="R29" s="104">
        <f t="shared" si="15"/>
        <v>0</v>
      </c>
      <c r="S29" s="104">
        <f t="shared" si="15"/>
        <v>0</v>
      </c>
      <c r="T29" s="104">
        <f t="shared" si="15"/>
        <v>0</v>
      </c>
    </row>
    <row r="30" spans="1:20" x14ac:dyDescent="0.2">
      <c r="A30" s="290"/>
      <c r="B30" s="203"/>
      <c r="I30" s="96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1:20" x14ac:dyDescent="0.2">
      <c r="A31" s="290"/>
      <c r="B31" s="203"/>
      <c r="I31" s="97"/>
      <c r="L31" s="106"/>
      <c r="M31" s="106"/>
      <c r="N31" s="106"/>
      <c r="O31" s="106"/>
      <c r="P31" s="106"/>
      <c r="Q31" s="106"/>
      <c r="R31" s="106"/>
      <c r="S31" s="106"/>
      <c r="T31" s="106"/>
    </row>
    <row r="32" spans="1:20" x14ac:dyDescent="0.2">
      <c r="A32" s="290"/>
      <c r="B32" s="203"/>
      <c r="I32" s="96"/>
      <c r="L32" s="105"/>
      <c r="M32" s="105"/>
      <c r="N32" s="105"/>
      <c r="O32" s="105"/>
      <c r="P32" s="105"/>
      <c r="Q32" s="105"/>
      <c r="R32" s="105"/>
      <c r="S32" s="105"/>
      <c r="T32" s="105"/>
    </row>
    <row r="33" spans="1:20" ht="15" customHeight="1" x14ac:dyDescent="0.2">
      <c r="A33" s="291" t="s">
        <v>72</v>
      </c>
      <c r="B33" s="206"/>
      <c r="C33" s="101"/>
      <c r="D33" s="101"/>
      <c r="E33" s="101"/>
      <c r="F33" s="101"/>
      <c r="G33" s="101"/>
      <c r="H33" s="101"/>
      <c r="I33" s="101"/>
      <c r="J33" s="101"/>
      <c r="L33" s="103" t="s">
        <v>57</v>
      </c>
      <c r="M33" s="103" t="s">
        <v>58</v>
      </c>
      <c r="N33" s="103" t="s">
        <v>59</v>
      </c>
      <c r="O33" s="103" t="s">
        <v>60</v>
      </c>
      <c r="P33" s="103" t="s">
        <v>61</v>
      </c>
      <c r="Q33" s="103" t="s">
        <v>62</v>
      </c>
      <c r="R33" s="103" t="s">
        <v>63</v>
      </c>
      <c r="S33" s="103" t="s">
        <v>64</v>
      </c>
      <c r="T33" s="103" t="s">
        <v>65</v>
      </c>
    </row>
    <row r="34" spans="1:20" x14ac:dyDescent="0.2">
      <c r="A34" s="291"/>
      <c r="B34" s="203"/>
      <c r="L34" s="104">
        <f>B37</f>
        <v>0</v>
      </c>
      <c r="M34" s="104">
        <f t="shared" ref="M34:T34" si="16">C37</f>
        <v>0</v>
      </c>
      <c r="N34" s="104">
        <f t="shared" si="16"/>
        <v>0</v>
      </c>
      <c r="O34" s="104">
        <f t="shared" si="16"/>
        <v>0</v>
      </c>
      <c r="P34" s="104">
        <f t="shared" si="16"/>
        <v>0</v>
      </c>
      <c r="Q34" s="104">
        <f t="shared" si="16"/>
        <v>0</v>
      </c>
      <c r="R34" s="104">
        <f t="shared" si="16"/>
        <v>0</v>
      </c>
      <c r="S34" s="104">
        <f t="shared" si="16"/>
        <v>0</v>
      </c>
      <c r="T34" s="104">
        <f t="shared" si="16"/>
        <v>0</v>
      </c>
    </row>
    <row r="35" spans="1:20" x14ac:dyDescent="0.2">
      <c r="A35" s="291"/>
      <c r="B35" s="201"/>
      <c r="G35" s="111"/>
      <c r="I35" s="96"/>
      <c r="L35" s="104">
        <f t="shared" ref="L35:T35" si="17">B36</f>
        <v>0</v>
      </c>
      <c r="M35" s="104">
        <f t="shared" si="17"/>
        <v>0</v>
      </c>
      <c r="N35" s="104">
        <f t="shared" si="17"/>
        <v>0</v>
      </c>
      <c r="O35" s="104">
        <f t="shared" si="17"/>
        <v>0</v>
      </c>
      <c r="P35" s="104">
        <f t="shared" si="17"/>
        <v>0</v>
      </c>
      <c r="Q35" s="104">
        <f t="shared" si="17"/>
        <v>0</v>
      </c>
      <c r="R35" s="104">
        <f t="shared" si="17"/>
        <v>0</v>
      </c>
      <c r="S35" s="104">
        <f t="shared" si="17"/>
        <v>0</v>
      </c>
      <c r="T35" s="104">
        <f t="shared" si="17"/>
        <v>0</v>
      </c>
    </row>
    <row r="36" spans="1:20" x14ac:dyDescent="0.2">
      <c r="A36" s="291"/>
      <c r="B36" s="201"/>
      <c r="G36" s="111"/>
      <c r="I36" s="96"/>
      <c r="L36" s="104">
        <f t="shared" ref="L36:T36" si="18">B35</f>
        <v>0</v>
      </c>
      <c r="M36" s="104">
        <f t="shared" si="18"/>
        <v>0</v>
      </c>
      <c r="N36" s="104">
        <f t="shared" si="18"/>
        <v>0</v>
      </c>
      <c r="O36" s="104">
        <f t="shared" si="18"/>
        <v>0</v>
      </c>
      <c r="P36" s="104">
        <f t="shared" si="18"/>
        <v>0</v>
      </c>
      <c r="Q36" s="104">
        <f t="shared" si="18"/>
        <v>0</v>
      </c>
      <c r="R36" s="104">
        <f t="shared" si="18"/>
        <v>0</v>
      </c>
      <c r="S36" s="104">
        <f t="shared" si="18"/>
        <v>0</v>
      </c>
      <c r="T36" s="104">
        <f t="shared" si="18"/>
        <v>0</v>
      </c>
    </row>
    <row r="37" spans="1:20" x14ac:dyDescent="0.2">
      <c r="A37" s="291"/>
      <c r="B37" s="201"/>
      <c r="G37" s="111"/>
      <c r="I37" s="96"/>
      <c r="L37" s="104">
        <f t="shared" ref="L37:T37" si="19">B34</f>
        <v>0</v>
      </c>
      <c r="M37" s="104">
        <f t="shared" si="19"/>
        <v>0</v>
      </c>
      <c r="N37" s="104">
        <f t="shared" si="19"/>
        <v>0</v>
      </c>
      <c r="O37" s="104">
        <f t="shared" si="19"/>
        <v>0</v>
      </c>
      <c r="P37" s="104">
        <f t="shared" si="19"/>
        <v>0</v>
      </c>
      <c r="Q37" s="104">
        <f t="shared" si="19"/>
        <v>0</v>
      </c>
      <c r="R37" s="104">
        <f t="shared" si="19"/>
        <v>0</v>
      </c>
      <c r="S37" s="104">
        <f t="shared" si="19"/>
        <v>0</v>
      </c>
      <c r="T37" s="104">
        <f t="shared" si="19"/>
        <v>0</v>
      </c>
    </row>
    <row r="38" spans="1:20" x14ac:dyDescent="0.2">
      <c r="A38" s="291"/>
      <c r="B38" s="201"/>
      <c r="I38" s="96"/>
      <c r="L38" s="104"/>
      <c r="M38" s="104"/>
      <c r="N38" s="104"/>
      <c r="O38" s="104"/>
      <c r="P38" s="104"/>
      <c r="Q38" s="104"/>
      <c r="R38" s="104"/>
      <c r="S38" s="104"/>
      <c r="T38" s="104"/>
    </row>
    <row r="39" spans="1:20" x14ac:dyDescent="0.2">
      <c r="A39" s="291"/>
      <c r="B39" s="201"/>
      <c r="I39" s="97"/>
      <c r="L39" s="104"/>
      <c r="M39" s="104"/>
      <c r="N39" s="104"/>
      <c r="O39" s="104"/>
      <c r="P39" s="104"/>
      <c r="Q39" s="104"/>
      <c r="R39" s="104"/>
      <c r="S39" s="104"/>
      <c r="T39" s="104"/>
    </row>
    <row r="40" spans="1:20" x14ac:dyDescent="0.2">
      <c r="A40" s="291"/>
      <c r="B40" s="201"/>
      <c r="I40" s="96"/>
      <c r="L40" s="105"/>
      <c r="M40" s="105"/>
      <c r="N40" s="105"/>
      <c r="O40" s="105"/>
      <c r="P40" s="105"/>
      <c r="Q40" s="105"/>
      <c r="R40" s="105"/>
      <c r="S40" s="105"/>
      <c r="T40" s="105"/>
    </row>
    <row r="41" spans="1:20" ht="15" customHeight="1" x14ac:dyDescent="0.2">
      <c r="A41" s="290" t="s">
        <v>69</v>
      </c>
      <c r="B41" s="205"/>
      <c r="C41" s="100"/>
      <c r="D41" s="100"/>
      <c r="E41" s="100"/>
      <c r="F41" s="100"/>
      <c r="G41" s="100"/>
      <c r="H41" s="100"/>
      <c r="I41" s="100"/>
      <c r="J41" s="100"/>
      <c r="L41" s="103" t="s">
        <v>57</v>
      </c>
      <c r="M41" s="103" t="s">
        <v>58</v>
      </c>
      <c r="N41" s="103" t="s">
        <v>59</v>
      </c>
      <c r="O41" s="103" t="s">
        <v>60</v>
      </c>
      <c r="P41" s="103" t="s">
        <v>61</v>
      </c>
      <c r="Q41" s="103" t="s">
        <v>62</v>
      </c>
      <c r="R41" s="103" t="s">
        <v>63</v>
      </c>
      <c r="S41" s="103" t="s">
        <v>64</v>
      </c>
      <c r="T41" s="103" t="s">
        <v>65</v>
      </c>
    </row>
    <row r="42" spans="1:20" ht="14.25" customHeight="1" x14ac:dyDescent="0.2">
      <c r="A42" s="290"/>
      <c r="B42" s="203"/>
      <c r="G42" s="111"/>
      <c r="I42" s="97"/>
      <c r="L42" s="104">
        <f t="shared" ref="L42:T42" si="20">B45</f>
        <v>0</v>
      </c>
      <c r="M42" s="104">
        <f t="shared" si="20"/>
        <v>0</v>
      </c>
      <c r="N42" s="104">
        <f t="shared" si="20"/>
        <v>0</v>
      </c>
      <c r="O42" s="104">
        <f t="shared" si="20"/>
        <v>0</v>
      </c>
      <c r="P42" s="104">
        <f t="shared" si="20"/>
        <v>0</v>
      </c>
      <c r="Q42" s="104">
        <f t="shared" si="20"/>
        <v>0</v>
      </c>
      <c r="R42" s="104">
        <f t="shared" si="20"/>
        <v>0</v>
      </c>
      <c r="S42" s="104">
        <f t="shared" si="20"/>
        <v>0</v>
      </c>
      <c r="T42" s="104">
        <f t="shared" si="20"/>
        <v>0</v>
      </c>
    </row>
    <row r="43" spans="1:20" ht="14.25" customHeight="1" x14ac:dyDescent="0.2">
      <c r="A43" s="290"/>
      <c r="B43" s="203"/>
      <c r="G43" s="111"/>
      <c r="I43" s="96"/>
      <c r="L43" s="104">
        <f t="shared" ref="L43:T43" si="21">B44</f>
        <v>0</v>
      </c>
      <c r="M43" s="104">
        <f t="shared" si="21"/>
        <v>0</v>
      </c>
      <c r="N43" s="104">
        <f t="shared" si="21"/>
        <v>0</v>
      </c>
      <c r="O43" s="104">
        <f t="shared" si="21"/>
        <v>0</v>
      </c>
      <c r="P43" s="104">
        <f t="shared" si="21"/>
        <v>0</v>
      </c>
      <c r="Q43" s="104">
        <f t="shared" si="21"/>
        <v>0</v>
      </c>
      <c r="R43" s="104">
        <f t="shared" si="21"/>
        <v>0</v>
      </c>
      <c r="S43" s="104">
        <f t="shared" si="21"/>
        <v>0</v>
      </c>
      <c r="T43" s="104">
        <f t="shared" si="21"/>
        <v>0</v>
      </c>
    </row>
    <row r="44" spans="1:20" ht="14.25" customHeight="1" x14ac:dyDescent="0.2">
      <c r="A44" s="290"/>
      <c r="B44" s="203"/>
      <c r="G44" s="111"/>
      <c r="I44" s="96"/>
      <c r="L44" s="104">
        <f t="shared" ref="L44:T44" si="22">B43</f>
        <v>0</v>
      </c>
      <c r="M44" s="104">
        <f t="shared" si="22"/>
        <v>0</v>
      </c>
      <c r="N44" s="104">
        <f t="shared" si="22"/>
        <v>0</v>
      </c>
      <c r="O44" s="104">
        <f t="shared" si="22"/>
        <v>0</v>
      </c>
      <c r="P44" s="104">
        <f t="shared" si="22"/>
        <v>0</v>
      </c>
      <c r="Q44" s="104">
        <f t="shared" si="22"/>
        <v>0</v>
      </c>
      <c r="R44" s="104">
        <f t="shared" si="22"/>
        <v>0</v>
      </c>
      <c r="S44" s="104">
        <f t="shared" si="22"/>
        <v>0</v>
      </c>
      <c r="T44" s="104">
        <f t="shared" si="22"/>
        <v>0</v>
      </c>
    </row>
    <row r="45" spans="1:20" ht="14.25" customHeight="1" x14ac:dyDescent="0.2">
      <c r="A45" s="290"/>
      <c r="B45" s="203"/>
      <c r="G45" s="111"/>
      <c r="I45" s="96"/>
      <c r="L45" s="104">
        <f t="shared" ref="L45:T45" si="23">B42</f>
        <v>0</v>
      </c>
      <c r="M45" s="104">
        <f t="shared" si="23"/>
        <v>0</v>
      </c>
      <c r="N45" s="104">
        <f t="shared" si="23"/>
        <v>0</v>
      </c>
      <c r="O45" s="104">
        <f t="shared" si="23"/>
        <v>0</v>
      </c>
      <c r="P45" s="104">
        <f t="shared" si="23"/>
        <v>0</v>
      </c>
      <c r="Q45" s="104">
        <f t="shared" si="23"/>
        <v>0</v>
      </c>
      <c r="R45" s="104">
        <f t="shared" si="23"/>
        <v>0</v>
      </c>
      <c r="S45" s="104">
        <f t="shared" si="23"/>
        <v>0</v>
      </c>
      <c r="T45" s="104">
        <f t="shared" si="23"/>
        <v>0</v>
      </c>
    </row>
    <row r="46" spans="1:20" ht="15" customHeight="1" x14ac:dyDescent="0.2">
      <c r="A46" s="290"/>
      <c r="B46" s="203"/>
      <c r="I46" s="96"/>
      <c r="L46" s="106"/>
      <c r="M46" s="106"/>
      <c r="N46" s="106"/>
      <c r="O46" s="106"/>
      <c r="P46" s="106"/>
      <c r="Q46" s="106"/>
      <c r="R46" s="106"/>
      <c r="S46" s="106"/>
      <c r="T46" s="106"/>
    </row>
    <row r="47" spans="1:20" ht="15" customHeight="1" x14ac:dyDescent="0.2">
      <c r="A47" s="290"/>
      <c r="B47" s="203"/>
      <c r="I47" s="97"/>
      <c r="L47" s="106"/>
      <c r="M47" s="106"/>
      <c r="N47" s="106"/>
      <c r="O47" s="106"/>
      <c r="P47" s="106"/>
      <c r="Q47" s="106"/>
      <c r="R47" s="106"/>
      <c r="S47" s="106"/>
      <c r="T47" s="106"/>
    </row>
    <row r="48" spans="1:20" ht="15" customHeight="1" x14ac:dyDescent="0.2">
      <c r="A48" s="290"/>
      <c r="B48" s="203"/>
      <c r="I48" s="96"/>
      <c r="K48" s="146"/>
      <c r="L48" s="105"/>
      <c r="M48" s="105"/>
      <c r="N48" s="105"/>
      <c r="O48" s="105"/>
      <c r="P48" s="105"/>
      <c r="Q48" s="105"/>
      <c r="R48" s="105"/>
      <c r="S48" s="105"/>
      <c r="T48" s="105"/>
    </row>
    <row r="49" spans="1:20" ht="15" customHeight="1" x14ac:dyDescent="0.2">
      <c r="A49" s="291" t="s">
        <v>95</v>
      </c>
      <c r="B49" s="207"/>
      <c r="C49" s="101"/>
      <c r="D49" s="101"/>
      <c r="E49" s="101"/>
      <c r="F49" s="101"/>
      <c r="G49" s="101"/>
      <c r="H49" s="101"/>
      <c r="I49" s="101"/>
      <c r="J49" s="101"/>
      <c r="K49" s="146"/>
      <c r="L49" s="103" t="s">
        <v>57</v>
      </c>
      <c r="M49" s="103" t="s">
        <v>58</v>
      </c>
      <c r="N49" s="103" t="s">
        <v>59</v>
      </c>
      <c r="O49" s="103" t="s">
        <v>60</v>
      </c>
      <c r="P49" s="103" t="s">
        <v>61</v>
      </c>
      <c r="Q49" s="103" t="s">
        <v>62</v>
      </c>
      <c r="R49" s="103" t="s">
        <v>63</v>
      </c>
      <c r="S49" s="103" t="s">
        <v>64</v>
      </c>
      <c r="T49" s="103" t="s">
        <v>65</v>
      </c>
    </row>
    <row r="50" spans="1:20" ht="15" customHeight="1" x14ac:dyDescent="0.2">
      <c r="A50" s="291"/>
      <c r="B50" s="208"/>
      <c r="K50" s="146"/>
      <c r="L50" s="104">
        <f>B53</f>
        <v>0</v>
      </c>
      <c r="M50" s="104">
        <f t="shared" ref="M50" si="24">C53</f>
        <v>0</v>
      </c>
      <c r="N50" s="104">
        <f t="shared" ref="N50" si="25">D53</f>
        <v>0</v>
      </c>
      <c r="O50" s="104">
        <f t="shared" ref="O50" si="26">E53</f>
        <v>0</v>
      </c>
      <c r="P50" s="104">
        <f t="shared" ref="P50" si="27">F53</f>
        <v>0</v>
      </c>
      <c r="Q50" s="104">
        <f t="shared" ref="Q50" si="28">G53</f>
        <v>0</v>
      </c>
      <c r="R50" s="104">
        <f t="shared" ref="R50" si="29">H53</f>
        <v>0</v>
      </c>
      <c r="S50" s="104">
        <f t="shared" ref="S50" si="30">I53</f>
        <v>0</v>
      </c>
      <c r="T50" s="104">
        <f t="shared" ref="T50" si="31">J53</f>
        <v>0</v>
      </c>
    </row>
    <row r="51" spans="1:20" ht="15" customHeight="1" x14ac:dyDescent="0.2">
      <c r="A51" s="291"/>
      <c r="B51" s="209"/>
      <c r="I51" s="96"/>
      <c r="K51" s="146"/>
      <c r="L51" s="104">
        <f t="shared" ref="L51" si="32">B52</f>
        <v>0</v>
      </c>
      <c r="M51" s="104">
        <f t="shared" ref="M51" si="33">C52</f>
        <v>0</v>
      </c>
      <c r="N51" s="104">
        <f t="shared" ref="N51" si="34">D52</f>
        <v>0</v>
      </c>
      <c r="O51" s="104">
        <f t="shared" ref="O51" si="35">E52</f>
        <v>0</v>
      </c>
      <c r="P51" s="104">
        <f t="shared" ref="P51" si="36">F52</f>
        <v>0</v>
      </c>
      <c r="Q51" s="104">
        <f t="shared" ref="Q51" si="37">G52</f>
        <v>0</v>
      </c>
      <c r="R51" s="104">
        <f t="shared" ref="R51" si="38">H52</f>
        <v>0</v>
      </c>
      <c r="S51" s="104">
        <f t="shared" ref="S51" si="39">I52</f>
        <v>0</v>
      </c>
      <c r="T51" s="104">
        <f t="shared" ref="T51" si="40">J52</f>
        <v>0</v>
      </c>
    </row>
    <row r="52" spans="1:20" ht="15" customHeight="1" x14ac:dyDescent="0.2">
      <c r="A52" s="291"/>
      <c r="B52" s="209"/>
      <c r="G52" s="96"/>
      <c r="I52" s="96"/>
      <c r="K52" s="146"/>
      <c r="L52" s="104">
        <f t="shared" ref="L52" si="41">B51</f>
        <v>0</v>
      </c>
      <c r="M52" s="104">
        <f t="shared" ref="M52" si="42">C51</f>
        <v>0</v>
      </c>
      <c r="N52" s="104">
        <f t="shared" ref="N52" si="43">D51</f>
        <v>0</v>
      </c>
      <c r="O52" s="104">
        <f t="shared" ref="O52" si="44">E51</f>
        <v>0</v>
      </c>
      <c r="P52" s="104">
        <f t="shared" ref="P52" si="45">F51</f>
        <v>0</v>
      </c>
      <c r="Q52" s="104">
        <f t="shared" ref="Q52" si="46">G51</f>
        <v>0</v>
      </c>
      <c r="R52" s="104">
        <f t="shared" ref="R52" si="47">H51</f>
        <v>0</v>
      </c>
      <c r="S52" s="104">
        <f t="shared" ref="S52" si="48">I51</f>
        <v>0</v>
      </c>
      <c r="T52" s="104">
        <f t="shared" ref="T52" si="49">J51</f>
        <v>0</v>
      </c>
    </row>
    <row r="53" spans="1:20" ht="15" customHeight="1" x14ac:dyDescent="0.2">
      <c r="A53" s="291"/>
      <c r="B53" s="209"/>
      <c r="G53" s="96"/>
      <c r="I53" s="96"/>
      <c r="K53" s="146"/>
      <c r="L53" s="104">
        <f t="shared" ref="L53" si="50">B50</f>
        <v>0</v>
      </c>
      <c r="M53" s="104">
        <f t="shared" ref="M53" si="51">C50</f>
        <v>0</v>
      </c>
      <c r="N53" s="104">
        <f t="shared" ref="N53" si="52">D50</f>
        <v>0</v>
      </c>
      <c r="O53" s="104">
        <f t="shared" ref="O53" si="53">E50</f>
        <v>0</v>
      </c>
      <c r="P53" s="104">
        <f t="shared" ref="P53" si="54">F50</f>
        <v>0</v>
      </c>
      <c r="Q53" s="104">
        <f t="shared" ref="Q53" si="55">G50</f>
        <v>0</v>
      </c>
      <c r="R53" s="104">
        <f t="shared" ref="R53" si="56">H50</f>
        <v>0</v>
      </c>
      <c r="S53" s="104">
        <f t="shared" ref="S53" si="57">I50</f>
        <v>0</v>
      </c>
      <c r="T53" s="104">
        <f t="shared" ref="T53" si="58">J50</f>
        <v>0</v>
      </c>
    </row>
    <row r="54" spans="1:20" ht="15" customHeight="1" x14ac:dyDescent="0.2">
      <c r="A54" s="291"/>
      <c r="B54" s="209"/>
      <c r="I54" s="96"/>
      <c r="K54" s="146"/>
      <c r="L54" s="105"/>
      <c r="M54" s="105"/>
      <c r="N54" s="105"/>
      <c r="O54" s="105"/>
      <c r="P54" s="105"/>
      <c r="Q54" s="105"/>
      <c r="R54" s="105"/>
      <c r="S54" s="105"/>
      <c r="T54" s="105"/>
    </row>
    <row r="55" spans="1:20" ht="15" customHeight="1" x14ac:dyDescent="0.2">
      <c r="A55" s="291"/>
      <c r="B55" s="209"/>
      <c r="I55" s="97"/>
      <c r="K55" s="146"/>
      <c r="L55" s="105"/>
      <c r="M55" s="105"/>
      <c r="N55" s="105"/>
      <c r="O55" s="105"/>
      <c r="P55" s="105"/>
      <c r="Q55" s="105"/>
      <c r="R55" s="105"/>
      <c r="S55" s="105"/>
      <c r="T55" s="105"/>
    </row>
    <row r="56" spans="1:20" ht="15" customHeight="1" x14ac:dyDescent="0.2">
      <c r="A56" s="291"/>
      <c r="B56" s="209"/>
      <c r="I56" s="96"/>
      <c r="K56" s="146"/>
      <c r="L56" s="105"/>
      <c r="M56" s="105"/>
      <c r="N56" s="105"/>
      <c r="O56" s="105"/>
      <c r="P56" s="105"/>
      <c r="Q56" s="105"/>
      <c r="R56" s="105"/>
      <c r="S56" s="105"/>
      <c r="T56" s="105"/>
    </row>
    <row r="57" spans="1:20" ht="15" customHeight="1" x14ac:dyDescent="0.2">
      <c r="A57" s="290" t="s">
        <v>96</v>
      </c>
      <c r="B57" s="210"/>
      <c r="C57" s="100"/>
      <c r="D57" s="100"/>
      <c r="E57" s="100"/>
      <c r="F57" s="100"/>
      <c r="G57" s="100"/>
      <c r="H57" s="100"/>
      <c r="I57" s="100"/>
      <c r="J57" s="100"/>
      <c r="K57" s="146"/>
      <c r="L57" s="103" t="s">
        <v>57</v>
      </c>
      <c r="M57" s="103" t="s">
        <v>58</v>
      </c>
      <c r="N57" s="103" t="s">
        <v>59</v>
      </c>
      <c r="O57" s="103" t="s">
        <v>60</v>
      </c>
      <c r="P57" s="103" t="s">
        <v>61</v>
      </c>
      <c r="Q57" s="103" t="s">
        <v>62</v>
      </c>
      <c r="R57" s="103" t="s">
        <v>63</v>
      </c>
      <c r="S57" s="103" t="s">
        <v>64</v>
      </c>
      <c r="T57" s="103" t="s">
        <v>65</v>
      </c>
    </row>
    <row r="58" spans="1:20" ht="15" customHeight="1" x14ac:dyDescent="0.2">
      <c r="A58" s="290"/>
      <c r="B58" s="209"/>
      <c r="G58" s="96"/>
      <c r="I58" s="97"/>
      <c r="K58" s="146"/>
      <c r="L58" s="104">
        <f>B61</f>
        <v>0</v>
      </c>
      <c r="M58" s="104">
        <f t="shared" ref="M58" si="59">C61</f>
        <v>0</v>
      </c>
      <c r="N58" s="104">
        <f t="shared" ref="N58" si="60">D61</f>
        <v>0</v>
      </c>
      <c r="O58" s="104">
        <f t="shared" ref="O58" si="61">E61</f>
        <v>0</v>
      </c>
      <c r="P58" s="104">
        <f t="shared" ref="P58" si="62">F61</f>
        <v>0</v>
      </c>
      <c r="Q58" s="104">
        <f t="shared" ref="Q58" si="63">G61</f>
        <v>0</v>
      </c>
      <c r="R58" s="104">
        <f t="shared" ref="R58" si="64">H61</f>
        <v>0</v>
      </c>
      <c r="S58" s="104">
        <f t="shared" ref="S58" si="65">I61</f>
        <v>0</v>
      </c>
      <c r="T58" s="104">
        <f t="shared" ref="T58" si="66">J61</f>
        <v>0</v>
      </c>
    </row>
    <row r="59" spans="1:20" ht="15" customHeight="1" x14ac:dyDescent="0.2">
      <c r="A59" s="290"/>
      <c r="B59" s="209"/>
      <c r="G59" s="96"/>
      <c r="I59" s="96"/>
      <c r="K59" s="146"/>
      <c r="L59" s="104">
        <f t="shared" ref="L59" si="67">B60</f>
        <v>0</v>
      </c>
      <c r="M59" s="104">
        <f t="shared" ref="M59" si="68">C60</f>
        <v>0</v>
      </c>
      <c r="N59" s="104">
        <f t="shared" ref="N59" si="69">D60</f>
        <v>0</v>
      </c>
      <c r="O59" s="104">
        <f t="shared" ref="O59" si="70">E60</f>
        <v>0</v>
      </c>
      <c r="P59" s="104">
        <f t="shared" ref="P59" si="71">F60</f>
        <v>0</v>
      </c>
      <c r="Q59" s="104">
        <f t="shared" ref="Q59" si="72">G60</f>
        <v>0</v>
      </c>
      <c r="R59" s="104">
        <f t="shared" ref="R59" si="73">H60</f>
        <v>0</v>
      </c>
      <c r="S59" s="104">
        <f t="shared" ref="S59" si="74">I60</f>
        <v>0</v>
      </c>
      <c r="T59" s="104">
        <f t="shared" ref="T59" si="75">J60</f>
        <v>0</v>
      </c>
    </row>
    <row r="60" spans="1:20" ht="15" customHeight="1" x14ac:dyDescent="0.2">
      <c r="A60" s="290"/>
      <c r="B60" s="209"/>
      <c r="G60" s="96"/>
      <c r="I60" s="96"/>
      <c r="K60" s="146"/>
      <c r="L60" s="104">
        <f t="shared" ref="L60" si="76">B59</f>
        <v>0</v>
      </c>
      <c r="M60" s="104">
        <f t="shared" ref="M60" si="77">C59</f>
        <v>0</v>
      </c>
      <c r="N60" s="104">
        <f t="shared" ref="N60" si="78">D59</f>
        <v>0</v>
      </c>
      <c r="O60" s="104">
        <f t="shared" ref="O60" si="79">E59</f>
        <v>0</v>
      </c>
      <c r="P60" s="104">
        <f t="shared" ref="P60" si="80">F59</f>
        <v>0</v>
      </c>
      <c r="Q60" s="104">
        <f t="shared" ref="Q60" si="81">G59</f>
        <v>0</v>
      </c>
      <c r="R60" s="104">
        <f t="shared" ref="R60" si="82">H59</f>
        <v>0</v>
      </c>
      <c r="S60" s="104">
        <f t="shared" ref="S60" si="83">I59</f>
        <v>0</v>
      </c>
      <c r="T60" s="104">
        <f t="shared" ref="T60" si="84">J59</f>
        <v>0</v>
      </c>
    </row>
    <row r="61" spans="1:20" ht="15" customHeight="1" x14ac:dyDescent="0.2">
      <c r="A61" s="290"/>
      <c r="B61" s="209"/>
      <c r="G61" s="96"/>
      <c r="I61" s="96"/>
      <c r="K61" s="146"/>
      <c r="L61" s="104">
        <f t="shared" ref="L61" si="85">B58</f>
        <v>0</v>
      </c>
      <c r="M61" s="104">
        <f t="shared" ref="M61" si="86">C58</f>
        <v>0</v>
      </c>
      <c r="N61" s="104">
        <f t="shared" ref="N61" si="87">D58</f>
        <v>0</v>
      </c>
      <c r="O61" s="104">
        <f t="shared" ref="O61" si="88">E58</f>
        <v>0</v>
      </c>
      <c r="P61" s="104">
        <f t="shared" ref="P61" si="89">F58</f>
        <v>0</v>
      </c>
      <c r="Q61" s="104">
        <f t="shared" ref="Q61" si="90">G58</f>
        <v>0</v>
      </c>
      <c r="R61" s="104">
        <f t="shared" ref="R61" si="91">H58</f>
        <v>0</v>
      </c>
      <c r="S61" s="104">
        <f t="shared" ref="S61" si="92">I58</f>
        <v>0</v>
      </c>
      <c r="T61" s="104">
        <f t="shared" ref="T61" si="93">J58</f>
        <v>0</v>
      </c>
    </row>
    <row r="62" spans="1:20" ht="15" customHeight="1" x14ac:dyDescent="0.2">
      <c r="A62" s="290"/>
      <c r="B62" s="209"/>
      <c r="I62" s="96"/>
      <c r="K62" s="146"/>
    </row>
    <row r="63" spans="1:20" ht="15" customHeight="1" x14ac:dyDescent="0.2">
      <c r="A63" s="290"/>
      <c r="B63" s="209"/>
      <c r="I63" s="97"/>
      <c r="K63" s="146"/>
    </row>
    <row r="64" spans="1:20" ht="15" customHeight="1" x14ac:dyDescent="0.2">
      <c r="A64" s="290"/>
      <c r="B64" s="209"/>
      <c r="I64" s="96"/>
      <c r="K64" s="146"/>
    </row>
    <row r="65" spans="1:17" ht="15" customHeight="1" x14ac:dyDescent="0.2">
      <c r="I65" s="96"/>
      <c r="K65" s="146"/>
    </row>
    <row r="66" spans="1:17" ht="15" customHeight="1" x14ac:dyDescent="0.2">
      <c r="I66" s="96"/>
      <c r="K66" s="146"/>
    </row>
    <row r="67" spans="1:17" ht="15" customHeight="1" x14ac:dyDescent="0.2">
      <c r="J67" s="287" t="s">
        <v>66</v>
      </c>
      <c r="K67" s="147">
        <v>1.1599999999999999</v>
      </c>
      <c r="L67" s="148" t="s">
        <v>83</v>
      </c>
      <c r="M67" s="108"/>
      <c r="N67" s="108"/>
      <c r="Q67" s="149">
        <v>1</v>
      </c>
    </row>
    <row r="68" spans="1:17" ht="59.25" customHeight="1" x14ac:dyDescent="0.2">
      <c r="H68" s="151"/>
      <c r="J68" s="288"/>
      <c r="K68" s="147"/>
      <c r="L68" s="107" t="str">
        <f>"Human Category: We have reviewed the collection procedure of COD credit parties bill and observed that Tk."&amp;I8&amp;" have been outstanding against no. of "&amp;F7&amp;" bills more than 31 days (Highest "&amp;MAX(J2:J5)&amp;" days). Examples are as follows-"</f>
        <v>Human Category: We have reviewed the collection procedure of COD credit parties bill and observed that Tk. have been outstanding against no. of  bills more than 31 days (Highest 0 days). Examples are as follows-</v>
      </c>
      <c r="M68" s="220" t="s">
        <v>145</v>
      </c>
      <c r="N68" s="221" t="s">
        <v>146</v>
      </c>
      <c r="Q68" s="149">
        <v>2</v>
      </c>
    </row>
    <row r="69" spans="1:17" ht="14.25" customHeight="1" x14ac:dyDescent="0.2">
      <c r="A69" s="150"/>
      <c r="B69" s="150"/>
      <c r="C69" s="150"/>
      <c r="D69" s="150"/>
      <c r="E69" s="150"/>
      <c r="F69" s="150"/>
      <c r="G69" s="150"/>
      <c r="H69" s="150"/>
      <c r="J69" s="288"/>
      <c r="K69" s="147"/>
      <c r="L69" s="109" t="str">
        <f>IF(VALUE(S2)=R2,"Amount of Tk.","Partial amount of Tk.")&amp;S2&amp;" has been outstanding against "&amp;IF(OR(O2="IM",O2="IC",O2="IN",O2="IP"),"an ","a ")&amp;O2&amp;" bill of "&amp;PROPER(N2)&amp;" for "&amp;T2&amp;" days."</f>
        <v>Amount of Tk.0 has been outstanding against a 0 bill of 0 for 0 days.</v>
      </c>
      <c r="M69" s="109" t="str">
        <f>"Bill No.: "&amp;P2&amp;" Date: "&amp;Q2</f>
        <v>Bill No.: 0 Date: 0</v>
      </c>
      <c r="N69" s="109" t="str">
        <f>"Mr. "&amp;PROPER(M2)&amp;" ("&amp;L2&amp;")"</f>
        <v>Mr. 0 (0)</v>
      </c>
      <c r="Q69" s="149">
        <v>3</v>
      </c>
    </row>
    <row r="70" spans="1:17" ht="14.25" customHeight="1" x14ac:dyDescent="0.2">
      <c r="A70" s="150"/>
      <c r="B70" s="150"/>
      <c r="C70" s="150"/>
      <c r="D70" s="150"/>
      <c r="E70" s="150"/>
      <c r="F70" s="150"/>
      <c r="G70" s="150"/>
      <c r="H70" s="150"/>
      <c r="J70" s="288"/>
      <c r="K70" s="147"/>
      <c r="L70" s="109" t="str">
        <f t="shared" ref="L70:L71" si="94">IF(VALUE(S3)=R3,"Amount of Tk.","Partial amount of Tk.")&amp;S3&amp;" has been outstanding against "&amp;IF(OR(O3="IM",O3="IC",O3="IN",O3="IP"),"an ","a ")&amp;O3&amp;" bill of "&amp;PROPER(N3)&amp;" for "&amp;T3&amp;" days."</f>
        <v>Amount of Tk.0 has been outstanding against a 0 bill of 0 for 0 days.</v>
      </c>
      <c r="M70" s="109" t="str">
        <f>"Bill No.: "&amp;P3&amp;" Date: "&amp;Q3</f>
        <v>Bill No.: 0 Date: 0</v>
      </c>
      <c r="N70" s="109" t="str">
        <f>"Mr. "&amp;PROPER(M3)&amp;" ("&amp;L3&amp;")"</f>
        <v>Mr. 0 (0)</v>
      </c>
      <c r="Q70" s="149">
        <v>4</v>
      </c>
    </row>
    <row r="71" spans="1:17" ht="14.25" customHeight="1" x14ac:dyDescent="0.2">
      <c r="A71" s="150"/>
      <c r="B71" s="150"/>
      <c r="C71" s="150"/>
      <c r="D71" s="150"/>
      <c r="E71" s="150"/>
      <c r="F71" s="150"/>
      <c r="G71" s="150"/>
      <c r="H71" s="150"/>
      <c r="J71" s="289"/>
      <c r="K71" s="147"/>
      <c r="L71" s="109" t="str">
        <f t="shared" si="94"/>
        <v>Amount of Tk.0 has been outstanding against a 0 bill of 0 for 0 days.</v>
      </c>
      <c r="M71" s="109" t="str">
        <f>"Bill No.: "&amp;P4&amp;" Date: "&amp;Q4</f>
        <v>Bill No.: 0 Date: 0</v>
      </c>
      <c r="N71" s="109" t="str">
        <f>"Mr. "&amp;PROPER(M4)&amp;" ("&amp;L4&amp;")"</f>
        <v>Mr. 0 (Replace here)</v>
      </c>
      <c r="Q71" s="149">
        <v>5</v>
      </c>
    </row>
    <row r="72" spans="1:17" s="115" customFormat="1" ht="14.25" customHeight="1" x14ac:dyDescent="0.2">
      <c r="A72" s="150"/>
      <c r="B72" s="150"/>
      <c r="C72" s="150"/>
      <c r="D72" s="150"/>
      <c r="E72" s="150"/>
      <c r="F72" s="150"/>
      <c r="G72" s="150"/>
      <c r="H72" s="150"/>
      <c r="I72" s="95"/>
      <c r="J72" s="292" t="s">
        <v>67</v>
      </c>
      <c r="K72" s="149">
        <v>1.17</v>
      </c>
      <c r="L72" s="110" t="s">
        <v>84</v>
      </c>
      <c r="M72" s="104"/>
      <c r="N72" s="104"/>
      <c r="Q72" s="149">
        <v>6</v>
      </c>
    </row>
    <row r="73" spans="1:17" s="115" customFormat="1" ht="15" customHeight="1" x14ac:dyDescent="0.2">
      <c r="A73" s="150"/>
      <c r="B73" s="150"/>
      <c r="C73" s="150"/>
      <c r="D73" s="150"/>
      <c r="E73" s="150"/>
      <c r="F73" s="150"/>
      <c r="G73" s="150"/>
      <c r="H73" s="150"/>
      <c r="I73" s="95"/>
      <c r="J73" s="293"/>
      <c r="K73" s="147"/>
      <c r="L73" s="107" t="str">
        <f>"Human Category: Total no. of "&amp;F15&amp;" bills have been outstanding against COD cash party bills for more than 05 days; which represent total amount of Tk."&amp;I16&amp;" (Highest "&amp;MAX(J10:J13)&amp;" days). Examples are as follows-"</f>
        <v>Human Category: Total no. of  bills have been outstanding against COD cash party bills for more than 05 days; which represent total amount of Tk. (Highest 0 days). Examples are as follows-</v>
      </c>
      <c r="M73" s="104" t="str">
        <f>M68</f>
        <v>XXXX Outstanding Report as on 08.05.23</v>
      </c>
      <c r="N73" s="104" t="str">
        <f>N68</f>
        <v xml:space="preserve">XXXX Mr. Md. Omar Faruk (23040),
Section In-charge </v>
      </c>
      <c r="Q73" s="149">
        <v>7</v>
      </c>
    </row>
    <row r="74" spans="1:17" s="115" customFormat="1" ht="14.25" customHeight="1" x14ac:dyDescent="0.2">
      <c r="A74" s="150"/>
      <c r="B74" s="150"/>
      <c r="C74" s="150"/>
      <c r="D74" s="150"/>
      <c r="E74" s="150"/>
      <c r="F74" s="150"/>
      <c r="G74" s="150"/>
      <c r="H74" s="150"/>
      <c r="I74" s="95"/>
      <c r="J74" s="293"/>
      <c r="K74" s="147"/>
      <c r="L74" s="109" t="str">
        <f>IF(VALUE(S10)=R10,"Amount of Tk.","Partial amount of Tk.")&amp;S10&amp;" has been outstanding against "&amp;IF(OR(O10="IM",O10="IC",O10="IN",O10="IP"),"an ","a ")&amp;O10&amp;" bill of "&amp;PROPER(N10)&amp;" for "&amp;T10&amp;" days."</f>
        <v>Amount of Tk.0 has been outstanding against a 0 bill of 0 for 0 days.</v>
      </c>
      <c r="M74" s="109" t="str">
        <f>"Bill No.: "&amp;P10&amp;" Date: "&amp;Q10</f>
        <v>Bill No.: 0 Date: 0</v>
      </c>
      <c r="N74" s="109" t="str">
        <f>"Mr. "&amp;PROPER(M10)&amp;" ("&amp;L10&amp;")"</f>
        <v>Mr. 0 (0)</v>
      </c>
      <c r="Q74" s="149">
        <v>8</v>
      </c>
    </row>
    <row r="75" spans="1:17" s="115" customFormat="1" ht="14.25" customHeight="1" x14ac:dyDescent="0.2">
      <c r="A75" s="150"/>
      <c r="B75" s="150"/>
      <c r="C75" s="150"/>
      <c r="D75" s="150"/>
      <c r="E75" s="150"/>
      <c r="F75" s="150"/>
      <c r="G75" s="150"/>
      <c r="H75" s="150"/>
      <c r="I75" s="95"/>
      <c r="J75" s="293"/>
      <c r="K75" s="147"/>
      <c r="L75" s="109" t="str">
        <f t="shared" ref="L75:L76" si="95">IF(VALUE(S11)=R11,"Amount of Tk.","Partial amount of Tk.")&amp;S11&amp;" has been outstanding against "&amp;IF(OR(O11="IM",O11="IC",O11="IN",O11="IP"),"an ","a ")&amp;O11&amp;" bill of "&amp;PROPER(N11)&amp;" for "&amp;T11&amp;" days."</f>
        <v>Amount of Tk.0 has been outstanding against a 0 bill of 0 for 0 days.</v>
      </c>
      <c r="M75" s="109" t="str">
        <f>"Bill No.: "&amp;P11&amp;" Date: "&amp;Q11</f>
        <v>Bill No.: 0 Date: 0</v>
      </c>
      <c r="N75" s="109" t="str">
        <f>"Mr. "&amp;PROPER(M11)&amp;" ("&amp;L11&amp;")"</f>
        <v>Mr. 0 (0)</v>
      </c>
      <c r="Q75" s="149">
        <v>9</v>
      </c>
    </row>
    <row r="76" spans="1:17" s="115" customFormat="1" ht="14.25" customHeight="1" x14ac:dyDescent="0.2">
      <c r="A76" s="150"/>
      <c r="B76" s="150"/>
      <c r="C76" s="150"/>
      <c r="D76" s="150"/>
      <c r="E76" s="150"/>
      <c r="F76" s="150"/>
      <c r="G76" s="150"/>
      <c r="H76" s="150"/>
      <c r="I76" s="95"/>
      <c r="J76" s="294"/>
      <c r="K76" s="147"/>
      <c r="L76" s="109" t="str">
        <f t="shared" si="95"/>
        <v>Amount of Tk.0 has been outstanding against a 0 bill of 0 for 0 days.</v>
      </c>
      <c r="M76" s="109" t="str">
        <f>"Bill No.: "&amp;P12&amp;" Date: "&amp;Q12</f>
        <v>Bill No.: 0 Date: 0</v>
      </c>
      <c r="N76" s="109" t="str">
        <f>"Mr. "&amp;PROPER(M12)&amp;" ("&amp;L12&amp;")"</f>
        <v>Mr. 0 (0)</v>
      </c>
      <c r="Q76" s="149">
        <v>10</v>
      </c>
    </row>
    <row r="77" spans="1:17" s="115" customFormat="1" ht="15" customHeight="1" x14ac:dyDescent="0.2">
      <c r="A77" s="150"/>
      <c r="B77" s="150"/>
      <c r="C77" s="150"/>
      <c r="D77" s="114"/>
      <c r="E77" s="114"/>
      <c r="F77" s="114"/>
      <c r="G77" s="114"/>
      <c r="H77" s="114"/>
      <c r="I77" s="95"/>
      <c r="J77" s="287" t="s">
        <v>68</v>
      </c>
      <c r="K77" s="147"/>
      <c r="L77" s="107" t="str">
        <f>"Veterinary Category: Total no. of "&amp;F23&amp;" bills have been outstanding against COD cash party bills for more than 05 days; which represent total amount of Tk."&amp;I24&amp;" (Highest "&amp;MAX(J18:J21)&amp;" days). Details are as follows-"</f>
        <v>Veterinary Category: Total no. of  bills have been outstanding against COD cash party bills for more than 05 days; which represent total amount of Tk. (Highest 0 days). Details are as follows-</v>
      </c>
      <c r="M77" s="104" t="str">
        <f>M68</f>
        <v>XXXX Outstanding Report as on 08.05.23</v>
      </c>
      <c r="N77" s="104" t="str">
        <f>N68</f>
        <v xml:space="preserve">XXXX Mr. Md. Omar Faruk (23040),
Section In-charge </v>
      </c>
      <c r="Q77" s="149">
        <v>11</v>
      </c>
    </row>
    <row r="78" spans="1:17" s="115" customFormat="1" ht="14.25" customHeight="1" x14ac:dyDescent="0.2">
      <c r="A78" s="95"/>
      <c r="B78" s="95"/>
      <c r="C78" s="95"/>
      <c r="D78" s="95"/>
      <c r="E78" s="95"/>
      <c r="F78" s="95"/>
      <c r="G78" s="95"/>
      <c r="H78" s="95"/>
      <c r="I78" s="95"/>
      <c r="J78" s="288"/>
      <c r="K78" s="147"/>
      <c r="L78" s="109" t="str">
        <f>IF(VALUE(S18)=R18,"Amount of Tk.","Partial amount of Tk.")&amp;S18&amp;" has been outstanding against "&amp;IF(OR(O18="IM",O18="IC",O18="IN",O18="IP"),"an ","a ")&amp;O18&amp;" bill of "&amp;PROPER(N18)&amp;" for "&amp;T18&amp;" days."</f>
        <v>Amount of Tk.0 has been outstanding against a 0 bill of 0 for 0 days.</v>
      </c>
      <c r="M78" s="109" t="str">
        <f>"Bill No.: "&amp;P18&amp;" Date: "&amp;Q18</f>
        <v>Bill No.: 0 Date: 0</v>
      </c>
      <c r="N78" s="109" t="str">
        <f>"Mr. "&amp;PROPER(M18)&amp;" ("&amp;L18&amp;")"</f>
        <v>Mr. 0 (0)</v>
      </c>
      <c r="Q78" s="149">
        <v>12</v>
      </c>
    </row>
    <row r="79" spans="1:17" s="115" customFormat="1" ht="14.25" customHeight="1" x14ac:dyDescent="0.2">
      <c r="A79" s="95"/>
      <c r="B79" s="95"/>
      <c r="C79" s="95"/>
      <c r="D79" s="95"/>
      <c r="E79" s="95"/>
      <c r="F79" s="95"/>
      <c r="G79" s="95"/>
      <c r="H79" s="95"/>
      <c r="I79" s="95"/>
      <c r="J79" s="288"/>
      <c r="K79" s="147"/>
      <c r="L79" s="109" t="str">
        <f t="shared" ref="L79:L80" si="96">IF(VALUE(S19)=R19,"Amount of Tk.","Partial amount of Tk.")&amp;S19&amp;" has been outstanding against "&amp;IF(OR(O19="IM",O19="IC",O19="IN",O19="IP"),"an ","a ")&amp;O19&amp;" bill of "&amp;PROPER(N19)&amp;" for "&amp;T19&amp;" days."</f>
        <v>Amount of Tk.0 has been outstanding against a 0 bill of 0 for 0 days.</v>
      </c>
      <c r="M79" s="109" t="str">
        <f>"Bill No.: "&amp;P19&amp;" Date: "&amp;Q19</f>
        <v>Bill No.: 0 Date: 0</v>
      </c>
      <c r="N79" s="109" t="str">
        <f>"Mr. "&amp;PROPER(M19)&amp;" ("&amp;L19&amp;")"</f>
        <v>Mr. 0 (0)</v>
      </c>
      <c r="Q79" s="149">
        <v>13</v>
      </c>
    </row>
    <row r="80" spans="1:17" s="115" customFormat="1" ht="14.25" customHeight="1" x14ac:dyDescent="0.2">
      <c r="A80" s="95"/>
      <c r="B80" s="95"/>
      <c r="C80" s="95"/>
      <c r="D80" s="95"/>
      <c r="E80" s="95"/>
      <c r="F80" s="95"/>
      <c r="G80" s="95"/>
      <c r="H80" s="95"/>
      <c r="I80" s="95"/>
      <c r="J80" s="289"/>
      <c r="K80" s="147"/>
      <c r="L80" s="109" t="str">
        <f t="shared" si="96"/>
        <v>Amount of Tk.0 has been outstanding against a 0 bill of 0 for 0 days.</v>
      </c>
      <c r="M80" s="109" t="str">
        <f>"Bill No.: "&amp;P20&amp;" Date: "&amp;Q20</f>
        <v>Bill No.: 0 Date: 0</v>
      </c>
      <c r="N80" s="109" t="str">
        <f>"Mr. "&amp;PROPER(M20)&amp;" ("&amp;L20&amp;")"</f>
        <v>Mr. 0 (0)</v>
      </c>
      <c r="Q80" s="149">
        <v>14</v>
      </c>
    </row>
    <row r="81" spans="1:17" s="115" customFormat="1" ht="15" customHeight="1" x14ac:dyDescent="0.2">
      <c r="A81" s="95"/>
      <c r="B81" s="95"/>
      <c r="C81" s="95"/>
      <c r="D81" s="95"/>
      <c r="E81" s="95"/>
      <c r="F81" s="95"/>
      <c r="G81" s="95"/>
      <c r="H81" s="95"/>
      <c r="I81" s="95"/>
      <c r="J81" s="292" t="s">
        <v>70</v>
      </c>
      <c r="K81" s="149">
        <v>1.18</v>
      </c>
      <c r="L81" s="110" t="s">
        <v>85</v>
      </c>
      <c r="M81" s="104"/>
      <c r="N81" s="104"/>
      <c r="Q81" s="149">
        <v>15</v>
      </c>
    </row>
    <row r="82" spans="1:17" s="115" customFormat="1" ht="15" customHeight="1" x14ac:dyDescent="0.2">
      <c r="A82" s="95"/>
      <c r="B82" s="95"/>
      <c r="C82" s="95"/>
      <c r="D82" s="95"/>
      <c r="E82" s="95"/>
      <c r="F82" s="95"/>
      <c r="G82" s="95"/>
      <c r="H82" s="95"/>
      <c r="I82" s="95"/>
      <c r="J82" s="293"/>
      <c r="K82" s="147"/>
      <c r="L82" s="107" t="str">
        <f>"Human Category: Total no. of "&amp;F31&amp;" bills have been outstanding against institution bills for more than 45 days; which represent total amount of Tk."&amp;I32&amp;" (Highest "&amp;MAX(J26:J29)&amp;" days). Examples are as follows-"</f>
        <v>Human Category: Total no. of  bills have been outstanding against institution bills for more than 45 days; which represent total amount of Tk. (Highest 0 days). Examples are as follows-</v>
      </c>
      <c r="M82" s="104" t="str">
        <f>M68</f>
        <v>XXXX Outstanding Report as on 08.05.23</v>
      </c>
      <c r="N82" s="104" t="str">
        <f>N68</f>
        <v xml:space="preserve">XXXX Mr. Md. Omar Faruk (23040),
Section In-charge </v>
      </c>
      <c r="Q82" s="149">
        <v>16</v>
      </c>
    </row>
    <row r="83" spans="1:17" s="115" customFormat="1" ht="14.25" customHeight="1" x14ac:dyDescent="0.2">
      <c r="A83" s="95"/>
      <c r="B83" s="95"/>
      <c r="C83" s="95"/>
      <c r="D83" s="95"/>
      <c r="E83" s="95"/>
      <c r="F83" s="95"/>
      <c r="G83" s="95"/>
      <c r="H83" s="95"/>
      <c r="I83" s="95"/>
      <c r="J83" s="293"/>
      <c r="K83" s="147"/>
      <c r="L83" s="109" t="str">
        <f>IF(VALUE(S26)=R26,"Amount of Tk.","Partial amount of Tk.")&amp;S26&amp;" has been outstanding against "&amp;IF(OR(O26="IM",O26="IC",O26="IN",O26="IP"),"an ","a ")&amp;O26&amp;" bill of "&amp;PROPER(N26)&amp;" for "&amp;T26&amp;" days."</f>
        <v>Amount of Tk.0 has been outstanding against a 0 bill of 0 for 0 days.</v>
      </c>
      <c r="M83" s="109" t="str">
        <f>"Bill No.: "&amp;P26&amp;" Date: "&amp;Q26</f>
        <v>Bill No.: 0 Date: 0</v>
      </c>
      <c r="N83" s="109" t="str">
        <f>"Mr. "&amp;PROPER(M26)&amp;" ("&amp;L26&amp;")"</f>
        <v>Mr. 0 (0)</v>
      </c>
      <c r="Q83" s="149">
        <v>17</v>
      </c>
    </row>
    <row r="84" spans="1:17" s="115" customFormat="1" ht="14.25" customHeight="1" x14ac:dyDescent="0.2">
      <c r="A84" s="95"/>
      <c r="B84" s="95"/>
      <c r="C84" s="95"/>
      <c r="D84" s="95"/>
      <c r="E84" s="95"/>
      <c r="F84" s="95"/>
      <c r="G84" s="95"/>
      <c r="H84" s="95"/>
      <c r="I84" s="95"/>
      <c r="J84" s="293"/>
      <c r="K84" s="147"/>
      <c r="L84" s="109" t="str">
        <f t="shared" ref="L84:L85" si="97">IF(VALUE(S27)=R27,"Amount of Tk.","Partial amount of Tk.")&amp;S27&amp;" has been outstanding against "&amp;IF(OR(O27="IM",O27="IC",O27="IN",O27="IP"),"an ","a ")&amp;O27&amp;" bill of "&amp;PROPER(N27)&amp;" for "&amp;T27&amp;" days."</f>
        <v>Amount of Tk.0 has been outstanding against a 0 bill of 0 for 0 days.</v>
      </c>
      <c r="M84" s="109" t="str">
        <f>"Bill No.: "&amp;P27&amp;" Date: "&amp;Q27</f>
        <v>Bill No.: 0 Date: 0</v>
      </c>
      <c r="N84" s="109" t="str">
        <f>"Mr. "&amp;PROPER(M27)&amp;" ("&amp;L27&amp;")"</f>
        <v>Mr. 0 (0)</v>
      </c>
      <c r="Q84" s="149">
        <v>18</v>
      </c>
    </row>
    <row r="85" spans="1:17" s="115" customFormat="1" ht="14.25" customHeight="1" x14ac:dyDescent="0.2">
      <c r="A85" s="95"/>
      <c r="B85" s="95"/>
      <c r="C85" s="95"/>
      <c r="D85" s="95"/>
      <c r="E85" s="95"/>
      <c r="F85" s="95"/>
      <c r="G85" s="95"/>
      <c r="H85" s="95"/>
      <c r="I85" s="95"/>
      <c r="J85" s="294"/>
      <c r="K85" s="147"/>
      <c r="L85" s="109" t="str">
        <f t="shared" si="97"/>
        <v>Amount of Tk.0 has been outstanding against a 0 bill of 0 for 0 days.</v>
      </c>
      <c r="M85" s="109" t="str">
        <f>"Bill No.: "&amp;P28&amp;" Date: "&amp;Q28</f>
        <v>Bill No.: 0 Date: 0</v>
      </c>
      <c r="N85" s="109" t="str">
        <f>"Mr. "&amp;PROPER(M28)&amp;" ("&amp;L28&amp;")"</f>
        <v>Mr. 0 (0)</v>
      </c>
      <c r="Q85" s="149">
        <v>19</v>
      </c>
    </row>
    <row r="86" spans="1:17" s="115" customFormat="1" ht="15" customHeight="1" x14ac:dyDescent="0.2">
      <c r="A86" s="95"/>
      <c r="B86" s="95"/>
      <c r="C86" s="95"/>
      <c r="D86" s="95"/>
      <c r="E86" s="95"/>
      <c r="F86" s="95"/>
      <c r="G86" s="95"/>
      <c r="H86" s="95"/>
      <c r="I86" s="95"/>
      <c r="J86" s="298" t="s">
        <v>71</v>
      </c>
      <c r="K86" s="147"/>
      <c r="L86" s="107" t="str">
        <f>"Veterinary Category: Total no. of "&amp;F39&amp;" bills have been outstanding against institution bills for more than 45 days; which represent total amount of Tk."&amp;I40&amp;" (Highest "&amp;MAX(J34:J37)&amp;" days). Examples are as follows-"</f>
        <v>Veterinary Category: Total no. of  bills have been outstanding against institution bills for more than 45 days; which represent total amount of Tk. (Highest 0 days). Examples are as follows-</v>
      </c>
      <c r="M86" s="104" t="str">
        <f>M68</f>
        <v>XXXX Outstanding Report as on 08.05.23</v>
      </c>
      <c r="N86" s="104" t="str">
        <f>N68</f>
        <v xml:space="preserve">XXXX Mr. Md. Omar Faruk (23040),
Section In-charge </v>
      </c>
      <c r="Q86" s="149">
        <v>20</v>
      </c>
    </row>
    <row r="87" spans="1:17" s="115" customFormat="1" ht="15" customHeight="1" x14ac:dyDescent="0.2">
      <c r="A87" s="95"/>
      <c r="B87" s="95"/>
      <c r="C87" s="95"/>
      <c r="D87" s="95"/>
      <c r="E87" s="95"/>
      <c r="F87" s="95"/>
      <c r="G87" s="95"/>
      <c r="H87" s="95"/>
      <c r="I87" s="95"/>
      <c r="J87" s="298"/>
      <c r="K87" s="147"/>
      <c r="L87" s="109" t="str">
        <f>IF(VALUE(S34)=R34,"Amount of Tk.","Partial amount of Tk.")&amp;S34&amp;" has been outstanding against "&amp;IF(OR(O34="IM",O34="IC",O34="IN",O34="IP"),"an ","a ")&amp;O34&amp;" bill of "&amp;PROPER(N34)&amp;" for "&amp;T34&amp;" days."</f>
        <v>Amount of Tk.0 has been outstanding against a 0 bill of 0 for 0 days.</v>
      </c>
      <c r="M87" s="109" t="str">
        <f>"Bill No.: "&amp;P34&amp;" Date: "&amp;Q34</f>
        <v>Bill No.: 0 Date: 0</v>
      </c>
      <c r="N87" s="109" t="str">
        <f>"Mr. "&amp;PROPER(M34)&amp;" ("&amp;L34&amp;")"</f>
        <v>Mr. 0 (0)</v>
      </c>
      <c r="Q87" s="149">
        <v>21</v>
      </c>
    </row>
    <row r="88" spans="1:17" s="115" customFormat="1" ht="14.25" customHeight="1" x14ac:dyDescent="0.2">
      <c r="A88" s="95"/>
      <c r="B88" s="95"/>
      <c r="C88" s="95"/>
      <c r="D88" s="95"/>
      <c r="E88" s="95"/>
      <c r="F88" s="95"/>
      <c r="G88" s="95"/>
      <c r="H88" s="95"/>
      <c r="I88" s="95"/>
      <c r="J88" s="298"/>
      <c r="K88" s="147"/>
      <c r="L88" s="109" t="str">
        <f t="shared" ref="L88:L89" si="98">IF(VALUE(S35)=R35,"Amount of Tk.","Partial amount of Tk.")&amp;S35&amp;" has been outstanding against "&amp;IF(OR(O35="IM",O35="IC",O35="IN",O35="IP"),"an ","a ")&amp;O35&amp;" bill of "&amp;PROPER(N35)&amp;" for "&amp;T35&amp;" days."</f>
        <v>Amount of Tk.0 has been outstanding against a 0 bill of 0 for 0 days.</v>
      </c>
      <c r="M88" s="109" t="str">
        <f>"Bill No.: "&amp;P35&amp;" Date: "&amp;Q35</f>
        <v>Bill No.: 0 Date: 0</v>
      </c>
      <c r="N88" s="109" t="str">
        <f>"Mr. "&amp;PROPER(M35)&amp;" ("&amp;L35&amp;")"</f>
        <v>Mr. 0 (0)</v>
      </c>
      <c r="Q88" s="149">
        <v>22</v>
      </c>
    </row>
    <row r="89" spans="1:17" s="115" customFormat="1" ht="14.25" customHeight="1" x14ac:dyDescent="0.2">
      <c r="A89" s="95"/>
      <c r="B89" s="95"/>
      <c r="C89" s="95"/>
      <c r="D89" s="95"/>
      <c r="E89" s="95"/>
      <c r="F89" s="95"/>
      <c r="G89" s="95"/>
      <c r="H89" s="95"/>
      <c r="I89" s="95"/>
      <c r="J89" s="298"/>
      <c r="K89" s="147"/>
      <c r="L89" s="109" t="str">
        <f t="shared" si="98"/>
        <v>Amount of Tk.0 has been outstanding against a 0 bill of 0 for 0 days.</v>
      </c>
      <c r="M89" s="109" t="str">
        <f>"Bill No.: "&amp;P36&amp;" Date: "&amp;Q36</f>
        <v>Bill No.: 0 Date: 0</v>
      </c>
      <c r="N89" s="109" t="str">
        <f>"Mr. "&amp;PROPER(M36)&amp;" ("&amp;L36&amp;")"</f>
        <v>Mr. 0 (0)</v>
      </c>
      <c r="Q89" s="149">
        <v>23</v>
      </c>
    </row>
    <row r="90" spans="1:17" s="115" customFormat="1" ht="15" customHeight="1" x14ac:dyDescent="0.2">
      <c r="A90" s="95"/>
      <c r="B90" s="95"/>
      <c r="C90" s="95"/>
      <c r="D90" s="95"/>
      <c r="E90" s="95"/>
      <c r="F90" s="95"/>
      <c r="G90" s="95"/>
      <c r="H90" s="95"/>
      <c r="I90" s="95"/>
      <c r="J90" s="292" t="s">
        <v>69</v>
      </c>
      <c r="K90" s="149">
        <v>1.19</v>
      </c>
      <c r="L90" s="110" t="s">
        <v>86</v>
      </c>
      <c r="M90" s="104"/>
      <c r="N90" s="104"/>
      <c r="Q90" s="149">
        <v>24</v>
      </c>
    </row>
    <row r="91" spans="1:17" s="115" customFormat="1" ht="15" customHeight="1" x14ac:dyDescent="0.2">
      <c r="A91" s="95"/>
      <c r="B91" s="95"/>
      <c r="C91" s="95"/>
      <c r="D91" s="95"/>
      <c r="E91" s="95"/>
      <c r="F91" s="95"/>
      <c r="G91" s="95"/>
      <c r="H91" s="95"/>
      <c r="I91" s="95"/>
      <c r="J91" s="293"/>
      <c r="K91" s="147"/>
      <c r="L91" s="107" t="str">
        <f>"Veterinary Category: Total no. of "&amp;F47&amp;" bills have been outstanding against RS bills for more than 31 days; which represent total amount of Tk."&amp;I48&amp;" (Highest "&amp;MAX(J42:J45)&amp;" days). Details are-"</f>
        <v>Veterinary Category: Total no. of  bills have been outstanding against RS bills for more than 31 days; which represent total amount of Tk. (Highest 0 days). Details are-</v>
      </c>
      <c r="M91" s="104" t="str">
        <f>M68</f>
        <v>XXXX Outstanding Report as on 08.05.23</v>
      </c>
      <c r="N91" s="104" t="str">
        <f>N68</f>
        <v xml:space="preserve">XXXX Mr. Md. Omar Faruk (23040),
Section In-charge </v>
      </c>
      <c r="Q91" s="149">
        <v>25</v>
      </c>
    </row>
    <row r="92" spans="1:17" s="115" customFormat="1" ht="15" customHeight="1" x14ac:dyDescent="0.2">
      <c r="A92" s="95"/>
      <c r="B92" s="95"/>
      <c r="C92" s="95"/>
      <c r="D92" s="95"/>
      <c r="E92" s="95"/>
      <c r="F92" s="95"/>
      <c r="G92" s="95"/>
      <c r="H92" s="95"/>
      <c r="I92" s="95"/>
      <c r="J92" s="293"/>
      <c r="K92" s="147"/>
      <c r="L92" s="109" t="str">
        <f>IF(VALUE(S42)=R42,"Amount of Tk.","Partial amount of Tk.")&amp;S42&amp;" has been outstanding against "&amp;IF(OR(O42="IM",O42="IC",O42="IN",O42="IP"),"an ","a ")&amp;O42&amp;" bill of "&amp;PROPER(N42)&amp;" for "&amp;T42&amp;" days."</f>
        <v>Amount of Tk.0 has been outstanding against a 0 bill of 0 for 0 days.</v>
      </c>
      <c r="M92" s="109" t="str">
        <f>"Bill No.: "&amp;P42&amp;" Date: "&amp;Q42</f>
        <v>Bill No.: 0 Date: 0</v>
      </c>
      <c r="N92" s="109" t="str">
        <f>"Mr. "&amp;PROPER(M42)&amp;" ("&amp;L42&amp;")"</f>
        <v>Mr. 0 (0)</v>
      </c>
      <c r="Q92" s="149">
        <v>26</v>
      </c>
    </row>
    <row r="93" spans="1:17" s="115" customFormat="1" x14ac:dyDescent="0.2">
      <c r="A93" s="95"/>
      <c r="B93" s="95"/>
      <c r="C93" s="95"/>
      <c r="D93" s="95"/>
      <c r="E93" s="95"/>
      <c r="F93" s="95"/>
      <c r="G93" s="95"/>
      <c r="H93" s="95"/>
      <c r="I93" s="95"/>
      <c r="J93" s="293"/>
      <c r="K93" s="147"/>
      <c r="L93" s="109" t="str">
        <f t="shared" ref="L93:L94" si="99">IF(VALUE(S43)=R43,"Amount of Tk.","Partial amount of Tk.")&amp;S43&amp;" has been outstanding against "&amp;IF(OR(O43="IM",O43="IC",O43="IN",O43="IP"),"an ","a ")&amp;O43&amp;" bill of "&amp;PROPER(N43)&amp;" for "&amp;T43&amp;" days."</f>
        <v>Amount of Tk.0 has been outstanding against a 0 bill of 0 for 0 days.</v>
      </c>
      <c r="M93" s="109" t="str">
        <f>"Bill No.: "&amp;P43&amp;" Date: "&amp;Q43</f>
        <v>Bill No.: 0 Date: 0</v>
      </c>
      <c r="N93" s="109" t="str">
        <f>"Mr. "&amp;PROPER(M43)&amp;" ("&amp;L43&amp;")"</f>
        <v>Mr. 0 (0)</v>
      </c>
      <c r="Q93" s="149">
        <v>27</v>
      </c>
    </row>
    <row r="94" spans="1:17" s="115" customFormat="1" x14ac:dyDescent="0.2">
      <c r="A94" s="95"/>
      <c r="B94" s="95"/>
      <c r="C94" s="95"/>
      <c r="D94" s="95"/>
      <c r="E94" s="95"/>
      <c r="F94" s="95"/>
      <c r="G94" s="95"/>
      <c r="H94" s="95"/>
      <c r="I94" s="95"/>
      <c r="J94" s="294"/>
      <c r="K94" s="147"/>
      <c r="L94" s="109" t="str">
        <f t="shared" si="99"/>
        <v>Amount of Tk.0 has been outstanding against a 0 bill of 0 for 0 days.</v>
      </c>
      <c r="M94" s="109" t="str">
        <f>"Bill No.: "&amp;P44&amp;" Date: "&amp;Q44</f>
        <v>Bill No.: 0 Date: 0</v>
      </c>
      <c r="N94" s="109" t="str">
        <f>"Mr. "&amp;PROPER(M44)&amp;" ("&amp;L44&amp;")"</f>
        <v>Mr. 0 (0)</v>
      </c>
      <c r="Q94" s="149">
        <v>28</v>
      </c>
    </row>
    <row r="95" spans="1:17" x14ac:dyDescent="0.2">
      <c r="J95" s="292" t="s">
        <v>98</v>
      </c>
      <c r="K95" s="149">
        <v>1.2</v>
      </c>
      <c r="L95" s="110" t="s">
        <v>97</v>
      </c>
      <c r="M95" s="104"/>
      <c r="N95" s="104"/>
      <c r="Q95" s="149">
        <v>29</v>
      </c>
    </row>
    <row r="96" spans="1:17" x14ac:dyDescent="0.2">
      <c r="J96" s="293"/>
      <c r="K96" s="147"/>
      <c r="L96" s="107" t="str">
        <f>"Human Category: Total no. of "&amp;F55&amp;" bills have been outstanding against WS bills for more than 05 days; which represent total amount of Tk."&amp;I56&amp;" (Highest "&amp;MAX(J50:J53)&amp;" days). Examples are as follows-"</f>
        <v>Human Category: Total no. of  bills have been outstanding against WS bills for more than 05 days; which represent total amount of Tk. (Highest 0 days). Examples are as follows-</v>
      </c>
      <c r="M96" s="104" t="str">
        <f>M68</f>
        <v>XXXX Outstanding Report as on 08.05.23</v>
      </c>
      <c r="N96" s="104" t="str">
        <f>N68</f>
        <v xml:space="preserve">XXXX Mr. Md. Omar Faruk (23040),
Section In-charge </v>
      </c>
      <c r="Q96" s="149">
        <v>30</v>
      </c>
    </row>
    <row r="97" spans="10:17" x14ac:dyDescent="0.2">
      <c r="J97" s="293"/>
      <c r="K97" s="147"/>
      <c r="L97" s="109" t="str">
        <f>IF(VALUE(S50)=R50,"Amount of Tk.","Partial amount of Tk.")&amp;S50&amp;" has been outstanding against "&amp;"a "&amp;O50&amp;" bill of "&amp;PROPER(N50)&amp;" for "&amp;T50&amp;" days."</f>
        <v>Amount of Tk.0 has been outstanding against a 0 bill of 0 for 0 days.</v>
      </c>
      <c r="M97" s="109" t="str">
        <f>"Bill No.: "&amp;P50&amp;" Date: "&amp;Q50</f>
        <v>Bill No.: 0 Date: 0</v>
      </c>
      <c r="N97" s="109" t="str">
        <f>"Mr. "&amp;PROPER(M50)&amp;" ("&amp;L50&amp;")"</f>
        <v>Mr. 0 (0)</v>
      </c>
      <c r="Q97" s="149">
        <v>31</v>
      </c>
    </row>
    <row r="98" spans="10:17" x14ac:dyDescent="0.2">
      <c r="J98" s="293"/>
      <c r="K98" s="147"/>
      <c r="L98" s="109" t="str">
        <f t="shared" ref="L98:L99" si="100">IF(VALUE(S51)=R51,"Amount of Tk.","Partial amount of Tk.")&amp;S51&amp;" has been outstanding against "&amp;"a "&amp;O51&amp;" bill of "&amp;PROPER(N51)&amp;" for "&amp;T51&amp;" days."</f>
        <v>Amount of Tk.0 has been outstanding against a 0 bill of 0 for 0 days.</v>
      </c>
      <c r="M98" s="109" t="str">
        <f t="shared" ref="M98:M99" si="101">"Bill No.: "&amp;P51&amp;" Date: "&amp;Q51</f>
        <v>Bill No.: 0 Date: 0</v>
      </c>
      <c r="N98" s="109" t="str">
        <f t="shared" ref="N98:N99" si="102">"Mr. "&amp;PROPER(M51)&amp;" ("&amp;L51&amp;")"</f>
        <v>Mr. 0 (0)</v>
      </c>
      <c r="Q98" s="149">
        <v>32</v>
      </c>
    </row>
    <row r="99" spans="10:17" x14ac:dyDescent="0.2">
      <c r="J99" s="294"/>
      <c r="K99" s="147"/>
      <c r="L99" s="109" t="str">
        <f t="shared" si="100"/>
        <v>Amount of Tk.0 has been outstanding against a 0 bill of 0 for 0 days.</v>
      </c>
      <c r="M99" s="109" t="str">
        <f t="shared" si="101"/>
        <v>Bill No.: 0 Date: 0</v>
      </c>
      <c r="N99" s="109" t="str">
        <f t="shared" si="102"/>
        <v>Mr. 0 (0)</v>
      </c>
      <c r="Q99" s="149">
        <v>33</v>
      </c>
    </row>
    <row r="100" spans="10:17" x14ac:dyDescent="0.2">
      <c r="J100" s="295" t="s">
        <v>96</v>
      </c>
      <c r="K100" s="147"/>
      <c r="L100" s="107" t="str">
        <f>"Veterinary Category: Total no. of "&amp;F63&amp;" bills have been outstanding against WS bills for more than 05 days; which represent total amount of Tk."&amp;I64&amp;" (Highest "&amp;MAX(J58:J61)&amp;" days). Details are as follows-"</f>
        <v>Veterinary Category: Total no. of  bills have been outstanding against WS bills for more than 05 days; which represent total amount of Tk. (Highest 0 days). Details are as follows-</v>
      </c>
      <c r="M100" s="104" t="str">
        <f>M68</f>
        <v>XXXX Outstanding Report as on 08.05.23</v>
      </c>
      <c r="N100" s="104" t="str">
        <f>N68</f>
        <v xml:space="preserve">XXXX Mr. Md. Omar Faruk (23040),
Section In-charge </v>
      </c>
      <c r="Q100" s="149">
        <v>34</v>
      </c>
    </row>
    <row r="101" spans="10:17" x14ac:dyDescent="0.2">
      <c r="J101" s="296"/>
      <c r="K101" s="147"/>
      <c r="L101" s="109" t="str">
        <f>IF(VALUE(S58)=R58,"Amount of Tk.","Partial amount of Tk.")&amp;S58&amp;" has been outstanding against "&amp;"a "&amp;O58&amp;" bill of "&amp;PROPER(N58)&amp;" for "&amp;T58&amp;" days."</f>
        <v>Amount of Tk.0 has been outstanding against a 0 bill of 0 for 0 days.</v>
      </c>
      <c r="M101" s="109" t="str">
        <f>"Bill No.: "&amp;P58&amp;" Date: "&amp;Q58</f>
        <v>Bill No.: 0 Date: 0</v>
      </c>
      <c r="N101" s="109" t="str">
        <f>"Mr. "&amp;PROPER(M58)&amp;" ("&amp;L58&amp;")"</f>
        <v>Mr. 0 (0)</v>
      </c>
      <c r="Q101" s="149">
        <v>35</v>
      </c>
    </row>
    <row r="102" spans="10:17" x14ac:dyDescent="0.2">
      <c r="J102" s="296"/>
      <c r="K102" s="147"/>
      <c r="L102" s="109" t="str">
        <f t="shared" ref="L102:L103" si="103">IF(VALUE(S59)=R59,"Amount of Tk.","Partial amount of Tk.")&amp;S59&amp;" has been outstanding against "&amp;"a "&amp;O59&amp;" bill of "&amp;PROPER(N59)&amp;" for "&amp;T59&amp;" days."</f>
        <v>Amount of Tk.0 has been outstanding against a 0 bill of 0 for 0 days.</v>
      </c>
      <c r="M102" s="109" t="str">
        <f t="shared" ref="M102:M103" si="104">"Bill No.: "&amp;P59&amp;" Date: "&amp;Q59</f>
        <v>Bill No.: 0 Date: 0</v>
      </c>
      <c r="N102" s="109" t="str">
        <f t="shared" ref="N102" si="105">"Mr. "&amp;PROPER(M59)&amp;" ("&amp;L59&amp;")"</f>
        <v>Mr. 0 (0)</v>
      </c>
      <c r="Q102" s="149">
        <v>36</v>
      </c>
    </row>
    <row r="103" spans="10:17" x14ac:dyDescent="0.2">
      <c r="J103" s="297"/>
      <c r="K103" s="147"/>
      <c r="L103" s="109" t="str">
        <f t="shared" si="103"/>
        <v>Amount of Tk.0 has been outstanding against a 0 bill of 0 for 0 days.</v>
      </c>
      <c r="M103" s="109" t="str">
        <f t="shared" si="104"/>
        <v>Bill No.: 0 Date: 0</v>
      </c>
      <c r="N103" s="109" t="str">
        <f>"Mr. "&amp;PROPER(M60)&amp;" ("&amp;L60&amp;")"</f>
        <v>Mr. 0 (0)</v>
      </c>
      <c r="Q103" s="149">
        <v>37</v>
      </c>
    </row>
  </sheetData>
  <sheetProtection algorithmName="SHA-512" hashValue="z4SxFR1Dp6DQDqGIHmBS+zJnfSskZsqpQmn9F1edmlnmJCZQz2MZ6UfjKzLMYKeADBxBbEsuS85rjTjYTfnYgg==" saltValue="RPy8jucrye+4hAOEqHU/nA==" spinCount="100000" sheet="1" objects="1" scenarios="1"/>
  <mergeCells count="16">
    <mergeCell ref="A49:A56"/>
    <mergeCell ref="A57:A64"/>
    <mergeCell ref="J95:J99"/>
    <mergeCell ref="J100:J103"/>
    <mergeCell ref="A41:A48"/>
    <mergeCell ref="J90:J94"/>
    <mergeCell ref="J67:J71"/>
    <mergeCell ref="J77:J80"/>
    <mergeCell ref="J86:J89"/>
    <mergeCell ref="J72:J76"/>
    <mergeCell ref="J81:J85"/>
    <mergeCell ref="A1:A8"/>
    <mergeCell ref="A9:A16"/>
    <mergeCell ref="A17:A24"/>
    <mergeCell ref="A25:A32"/>
    <mergeCell ref="A33:A40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32C-B6C3-4EA2-A315-93F324DC1E74}">
  <dimension ref="A1:N15"/>
  <sheetViews>
    <sheetView zoomScale="120" zoomScaleNormal="120" workbookViewId="0">
      <selection activeCell="A3" sqref="A3"/>
    </sheetView>
  </sheetViews>
  <sheetFormatPr defaultRowHeight="12.75" x14ac:dyDescent="0.25"/>
  <cols>
    <col min="1" max="1" width="7" style="156" bestFit="1" customWidth="1"/>
    <col min="2" max="2" width="24.85546875" style="156" customWidth="1"/>
    <col min="3" max="3" width="11.5703125" style="163" customWidth="1"/>
    <col min="4" max="4" width="11.7109375" style="156" customWidth="1"/>
    <col min="5" max="5" width="10.7109375" style="156" bestFit="1" customWidth="1"/>
    <col min="6" max="6" width="10.42578125" style="156" bestFit="1" customWidth="1"/>
    <col min="7" max="7" width="8.140625" style="156" bestFit="1" customWidth="1"/>
    <col min="8" max="9" width="10.85546875" style="156" bestFit="1" customWidth="1"/>
    <col min="10" max="10" width="9.42578125" style="156" bestFit="1" customWidth="1"/>
    <col min="11" max="11" width="12" style="156" bestFit="1" customWidth="1"/>
    <col min="12" max="12" width="10.42578125" style="156" bestFit="1" customWidth="1"/>
    <col min="13" max="13" width="5.7109375" style="156" bestFit="1" customWidth="1"/>
    <col min="14" max="16384" width="9.140625" style="156"/>
  </cols>
  <sheetData>
    <row r="1" spans="1:14" x14ac:dyDescent="0.25">
      <c r="A1" s="299" t="s">
        <v>115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</row>
    <row r="2" spans="1:14" x14ac:dyDescent="0.25">
      <c r="A2" s="231" t="s">
        <v>57</v>
      </c>
      <c r="B2" s="154" t="s">
        <v>99</v>
      </c>
      <c r="C2" s="153" t="s">
        <v>74</v>
      </c>
      <c r="D2" s="155" t="s">
        <v>60</v>
      </c>
      <c r="E2" s="153" t="s">
        <v>61</v>
      </c>
      <c r="F2" s="153" t="s">
        <v>62</v>
      </c>
      <c r="G2" s="153" t="s">
        <v>75</v>
      </c>
      <c r="H2" s="153" t="s">
        <v>76</v>
      </c>
      <c r="I2" s="153" t="s">
        <v>77</v>
      </c>
      <c r="J2" s="153" t="s">
        <v>78</v>
      </c>
      <c r="K2" s="153" t="s">
        <v>79</v>
      </c>
      <c r="L2" s="231" t="s">
        <v>80</v>
      </c>
      <c r="M2" s="153" t="s">
        <v>81</v>
      </c>
      <c r="N2" s="153" t="s">
        <v>65</v>
      </c>
    </row>
    <row r="3" spans="1:14" ht="18" customHeight="1" x14ac:dyDescent="0.25">
      <c r="A3" s="229" t="s">
        <v>118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</row>
    <row r="4" spans="1:14" ht="18" customHeight="1" x14ac:dyDescent="0.25">
      <c r="A4" s="230"/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</row>
    <row r="5" spans="1:14" ht="18" customHeight="1" x14ac:dyDescent="0.25">
      <c r="A5" s="230"/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</row>
    <row r="6" spans="1:14" ht="15" x14ac:dyDescent="0.25">
      <c r="A6" s="157"/>
      <c r="B6" s="157"/>
      <c r="C6" s="157"/>
      <c r="D6" s="157"/>
      <c r="E6" s="157"/>
      <c r="F6" s="158"/>
      <c r="G6" s="157"/>
      <c r="H6" s="159"/>
      <c r="I6" s="159"/>
      <c r="J6" s="157"/>
      <c r="K6" s="158"/>
      <c r="L6" s="158"/>
      <c r="M6" s="157"/>
    </row>
    <row r="9" spans="1:14" s="162" customFormat="1" ht="27" customHeight="1" x14ac:dyDescent="0.25">
      <c r="A9" s="160" t="s">
        <v>0</v>
      </c>
      <c r="B9" s="107" t="str">
        <f>"We have reviewed cheque receiving statement and observed that few cases cheques have been received in delayed against institution bills (Highest "&amp;M5&amp;" Days). Few examples are stated below-"</f>
        <v>We have reviewed cheque receiving statement and observed that few cases cheques have been received in delayed against institution bills (Highest  Days). Few examples are stated below-</v>
      </c>
      <c r="C9" s="161" t="s">
        <v>82</v>
      </c>
      <c r="D9" s="164" t="str">
        <f>OsReport!N68</f>
        <v xml:space="preserve">XXXX Mr. Md. Omar Faruk (23040),
Section In-charge </v>
      </c>
    </row>
    <row r="10" spans="1:14" s="162" customFormat="1" x14ac:dyDescent="0.25">
      <c r="A10" s="163">
        <v>1</v>
      </c>
      <c r="B10" s="109" t="str">
        <f>"A cheque amount of Tk."&amp;L5&amp;" has been received from "&amp;PROPER(C5)&amp;" against institution bill after "&amp;N5&amp;" days (cheque receive date-"&amp;I5&amp;" and cheque date- "&amp;J5&amp;")."</f>
        <v>A cheque amount of Tk. has been received from  against institution bill after  days (cheque receive date- and cheque date- ).</v>
      </c>
      <c r="C10" s="109" t="str">
        <f>"Bill No.: "&amp;E5&amp;" Date: "&amp;F5</f>
        <v xml:space="preserve">Bill No.:  Date: </v>
      </c>
      <c r="D10" s="116" t="str">
        <f>"Mr. "&amp;PROPER(B5)&amp;" ("&amp;A5&amp;")"</f>
        <v>Mr.  ()</v>
      </c>
    </row>
    <row r="11" spans="1:14" s="162" customFormat="1" x14ac:dyDescent="0.25">
      <c r="A11" s="163">
        <v>2</v>
      </c>
      <c r="B11" s="109" t="str">
        <f>"A cheque amount of Tk."&amp;L4&amp;" has been received from "&amp;PROPER(C4)&amp;" against institution bill after "&amp;N4&amp;" days (cheque receive date-"&amp;I4&amp;" and cheque date- "&amp;J4&amp;")."</f>
        <v>A cheque amount of Tk. has been received from  against institution bill after  days (cheque receive date- and cheque date- ).</v>
      </c>
      <c r="C11" s="109" t="str">
        <f>"Bill No.: "&amp;E4&amp;" Date: "&amp;F4</f>
        <v xml:space="preserve">Bill No.:  Date: </v>
      </c>
      <c r="D11" s="116" t="str">
        <f>"Mr. "&amp;PROPER(B4)&amp;" ("&amp;A4&amp;")"</f>
        <v>Mr.  ()</v>
      </c>
    </row>
    <row r="12" spans="1:14" s="162" customFormat="1" x14ac:dyDescent="0.25">
      <c r="A12" s="163">
        <v>3</v>
      </c>
      <c r="B12" s="109" t="str">
        <f>"A cheque amount of Tk."&amp;L3&amp;" has been received from "&amp;PROPER(C3)&amp;" against institution bill after "&amp;N3&amp;" days (cheque receive date-"&amp;I3&amp;" and cheque date- "&amp;J3&amp;")."</f>
        <v>A cheque amount of Tk. has been received from  against institution bill after  days (cheque receive date- and cheque date- ).</v>
      </c>
      <c r="C12" s="109" t="str">
        <f>"Bill No.: "&amp;E3&amp;" Date: "&amp;F3</f>
        <v xml:space="preserve">Bill No.:  Date: </v>
      </c>
      <c r="D12" s="116" t="str">
        <f>"Mr. "&amp;PROPER(B3)&amp;" ("&amp;A3&amp;")"</f>
        <v>Mr.  (Replace here)</v>
      </c>
    </row>
    <row r="13" spans="1:14" s="162" customFormat="1" x14ac:dyDescent="0.25"/>
    <row r="15" spans="1:14" x14ac:dyDescent="0.25">
      <c r="C15" s="156"/>
    </row>
  </sheetData>
  <sheetProtection algorithmName="SHA-512" hashValue="kVv+CL3aSgZnAI9vK48CzQW4Z130LAX5b03uJ+kBRgh+CjR0VDoAkbEp17CgD7P+NC8IeLGP/YLzsuEISZlJPg==" saltValue="PK5/Od7YwtYiRUKz6XGRow==" spinCount="100000" sheet="1" objects="1" scenarios="1"/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7E0-146F-4542-A31E-1C18D3F8F5C1}">
  <dimension ref="A1:N41"/>
  <sheetViews>
    <sheetView zoomScale="110" zoomScaleNormal="110" workbookViewId="0">
      <selection activeCell="B32" sqref="B32:B38"/>
    </sheetView>
  </sheetViews>
  <sheetFormatPr defaultRowHeight="14.25" x14ac:dyDescent="0.2"/>
  <cols>
    <col min="1" max="1" width="6.28515625" style="122" customWidth="1"/>
    <col min="2" max="2" width="9.28515625" style="217" bestFit="1" customWidth="1"/>
    <col min="3" max="3" width="9.140625" style="140"/>
    <col min="4" max="4" width="9.28515625" style="122" bestFit="1" customWidth="1"/>
    <col min="5" max="5" width="9.140625" style="122"/>
    <col min="6" max="6" width="10.42578125" style="122" customWidth="1"/>
    <col min="7" max="7" width="10.140625" style="122" bestFit="1" customWidth="1"/>
    <col min="8" max="8" width="12.140625" style="122" customWidth="1"/>
    <col min="9" max="10" width="10.140625" style="122" bestFit="1" customWidth="1"/>
    <col min="11" max="11" width="11" style="122" customWidth="1"/>
    <col min="12" max="12" width="16.140625" style="122" bestFit="1" customWidth="1"/>
    <col min="13" max="14" width="9.28515625" style="122" bestFit="1" customWidth="1"/>
    <col min="15" max="15" width="4.42578125" style="122" customWidth="1"/>
    <col min="16" max="16384" width="9.140625" style="122"/>
  </cols>
  <sheetData>
    <row r="1" spans="1:14" ht="15" customHeight="1" x14ac:dyDescent="0.2">
      <c r="A1" s="300" t="s">
        <v>111</v>
      </c>
      <c r="B1" s="211" t="s">
        <v>57</v>
      </c>
      <c r="C1" s="120" t="s">
        <v>74</v>
      </c>
      <c r="D1" s="119" t="s">
        <v>56</v>
      </c>
      <c r="E1" s="119" t="s">
        <v>60</v>
      </c>
      <c r="F1" s="119" t="s">
        <v>61</v>
      </c>
      <c r="G1" s="119" t="s">
        <v>62</v>
      </c>
      <c r="H1" s="119" t="s">
        <v>104</v>
      </c>
      <c r="I1" s="119" t="s">
        <v>105</v>
      </c>
      <c r="J1" s="119" t="s">
        <v>106</v>
      </c>
      <c r="K1" s="119" t="s">
        <v>107</v>
      </c>
      <c r="L1" s="119" t="s">
        <v>108</v>
      </c>
      <c r="M1" s="119" t="s">
        <v>109</v>
      </c>
      <c r="N1" s="121" t="s">
        <v>65</v>
      </c>
    </row>
    <row r="2" spans="1:14" ht="15" customHeight="1" x14ac:dyDescent="0.2">
      <c r="A2" s="301"/>
      <c r="B2" s="202" t="s">
        <v>118</v>
      </c>
      <c r="C2" s="124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</row>
    <row r="3" spans="1:14" ht="12.75" customHeight="1" x14ac:dyDescent="0.2">
      <c r="A3" s="301"/>
      <c r="B3" s="212"/>
      <c r="C3" s="126"/>
      <c r="D3" s="125"/>
      <c r="E3" s="125"/>
      <c r="F3" s="125"/>
      <c r="G3" s="127"/>
      <c r="H3" s="125"/>
      <c r="I3" s="125"/>
      <c r="J3" s="125"/>
      <c r="K3" s="127"/>
      <c r="L3" s="128"/>
      <c r="M3" s="125"/>
      <c r="N3" s="129"/>
    </row>
    <row r="4" spans="1:14" ht="12.75" customHeight="1" x14ac:dyDescent="0.2">
      <c r="A4" s="301"/>
      <c r="B4" s="212"/>
      <c r="C4" s="126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9"/>
    </row>
    <row r="5" spans="1:14" ht="12.75" customHeight="1" x14ac:dyDescent="0.2">
      <c r="A5" s="301"/>
      <c r="B5" s="212"/>
      <c r="C5" s="126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9"/>
    </row>
    <row r="6" spans="1:14" ht="12.75" customHeight="1" x14ac:dyDescent="0.2">
      <c r="A6" s="301"/>
      <c r="B6" s="212"/>
      <c r="C6" s="126"/>
      <c r="D6" s="125"/>
      <c r="E6" s="125"/>
      <c r="F6" s="125"/>
      <c r="G6" s="125"/>
      <c r="H6" s="125"/>
      <c r="I6" s="125"/>
      <c r="J6" s="125"/>
      <c r="K6" s="125"/>
      <c r="L6" s="128"/>
      <c r="M6" s="125"/>
      <c r="N6" s="129"/>
    </row>
    <row r="7" spans="1:14" ht="12.75" customHeight="1" x14ac:dyDescent="0.2">
      <c r="A7" s="302" t="s">
        <v>113</v>
      </c>
      <c r="B7" s="213"/>
      <c r="C7" s="131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2"/>
    </row>
    <row r="8" spans="1:14" ht="12.75" customHeight="1" x14ac:dyDescent="0.2">
      <c r="A8" s="302"/>
      <c r="B8" s="214"/>
      <c r="C8" s="124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</row>
    <row r="9" spans="1:14" ht="12.75" customHeight="1" x14ac:dyDescent="0.2">
      <c r="A9" s="302"/>
      <c r="B9" s="212"/>
      <c r="C9" s="126"/>
      <c r="D9" s="125"/>
      <c r="E9" s="125"/>
      <c r="F9" s="125"/>
      <c r="G9" s="127"/>
      <c r="H9" s="125"/>
      <c r="I9" s="125"/>
      <c r="J9" s="125"/>
      <c r="K9" s="127"/>
      <c r="L9" s="128"/>
      <c r="M9" s="125"/>
      <c r="N9" s="129"/>
    </row>
    <row r="10" spans="1:14" ht="12.75" customHeight="1" x14ac:dyDescent="0.2">
      <c r="A10" s="302"/>
      <c r="B10" s="212"/>
      <c r="C10" s="126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9"/>
    </row>
    <row r="11" spans="1:14" ht="12.75" customHeight="1" x14ac:dyDescent="0.2">
      <c r="A11" s="302"/>
      <c r="B11" s="212"/>
      <c r="C11" s="126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9"/>
    </row>
    <row r="12" spans="1:14" ht="12.75" customHeight="1" thickBot="1" x14ac:dyDescent="0.25">
      <c r="A12" s="303"/>
      <c r="B12" s="215"/>
      <c r="C12" s="134"/>
      <c r="D12" s="133"/>
      <c r="E12" s="133"/>
      <c r="F12" s="133"/>
      <c r="G12" s="133"/>
      <c r="H12" s="133"/>
      <c r="I12" s="133"/>
      <c r="J12" s="133"/>
      <c r="K12" s="133"/>
      <c r="L12" s="135"/>
      <c r="M12" s="133"/>
      <c r="N12" s="136"/>
    </row>
    <row r="13" spans="1:14" ht="12.75" customHeight="1" x14ac:dyDescent="0.2">
      <c r="A13" s="304" t="s">
        <v>114</v>
      </c>
      <c r="B13" s="216"/>
      <c r="C13" s="138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  <row r="14" spans="1:14" ht="12.75" customHeight="1" x14ac:dyDescent="0.2">
      <c r="A14" s="304"/>
      <c r="B14" s="214"/>
      <c r="C14" s="124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</row>
    <row r="15" spans="1:14" ht="12.75" customHeight="1" x14ac:dyDescent="0.2">
      <c r="A15" s="304"/>
      <c r="G15" s="141"/>
      <c r="K15" s="141"/>
      <c r="L15" s="142"/>
    </row>
    <row r="16" spans="1:14" ht="12.75" customHeight="1" x14ac:dyDescent="0.2">
      <c r="A16" s="304"/>
    </row>
    <row r="17" spans="1:14" ht="12.75" customHeight="1" x14ac:dyDescent="0.2">
      <c r="A17" s="304"/>
    </row>
    <row r="18" spans="1:14" ht="12.75" customHeight="1" x14ac:dyDescent="0.2">
      <c r="A18" s="304"/>
      <c r="L18" s="142"/>
    </row>
    <row r="19" spans="1:14" ht="12.75" customHeight="1" x14ac:dyDescent="0.2">
      <c r="A19" s="305" t="s">
        <v>71</v>
      </c>
      <c r="B19" s="218"/>
      <c r="C19" s="144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</row>
    <row r="20" spans="1:14" ht="12.75" customHeight="1" x14ac:dyDescent="0.2">
      <c r="A20" s="305"/>
      <c r="B20" s="214"/>
      <c r="C20" s="124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</row>
    <row r="21" spans="1:14" s="140" customFormat="1" ht="12.75" customHeight="1" x14ac:dyDescent="0.2">
      <c r="A21" s="305"/>
      <c r="B21" s="217"/>
      <c r="D21" s="122"/>
      <c r="E21" s="122"/>
      <c r="F21" s="122"/>
      <c r="G21" s="141"/>
      <c r="H21" s="122"/>
      <c r="I21" s="122"/>
      <c r="J21" s="122"/>
      <c r="K21" s="141"/>
      <c r="L21" s="142"/>
      <c r="M21" s="122"/>
      <c r="N21" s="122"/>
    </row>
    <row r="22" spans="1:14" s="140" customFormat="1" ht="12.75" customHeight="1" x14ac:dyDescent="0.2">
      <c r="A22" s="305"/>
      <c r="B22" s="217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</row>
    <row r="23" spans="1:14" s="140" customFormat="1" ht="12.75" customHeight="1" x14ac:dyDescent="0.2">
      <c r="A23" s="305"/>
      <c r="B23" s="217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</row>
    <row r="24" spans="1:14" s="140" customFormat="1" ht="12.75" customHeight="1" x14ac:dyDescent="0.2">
      <c r="A24" s="305"/>
      <c r="B24" s="217"/>
      <c r="D24" s="122"/>
      <c r="E24" s="122"/>
      <c r="F24" s="122"/>
      <c r="G24" s="122"/>
      <c r="H24" s="122"/>
      <c r="I24" s="122"/>
      <c r="J24" s="122"/>
      <c r="K24" s="122"/>
      <c r="L24" s="142"/>
      <c r="M24" s="122"/>
      <c r="N24" s="122"/>
    </row>
    <row r="25" spans="1:14" ht="12.75" customHeight="1" x14ac:dyDescent="0.2">
      <c r="A25" s="304" t="s">
        <v>2</v>
      </c>
      <c r="B25" s="216"/>
      <c r="C25" s="138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</row>
    <row r="26" spans="1:14" ht="12.75" customHeight="1" x14ac:dyDescent="0.2">
      <c r="A26" s="304"/>
      <c r="B26" s="214"/>
      <c r="C26" s="124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</row>
    <row r="27" spans="1:14" s="140" customFormat="1" ht="12.75" customHeight="1" x14ac:dyDescent="0.2">
      <c r="A27" s="304"/>
      <c r="B27" s="217"/>
      <c r="D27" s="122"/>
      <c r="E27" s="122"/>
      <c r="F27" s="122"/>
      <c r="G27" s="141"/>
      <c r="H27" s="122"/>
      <c r="I27" s="122"/>
      <c r="J27" s="122"/>
      <c r="K27" s="141"/>
      <c r="L27" s="142"/>
      <c r="M27" s="122"/>
      <c r="N27" s="122"/>
    </row>
    <row r="28" spans="1:14" s="140" customFormat="1" ht="12.75" customHeight="1" x14ac:dyDescent="0.2">
      <c r="A28" s="304"/>
      <c r="B28" s="217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</row>
    <row r="29" spans="1:14" s="140" customFormat="1" ht="12.75" customHeight="1" x14ac:dyDescent="0.2">
      <c r="A29" s="304"/>
      <c r="B29" s="217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</row>
    <row r="30" spans="1:14" s="140" customFormat="1" ht="12.75" customHeight="1" x14ac:dyDescent="0.2">
      <c r="A30" s="304"/>
      <c r="B30" s="217"/>
      <c r="D30" s="122"/>
      <c r="E30" s="122"/>
      <c r="F30" s="122"/>
      <c r="G30" s="122"/>
      <c r="H30" s="122"/>
      <c r="I30" s="122"/>
      <c r="J30" s="122"/>
      <c r="K30" s="122"/>
      <c r="L30" s="142"/>
      <c r="M30" s="122"/>
      <c r="N30" s="122"/>
    </row>
    <row r="31" spans="1:14" ht="12.75" customHeight="1" x14ac:dyDescent="0.2">
      <c r="A31" s="145"/>
      <c r="B31" s="219"/>
      <c r="C31" s="145"/>
      <c r="D31" s="145"/>
      <c r="E31" s="145"/>
      <c r="F31" s="145"/>
      <c r="G31" s="145"/>
      <c r="H31" s="145"/>
      <c r="I31" s="145"/>
      <c r="J31" s="145"/>
    </row>
    <row r="32" spans="1:14" ht="12.75" customHeight="1" x14ac:dyDescent="0.2">
      <c r="A32" s="145"/>
      <c r="B32" s="232" t="s">
        <v>110</v>
      </c>
      <c r="C32" s="145"/>
      <c r="D32" s="145"/>
      <c r="E32" s="145"/>
      <c r="F32" s="145"/>
      <c r="G32" s="145"/>
      <c r="H32" s="145"/>
      <c r="I32" s="145"/>
      <c r="J32" s="145"/>
    </row>
    <row r="33" spans="1:10" ht="16.5" customHeight="1" x14ac:dyDescent="0.25">
      <c r="A33" s="145"/>
      <c r="B33" s="233" t="str">
        <f>"COD: Total no. of  "&amp;F5&amp;" bills had been collected more than after 31 days; which represents total amount of Tk."&amp;L6&amp;" (Highest "&amp;N3&amp;" days)."</f>
        <v>COD: Total no. of   bills had been collected more than after 31 days; which represents total amount of Tk. (Highest  days).</v>
      </c>
      <c r="C33" s="145"/>
      <c r="D33" s="145"/>
      <c r="E33" s="145"/>
      <c r="F33" s="145"/>
      <c r="G33" s="145"/>
      <c r="H33" s="145"/>
      <c r="I33" s="145"/>
      <c r="J33" s="145"/>
    </row>
    <row r="34" spans="1:10" ht="16.5" customHeight="1" x14ac:dyDescent="0.25">
      <c r="A34" s="145"/>
      <c r="B34" s="233" t="str">
        <f>"INS: Total no. of  "&amp;F11&amp;" bills had been collected more than after 45 days; which represents total amount of Tk."&amp;L12&amp;" (Highest "&amp;N9&amp;" days)."</f>
        <v>INS: Total no. of   bills had been collected more than after 45 days; which represents total amount of Tk. (Highest  days).</v>
      </c>
      <c r="C34" s="145"/>
      <c r="D34" s="145"/>
      <c r="E34" s="145"/>
      <c r="F34" s="145"/>
      <c r="G34" s="145"/>
      <c r="H34" s="145"/>
      <c r="I34" s="145"/>
      <c r="J34" s="145"/>
    </row>
    <row r="35" spans="1:10" ht="16.5" customHeight="1" x14ac:dyDescent="0.25">
      <c r="A35" s="145"/>
      <c r="B35" s="233" t="s">
        <v>112</v>
      </c>
      <c r="C35" s="145"/>
      <c r="D35" s="145"/>
      <c r="E35" s="145"/>
      <c r="F35" s="145"/>
      <c r="G35" s="145"/>
      <c r="H35" s="145"/>
      <c r="I35" s="145"/>
      <c r="J35" s="145"/>
    </row>
    <row r="36" spans="1:10" ht="16.5" customHeight="1" x14ac:dyDescent="0.25">
      <c r="A36" s="145"/>
      <c r="B36" s="233" t="str">
        <f>"COD: Total no. of  "&amp;F17&amp;" bills had been collected more than after 31 days; which represents total amount of Tk."&amp;L18&amp;" (Highest "&amp;N15&amp;" days)."</f>
        <v>COD: Total no. of   bills had been collected more than after 31 days; which represents total amount of Tk. (Highest  days).</v>
      </c>
      <c r="C36" s="145"/>
      <c r="D36" s="145"/>
      <c r="E36" s="145"/>
      <c r="F36" s="145"/>
      <c r="G36" s="145"/>
      <c r="H36" s="145"/>
      <c r="I36" s="145"/>
      <c r="J36" s="145"/>
    </row>
    <row r="37" spans="1:10" ht="16.5" customHeight="1" x14ac:dyDescent="0.25">
      <c r="A37" s="145"/>
      <c r="B37" s="233" t="str">
        <f>"INS: Total no. of  "&amp;F23&amp;" bills had been collected more than after 45 days; which represents total amount of Tk."&amp;L24&amp;" (Highest "&amp;N21&amp;" days)."</f>
        <v>INS: Total no. of   bills had been collected more than after 45 days; which represents total amount of Tk. (Highest  days).</v>
      </c>
      <c r="C37" s="145"/>
      <c r="D37" s="145"/>
      <c r="E37" s="145"/>
      <c r="F37" s="145"/>
      <c r="G37" s="145"/>
      <c r="H37" s="145"/>
      <c r="I37" s="145"/>
      <c r="J37" s="145"/>
    </row>
    <row r="38" spans="1:10" ht="12.75" customHeight="1" x14ac:dyDescent="0.25">
      <c r="A38" s="145"/>
      <c r="B38" s="233" t="str">
        <f>"RS: Total no. of  "&amp;F29&amp;" bills had been collected more than after 31 days; which represents total amount of Tk."&amp;L30&amp;" (Highest "&amp;N27&amp;" days)."</f>
        <v>RS: Total no. of   bills had been collected more than after 31 days; which represents total amount of Tk. (Highest  days).</v>
      </c>
      <c r="C38" s="145"/>
      <c r="D38" s="145"/>
      <c r="E38" s="145"/>
      <c r="F38" s="145"/>
      <c r="G38" s="145"/>
      <c r="H38" s="145"/>
      <c r="I38" s="145"/>
      <c r="J38" s="145"/>
    </row>
    <row r="39" spans="1:10" ht="12.75" customHeight="1" x14ac:dyDescent="0.2">
      <c r="A39" s="145"/>
      <c r="B39" s="219"/>
      <c r="C39" s="145"/>
      <c r="D39" s="145"/>
      <c r="E39" s="145"/>
      <c r="F39" s="145"/>
      <c r="G39" s="145"/>
      <c r="H39" s="145"/>
      <c r="I39" s="145"/>
      <c r="J39" s="145"/>
    </row>
    <row r="40" spans="1:10" x14ac:dyDescent="0.2">
      <c r="A40" s="145"/>
      <c r="B40" s="219"/>
      <c r="C40" s="145"/>
      <c r="D40" s="145"/>
      <c r="E40" s="145"/>
      <c r="F40" s="145"/>
      <c r="G40" s="145"/>
      <c r="H40" s="145"/>
      <c r="I40" s="145"/>
      <c r="J40" s="145"/>
    </row>
    <row r="41" spans="1:10" x14ac:dyDescent="0.2">
      <c r="A41" s="145"/>
      <c r="B41" s="219"/>
      <c r="C41" s="145"/>
      <c r="D41" s="145"/>
      <c r="E41" s="145"/>
      <c r="F41" s="145"/>
      <c r="G41" s="145"/>
      <c r="H41" s="145"/>
      <c r="I41" s="145"/>
      <c r="J41" s="145"/>
    </row>
  </sheetData>
  <sheetProtection algorithmName="SHA-512" hashValue="B+qVEyVjwzUOo4mLEPdaJkXHWBPwg4rJK7M568Md+j1msOr9TXpAss4ZwTAgTdBjniAAWTtJGnMpN+ZfWcCa5g==" saltValue="ZgWk6L41vYzAuf7wxP2W/w==" spinCount="100000" sheet="1" objects="1" scenarios="1"/>
  <mergeCells count="5">
    <mergeCell ref="A1:A6"/>
    <mergeCell ref="A7:A12"/>
    <mergeCell ref="A13:A18"/>
    <mergeCell ref="A19:A24"/>
    <mergeCell ref="A25:A3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A462-1CF9-4749-9257-94133BCF3958}">
  <dimension ref="A1:AC741"/>
  <sheetViews>
    <sheetView workbookViewId="0">
      <selection activeCell="A5" sqref="A5"/>
    </sheetView>
  </sheetViews>
  <sheetFormatPr defaultRowHeight="15" x14ac:dyDescent="0.25"/>
  <cols>
    <col min="1" max="1" width="30.140625" style="173" bestFit="1" customWidth="1"/>
    <col min="2" max="2" width="11" style="173" bestFit="1" customWidth="1"/>
    <col min="3" max="3" width="31.85546875" style="182" bestFit="1" customWidth="1"/>
    <col min="4" max="4" width="13.7109375" style="181" bestFit="1" customWidth="1"/>
    <col min="5" max="5" width="8.42578125" style="181" bestFit="1" customWidth="1"/>
    <col min="6" max="6" width="13.7109375" style="181" bestFit="1" customWidth="1"/>
    <col min="7" max="7" width="8.28515625" style="181" bestFit="1" customWidth="1"/>
    <col min="8" max="8" width="13.7109375" style="181" bestFit="1" customWidth="1"/>
    <col min="9" max="9" width="8.42578125" style="181" bestFit="1" customWidth="1"/>
    <col min="10" max="10" width="13.7109375" style="181" bestFit="1" customWidth="1"/>
    <col min="11" max="11" width="7.7109375" style="181" bestFit="1" customWidth="1"/>
    <col min="12" max="12" width="13.7109375" style="181" bestFit="1" customWidth="1"/>
    <col min="13" max="13" width="8.42578125" style="181" bestFit="1" customWidth="1"/>
    <col min="14" max="14" width="13.7109375" style="181" bestFit="1" customWidth="1"/>
    <col min="15" max="15" width="8.42578125" style="181" bestFit="1" customWidth="1"/>
    <col min="16" max="16" width="13.7109375" style="181" bestFit="1" customWidth="1"/>
    <col min="17" max="17" width="8.42578125" style="181" bestFit="1" customWidth="1"/>
    <col min="18" max="18" width="13.7109375" style="181" bestFit="1" customWidth="1"/>
    <col min="19" max="19" width="8.42578125" style="181" bestFit="1" customWidth="1"/>
    <col min="20" max="20" width="13.7109375" style="181" bestFit="1" customWidth="1"/>
    <col min="21" max="21" width="8.42578125" style="181" bestFit="1" customWidth="1"/>
    <col min="22" max="22" width="13.7109375" style="181" bestFit="1" customWidth="1"/>
    <col min="23" max="23" width="8.42578125" style="181" bestFit="1" customWidth="1"/>
    <col min="24" max="24" width="13.7109375" style="181" bestFit="1" customWidth="1"/>
    <col min="25" max="25" width="8.42578125" style="181" bestFit="1" customWidth="1"/>
    <col min="26" max="26" width="13.7109375" style="181" bestFit="1" customWidth="1"/>
    <col min="27" max="27" width="7.85546875" style="182" bestFit="1" customWidth="1"/>
    <col min="28" max="28" width="16.42578125" style="182" bestFit="1" customWidth="1"/>
    <col min="29" max="29" width="16.85546875" style="176" bestFit="1" customWidth="1"/>
    <col min="30" max="16384" width="9.140625" style="172"/>
  </cols>
  <sheetData>
    <row r="1" spans="1:29" ht="15.75" thickBot="1" x14ac:dyDescent="0.3">
      <c r="A1" s="180" t="s">
        <v>121</v>
      </c>
      <c r="AB1" s="183">
        <f>IF(AC1&gt;0,"Excess Business",0)</f>
        <v>0</v>
      </c>
      <c r="AC1" s="174">
        <f>COUNTIF(AC3:AC699,"Excess Business")</f>
        <v>0</v>
      </c>
    </row>
    <row r="2" spans="1:29" ht="15.75" thickBot="1" x14ac:dyDescent="0.3">
      <c r="A2" s="306" t="s">
        <v>163</v>
      </c>
      <c r="B2" s="177"/>
      <c r="C2" s="181"/>
      <c r="AA2" s="181"/>
      <c r="AB2" s="181"/>
      <c r="AC2" s="175" t="s">
        <v>120</v>
      </c>
    </row>
    <row r="3" spans="1:29" x14ac:dyDescent="0.25">
      <c r="A3" s="177"/>
      <c r="B3" s="177"/>
      <c r="C3" s="181"/>
      <c r="AA3" s="181"/>
      <c r="AB3" s="181"/>
      <c r="AC3" s="176">
        <f t="shared" ref="AC3:AC64" si="0">IF(AB3&lt;MAX(D3,F3,H3,J3,L3,N3,P3,R3,T3,V3,X3,Z3),"Excess Business",0)</f>
        <v>0</v>
      </c>
    </row>
    <row r="4" spans="1:29" x14ac:dyDescent="0.25">
      <c r="A4" s="177"/>
      <c r="B4" s="177"/>
      <c r="C4" s="181"/>
      <c r="AA4" s="181"/>
      <c r="AB4" s="181"/>
      <c r="AC4" s="176">
        <f>IF(AB4&lt;MAX(D4,F4,H4,J4,L4,N4,P4,R4,T4,V4,X4,Z4),"Excess Business",0)</f>
        <v>0</v>
      </c>
    </row>
    <row r="5" spans="1:29" x14ac:dyDescent="0.25">
      <c r="A5" s="177"/>
      <c r="B5" s="177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1"/>
      <c r="AC5" s="176">
        <f t="shared" si="0"/>
        <v>0</v>
      </c>
    </row>
    <row r="6" spans="1:29" x14ac:dyDescent="0.25">
      <c r="A6" s="177"/>
      <c r="B6" s="177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1"/>
      <c r="AC6" s="176">
        <f t="shared" si="0"/>
        <v>0</v>
      </c>
    </row>
    <row r="7" spans="1:29" x14ac:dyDescent="0.25">
      <c r="A7" s="177"/>
      <c r="B7" s="177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1"/>
      <c r="AC7" s="176">
        <f t="shared" si="0"/>
        <v>0</v>
      </c>
    </row>
    <row r="8" spans="1:29" x14ac:dyDescent="0.25">
      <c r="A8" s="177"/>
      <c r="B8" s="177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1"/>
      <c r="AC8" s="176">
        <f t="shared" si="0"/>
        <v>0</v>
      </c>
    </row>
    <row r="9" spans="1:29" x14ac:dyDescent="0.25">
      <c r="A9" s="177"/>
      <c r="B9" s="177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1"/>
      <c r="AC9" s="176">
        <f t="shared" si="0"/>
        <v>0</v>
      </c>
    </row>
    <row r="10" spans="1:29" x14ac:dyDescent="0.25">
      <c r="A10" s="177"/>
      <c r="B10" s="177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1"/>
      <c r="AC10" s="176">
        <f t="shared" si="0"/>
        <v>0</v>
      </c>
    </row>
    <row r="11" spans="1:29" x14ac:dyDescent="0.25">
      <c r="A11" s="177"/>
      <c r="B11" s="177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1"/>
      <c r="AC11" s="176">
        <f t="shared" si="0"/>
        <v>0</v>
      </c>
    </row>
    <row r="12" spans="1:29" x14ac:dyDescent="0.25">
      <c r="A12" s="177"/>
      <c r="B12" s="177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1"/>
      <c r="AC12" s="176">
        <f t="shared" si="0"/>
        <v>0</v>
      </c>
    </row>
    <row r="13" spans="1:29" s="179" customFormat="1" x14ac:dyDescent="0.25">
      <c r="A13" s="177"/>
      <c r="B13" s="177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1"/>
      <c r="AC13" s="178">
        <f t="shared" si="0"/>
        <v>0</v>
      </c>
    </row>
    <row r="14" spans="1:29" x14ac:dyDescent="0.25">
      <c r="A14" s="177"/>
      <c r="B14" s="177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1"/>
      <c r="AC14" s="176">
        <f t="shared" si="0"/>
        <v>0</v>
      </c>
    </row>
    <row r="15" spans="1:29" s="179" customFormat="1" x14ac:dyDescent="0.25">
      <c r="A15" s="177"/>
      <c r="B15" s="177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1"/>
      <c r="AC15" s="178">
        <f t="shared" si="0"/>
        <v>0</v>
      </c>
    </row>
    <row r="16" spans="1:29" x14ac:dyDescent="0.25">
      <c r="A16" s="177"/>
      <c r="B16" s="177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1"/>
      <c r="AC16" s="176">
        <f t="shared" si="0"/>
        <v>0</v>
      </c>
    </row>
    <row r="17" spans="1:29" x14ac:dyDescent="0.25">
      <c r="A17" s="177"/>
      <c r="B17" s="177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1"/>
      <c r="AC17" s="176">
        <f t="shared" si="0"/>
        <v>0</v>
      </c>
    </row>
    <row r="18" spans="1:29" x14ac:dyDescent="0.25">
      <c r="A18" s="177"/>
      <c r="B18" s="177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1"/>
      <c r="AC18" s="176">
        <f t="shared" si="0"/>
        <v>0</v>
      </c>
    </row>
    <row r="19" spans="1:29" x14ac:dyDescent="0.25">
      <c r="A19" s="177"/>
      <c r="B19" s="177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1"/>
      <c r="AC19" s="176">
        <f t="shared" si="0"/>
        <v>0</v>
      </c>
    </row>
    <row r="20" spans="1:29" x14ac:dyDescent="0.25">
      <c r="A20" s="177"/>
      <c r="B20" s="177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1"/>
      <c r="AC20" s="176">
        <f t="shared" si="0"/>
        <v>0</v>
      </c>
    </row>
    <row r="21" spans="1:29" x14ac:dyDescent="0.25">
      <c r="A21" s="177"/>
      <c r="B21" s="177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1"/>
      <c r="AC21" s="176">
        <f t="shared" si="0"/>
        <v>0</v>
      </c>
    </row>
    <row r="22" spans="1:29" x14ac:dyDescent="0.25">
      <c r="A22" s="177"/>
      <c r="B22" s="177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1"/>
      <c r="AC22" s="176">
        <f t="shared" si="0"/>
        <v>0</v>
      </c>
    </row>
    <row r="23" spans="1:29" x14ac:dyDescent="0.25">
      <c r="A23" s="177"/>
      <c r="B23" s="177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1"/>
      <c r="AC23" s="176">
        <f t="shared" si="0"/>
        <v>0</v>
      </c>
    </row>
    <row r="24" spans="1:29" x14ac:dyDescent="0.25">
      <c r="A24" s="177"/>
      <c r="B24" s="177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1"/>
      <c r="AC24" s="176">
        <f t="shared" si="0"/>
        <v>0</v>
      </c>
    </row>
    <row r="25" spans="1:29" x14ac:dyDescent="0.25">
      <c r="A25" s="177"/>
      <c r="B25" s="177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1"/>
      <c r="AC25" s="176">
        <f t="shared" si="0"/>
        <v>0</v>
      </c>
    </row>
    <row r="26" spans="1:29" x14ac:dyDescent="0.25">
      <c r="A26" s="177"/>
      <c r="B26" s="177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1"/>
      <c r="AC26" s="176">
        <f t="shared" si="0"/>
        <v>0</v>
      </c>
    </row>
    <row r="27" spans="1:29" x14ac:dyDescent="0.25">
      <c r="A27" s="177"/>
      <c r="B27" s="177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1"/>
      <c r="AC27" s="176">
        <f t="shared" si="0"/>
        <v>0</v>
      </c>
    </row>
    <row r="28" spans="1:29" x14ac:dyDescent="0.25">
      <c r="A28" s="177"/>
      <c r="B28" s="177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1"/>
      <c r="AC28" s="176">
        <f t="shared" si="0"/>
        <v>0</v>
      </c>
    </row>
    <row r="29" spans="1:29" x14ac:dyDescent="0.25">
      <c r="A29" s="177"/>
      <c r="B29" s="177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1"/>
      <c r="AC29" s="176">
        <f t="shared" si="0"/>
        <v>0</v>
      </c>
    </row>
    <row r="30" spans="1:29" x14ac:dyDescent="0.25">
      <c r="A30" s="177"/>
      <c r="B30" s="177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1"/>
      <c r="AC30" s="176">
        <f>IF(AB30&lt;MAX(D30,F30,H30,J30,L30,N30,P30,R30,T30,V30,X30,Z30),"Excess Business",0)</f>
        <v>0</v>
      </c>
    </row>
    <row r="31" spans="1:29" x14ac:dyDescent="0.25">
      <c r="A31" s="177"/>
      <c r="B31" s="177"/>
      <c r="C31" s="181"/>
      <c r="AA31" s="181"/>
      <c r="AB31" s="181"/>
      <c r="AC31" s="176">
        <f t="shared" si="0"/>
        <v>0</v>
      </c>
    </row>
    <row r="32" spans="1:29" x14ac:dyDescent="0.25">
      <c r="A32" s="177"/>
      <c r="B32" s="177"/>
      <c r="C32" s="181"/>
      <c r="AA32" s="181"/>
      <c r="AB32" s="181"/>
      <c r="AC32" s="176">
        <f t="shared" si="0"/>
        <v>0</v>
      </c>
    </row>
    <row r="33" spans="1:29" x14ac:dyDescent="0.25">
      <c r="A33" s="177"/>
      <c r="B33" s="177"/>
      <c r="C33" s="181"/>
      <c r="AA33" s="181"/>
      <c r="AB33" s="181"/>
      <c r="AC33" s="176">
        <f t="shared" si="0"/>
        <v>0</v>
      </c>
    </row>
    <row r="34" spans="1:29" x14ac:dyDescent="0.25">
      <c r="A34" s="177"/>
      <c r="B34" s="177"/>
      <c r="C34" s="181"/>
      <c r="AA34" s="181"/>
      <c r="AB34" s="181"/>
      <c r="AC34" s="176">
        <f t="shared" si="0"/>
        <v>0</v>
      </c>
    </row>
    <row r="35" spans="1:29" x14ac:dyDescent="0.25">
      <c r="A35" s="177"/>
      <c r="B35" s="177"/>
      <c r="C35" s="181"/>
      <c r="AA35" s="181"/>
      <c r="AB35" s="181"/>
      <c r="AC35" s="176">
        <f t="shared" si="0"/>
        <v>0</v>
      </c>
    </row>
    <row r="36" spans="1:29" x14ac:dyDescent="0.25">
      <c r="A36" s="177"/>
      <c r="B36" s="177"/>
      <c r="C36" s="181"/>
      <c r="AA36" s="181"/>
      <c r="AB36" s="181"/>
      <c r="AC36" s="176">
        <f t="shared" si="0"/>
        <v>0</v>
      </c>
    </row>
    <row r="37" spans="1:29" x14ac:dyDescent="0.25">
      <c r="A37" s="177"/>
      <c r="B37" s="177"/>
      <c r="C37" s="181"/>
      <c r="AA37" s="181"/>
      <c r="AB37" s="181"/>
      <c r="AC37" s="176">
        <f t="shared" si="0"/>
        <v>0</v>
      </c>
    </row>
    <row r="38" spans="1:29" x14ac:dyDescent="0.25">
      <c r="A38" s="177"/>
      <c r="B38" s="177"/>
      <c r="C38" s="181"/>
      <c r="AA38" s="181"/>
      <c r="AB38" s="181"/>
      <c r="AC38" s="176">
        <f t="shared" si="0"/>
        <v>0</v>
      </c>
    </row>
    <row r="39" spans="1:29" x14ac:dyDescent="0.25">
      <c r="A39" s="177"/>
      <c r="B39" s="177"/>
      <c r="C39" s="181"/>
      <c r="AA39" s="181"/>
      <c r="AB39" s="181"/>
      <c r="AC39" s="176">
        <f t="shared" si="0"/>
        <v>0</v>
      </c>
    </row>
    <row r="40" spans="1:29" x14ac:dyDescent="0.25">
      <c r="A40" s="177"/>
      <c r="B40" s="177"/>
      <c r="C40" s="181"/>
      <c r="AA40" s="181"/>
      <c r="AB40" s="181"/>
      <c r="AC40" s="176">
        <f t="shared" si="0"/>
        <v>0</v>
      </c>
    </row>
    <row r="41" spans="1:29" x14ac:dyDescent="0.25">
      <c r="A41" s="177"/>
      <c r="B41" s="177"/>
      <c r="C41" s="181"/>
      <c r="AA41" s="181"/>
      <c r="AB41" s="181"/>
      <c r="AC41" s="176">
        <f t="shared" si="0"/>
        <v>0</v>
      </c>
    </row>
    <row r="42" spans="1:29" x14ac:dyDescent="0.25">
      <c r="A42" s="177"/>
      <c r="B42" s="177"/>
      <c r="C42" s="181"/>
      <c r="AA42" s="181"/>
      <c r="AB42" s="181"/>
      <c r="AC42" s="176">
        <f t="shared" si="0"/>
        <v>0</v>
      </c>
    </row>
    <row r="43" spans="1:29" x14ac:dyDescent="0.25">
      <c r="A43" s="177"/>
      <c r="B43" s="177"/>
      <c r="C43" s="181"/>
      <c r="AA43" s="181"/>
      <c r="AB43" s="181"/>
      <c r="AC43" s="176">
        <f t="shared" si="0"/>
        <v>0</v>
      </c>
    </row>
    <row r="44" spans="1:29" x14ac:dyDescent="0.25">
      <c r="A44" s="177"/>
      <c r="B44" s="177"/>
      <c r="C44" s="181"/>
      <c r="AA44" s="181"/>
      <c r="AB44" s="181"/>
      <c r="AC44" s="176">
        <f t="shared" si="0"/>
        <v>0</v>
      </c>
    </row>
    <row r="45" spans="1:29" x14ac:dyDescent="0.25">
      <c r="A45" s="177"/>
      <c r="B45" s="177"/>
      <c r="C45" s="181"/>
      <c r="AA45" s="181"/>
      <c r="AB45" s="181"/>
      <c r="AC45" s="176">
        <f t="shared" si="0"/>
        <v>0</v>
      </c>
    </row>
    <row r="46" spans="1:29" x14ac:dyDescent="0.25">
      <c r="A46" s="177"/>
      <c r="B46" s="177"/>
      <c r="C46" s="181"/>
      <c r="AA46" s="181"/>
      <c r="AB46" s="181"/>
      <c r="AC46" s="176">
        <f t="shared" si="0"/>
        <v>0</v>
      </c>
    </row>
    <row r="47" spans="1:29" x14ac:dyDescent="0.25">
      <c r="A47" s="177"/>
      <c r="B47" s="177"/>
      <c r="C47" s="181"/>
      <c r="AA47" s="181"/>
      <c r="AB47" s="181"/>
      <c r="AC47" s="176">
        <f t="shared" si="0"/>
        <v>0</v>
      </c>
    </row>
    <row r="48" spans="1:29" x14ac:dyDescent="0.25">
      <c r="A48" s="177"/>
      <c r="B48" s="177"/>
      <c r="C48" s="181"/>
      <c r="AA48" s="181"/>
      <c r="AB48" s="181"/>
      <c r="AC48" s="176">
        <f t="shared" si="0"/>
        <v>0</v>
      </c>
    </row>
    <row r="49" spans="1:29" x14ac:dyDescent="0.25">
      <c r="A49" s="177"/>
      <c r="B49" s="177"/>
      <c r="C49" s="181"/>
      <c r="AA49" s="181"/>
      <c r="AB49" s="181"/>
      <c r="AC49" s="176">
        <f t="shared" si="0"/>
        <v>0</v>
      </c>
    </row>
    <row r="50" spans="1:29" x14ac:dyDescent="0.25">
      <c r="A50" s="177"/>
      <c r="B50" s="177"/>
      <c r="C50" s="181"/>
      <c r="AA50" s="181"/>
      <c r="AB50" s="181"/>
      <c r="AC50" s="176">
        <f t="shared" si="0"/>
        <v>0</v>
      </c>
    </row>
    <row r="51" spans="1:29" x14ac:dyDescent="0.25">
      <c r="A51" s="177"/>
      <c r="B51" s="177"/>
      <c r="C51" s="181"/>
      <c r="AA51" s="181"/>
      <c r="AB51" s="181"/>
      <c r="AC51" s="176">
        <f t="shared" si="0"/>
        <v>0</v>
      </c>
    </row>
    <row r="52" spans="1:29" x14ac:dyDescent="0.25">
      <c r="A52" s="177"/>
      <c r="B52" s="177"/>
      <c r="C52" s="181"/>
      <c r="AA52" s="181"/>
      <c r="AB52" s="181"/>
      <c r="AC52" s="176">
        <f t="shared" si="0"/>
        <v>0</v>
      </c>
    </row>
    <row r="53" spans="1:29" x14ac:dyDescent="0.25">
      <c r="A53" s="177"/>
      <c r="B53" s="177"/>
      <c r="C53" s="181"/>
      <c r="AA53" s="181"/>
      <c r="AB53" s="181"/>
      <c r="AC53" s="176">
        <f t="shared" si="0"/>
        <v>0</v>
      </c>
    </row>
    <row r="54" spans="1:29" x14ac:dyDescent="0.25">
      <c r="A54" s="177"/>
      <c r="B54" s="177"/>
      <c r="C54" s="181"/>
      <c r="AA54" s="181"/>
      <c r="AB54" s="181"/>
      <c r="AC54" s="176">
        <f t="shared" si="0"/>
        <v>0</v>
      </c>
    </row>
    <row r="55" spans="1:29" x14ac:dyDescent="0.25">
      <c r="A55" s="177"/>
      <c r="B55" s="177"/>
      <c r="C55" s="181"/>
      <c r="AA55" s="181"/>
      <c r="AB55" s="181"/>
      <c r="AC55" s="176">
        <f t="shared" si="0"/>
        <v>0</v>
      </c>
    </row>
    <row r="56" spans="1:29" x14ac:dyDescent="0.25">
      <c r="A56" s="177"/>
      <c r="B56" s="177"/>
      <c r="C56" s="181"/>
      <c r="AA56" s="181"/>
      <c r="AB56" s="181"/>
      <c r="AC56" s="176">
        <f t="shared" si="0"/>
        <v>0</v>
      </c>
    </row>
    <row r="57" spans="1:29" x14ac:dyDescent="0.25">
      <c r="A57" s="177"/>
      <c r="B57" s="177"/>
      <c r="C57" s="181"/>
      <c r="AA57" s="181"/>
      <c r="AB57" s="181"/>
      <c r="AC57" s="176">
        <f t="shared" si="0"/>
        <v>0</v>
      </c>
    </row>
    <row r="58" spans="1:29" x14ac:dyDescent="0.25">
      <c r="A58" s="177"/>
      <c r="B58" s="177"/>
      <c r="C58" s="181"/>
      <c r="AA58" s="181"/>
      <c r="AB58" s="181"/>
      <c r="AC58" s="176">
        <f t="shared" si="0"/>
        <v>0</v>
      </c>
    </row>
    <row r="59" spans="1:29" x14ac:dyDescent="0.25">
      <c r="A59" s="177"/>
      <c r="B59" s="177"/>
      <c r="C59" s="181"/>
      <c r="AA59" s="181"/>
      <c r="AB59" s="181"/>
      <c r="AC59" s="176">
        <f t="shared" si="0"/>
        <v>0</v>
      </c>
    </row>
    <row r="60" spans="1:29" x14ac:dyDescent="0.25">
      <c r="A60" s="177"/>
      <c r="B60" s="177"/>
      <c r="C60" s="181"/>
      <c r="AA60" s="181"/>
      <c r="AB60" s="181"/>
      <c r="AC60" s="176">
        <f t="shared" si="0"/>
        <v>0</v>
      </c>
    </row>
    <row r="61" spans="1:29" x14ac:dyDescent="0.25">
      <c r="A61" s="177"/>
      <c r="B61" s="177"/>
      <c r="C61" s="181"/>
      <c r="AA61" s="181"/>
      <c r="AB61" s="181"/>
      <c r="AC61" s="176">
        <f t="shared" si="0"/>
        <v>0</v>
      </c>
    </row>
    <row r="62" spans="1:29" x14ac:dyDescent="0.25">
      <c r="A62" s="177"/>
      <c r="B62" s="177"/>
      <c r="C62" s="181"/>
      <c r="AA62" s="181"/>
      <c r="AB62" s="181"/>
      <c r="AC62" s="176">
        <f t="shared" si="0"/>
        <v>0</v>
      </c>
    </row>
    <row r="63" spans="1:29" x14ac:dyDescent="0.25">
      <c r="A63" s="177"/>
      <c r="B63" s="177"/>
      <c r="C63" s="181"/>
      <c r="AA63" s="181"/>
      <c r="AB63" s="181"/>
      <c r="AC63" s="176">
        <f t="shared" si="0"/>
        <v>0</v>
      </c>
    </row>
    <row r="64" spans="1:29" x14ac:dyDescent="0.25">
      <c r="A64" s="177"/>
      <c r="B64" s="177"/>
      <c r="C64" s="181"/>
      <c r="AA64" s="181"/>
      <c r="AB64" s="181"/>
      <c r="AC64" s="176">
        <f t="shared" si="0"/>
        <v>0</v>
      </c>
    </row>
    <row r="65" spans="1:29" x14ac:dyDescent="0.25">
      <c r="A65" s="177"/>
      <c r="B65" s="177"/>
      <c r="C65" s="181"/>
      <c r="AA65" s="181"/>
      <c r="AB65" s="181"/>
      <c r="AC65" s="176">
        <f t="shared" ref="AC65:AC128" si="1">IF(AB65&lt;MAX(D65,F65,H65,J65,L65,N65,P65,R65,T65,V65,X65,Z65),"Excess Business",0)</f>
        <v>0</v>
      </c>
    </row>
    <row r="66" spans="1:29" x14ac:dyDescent="0.25">
      <c r="A66" s="177"/>
      <c r="B66" s="177"/>
      <c r="C66" s="181"/>
      <c r="AA66" s="181"/>
      <c r="AB66" s="181"/>
      <c r="AC66" s="176">
        <f t="shared" si="1"/>
        <v>0</v>
      </c>
    </row>
    <row r="67" spans="1:29" x14ac:dyDescent="0.25">
      <c r="A67" s="177"/>
      <c r="B67" s="177"/>
      <c r="C67" s="181"/>
      <c r="AA67" s="181"/>
      <c r="AB67" s="181"/>
      <c r="AC67" s="176">
        <f t="shared" si="1"/>
        <v>0</v>
      </c>
    </row>
    <row r="68" spans="1:29" x14ac:dyDescent="0.25">
      <c r="A68" s="177"/>
      <c r="B68" s="177"/>
      <c r="C68" s="181"/>
      <c r="AA68" s="181"/>
      <c r="AB68" s="181"/>
      <c r="AC68" s="176">
        <f t="shared" si="1"/>
        <v>0</v>
      </c>
    </row>
    <row r="69" spans="1:29" x14ac:dyDescent="0.25">
      <c r="A69" s="177"/>
      <c r="B69" s="177"/>
      <c r="C69" s="181"/>
      <c r="AA69" s="181"/>
      <c r="AB69" s="181"/>
      <c r="AC69" s="176">
        <f t="shared" si="1"/>
        <v>0</v>
      </c>
    </row>
    <row r="70" spans="1:29" x14ac:dyDescent="0.25">
      <c r="A70" s="177"/>
      <c r="B70" s="177"/>
      <c r="C70" s="181"/>
      <c r="AA70" s="181"/>
      <c r="AB70" s="181"/>
      <c r="AC70" s="176">
        <f t="shared" si="1"/>
        <v>0</v>
      </c>
    </row>
    <row r="71" spans="1:29" x14ac:dyDescent="0.25">
      <c r="A71" s="177"/>
      <c r="B71" s="177"/>
      <c r="C71" s="181"/>
      <c r="AA71" s="181"/>
      <c r="AB71" s="181"/>
      <c r="AC71" s="176">
        <f t="shared" si="1"/>
        <v>0</v>
      </c>
    </row>
    <row r="72" spans="1:29" x14ac:dyDescent="0.25">
      <c r="A72" s="177"/>
      <c r="B72" s="177"/>
      <c r="C72" s="181"/>
      <c r="AA72" s="181"/>
      <c r="AB72" s="181"/>
      <c r="AC72" s="176">
        <f t="shared" si="1"/>
        <v>0</v>
      </c>
    </row>
    <row r="73" spans="1:29" x14ac:dyDescent="0.25">
      <c r="A73" s="177"/>
      <c r="B73" s="177"/>
      <c r="C73" s="181"/>
      <c r="AA73" s="181"/>
      <c r="AB73" s="181"/>
      <c r="AC73" s="176">
        <f t="shared" si="1"/>
        <v>0</v>
      </c>
    </row>
    <row r="74" spans="1:29" x14ac:dyDescent="0.25">
      <c r="A74" s="177"/>
      <c r="B74" s="177"/>
      <c r="C74" s="181"/>
      <c r="AA74" s="181"/>
      <c r="AB74" s="181"/>
      <c r="AC74" s="176">
        <f t="shared" si="1"/>
        <v>0</v>
      </c>
    </row>
    <row r="75" spans="1:29" x14ac:dyDescent="0.25">
      <c r="A75" s="177"/>
      <c r="B75" s="177"/>
      <c r="C75" s="181"/>
      <c r="AA75" s="181"/>
      <c r="AB75" s="181"/>
      <c r="AC75" s="176">
        <f t="shared" si="1"/>
        <v>0</v>
      </c>
    </row>
    <row r="76" spans="1:29" x14ac:dyDescent="0.25">
      <c r="A76" s="177"/>
      <c r="B76" s="177"/>
      <c r="C76" s="181"/>
      <c r="AA76" s="181"/>
      <c r="AB76" s="181"/>
      <c r="AC76" s="176">
        <f t="shared" si="1"/>
        <v>0</v>
      </c>
    </row>
    <row r="77" spans="1:29" x14ac:dyDescent="0.25">
      <c r="A77" s="177"/>
      <c r="B77" s="177"/>
      <c r="C77" s="181"/>
      <c r="AA77" s="181"/>
      <c r="AB77" s="181"/>
      <c r="AC77" s="176">
        <f t="shared" si="1"/>
        <v>0</v>
      </c>
    </row>
    <row r="78" spans="1:29" x14ac:dyDescent="0.25">
      <c r="A78" s="177"/>
      <c r="B78" s="177"/>
      <c r="C78" s="181"/>
      <c r="AA78" s="181"/>
      <c r="AB78" s="181"/>
      <c r="AC78" s="176">
        <f t="shared" si="1"/>
        <v>0</v>
      </c>
    </row>
    <row r="79" spans="1:29" x14ac:dyDescent="0.25">
      <c r="A79" s="177"/>
      <c r="B79" s="177"/>
      <c r="C79" s="181"/>
      <c r="AA79" s="181"/>
      <c r="AB79" s="181"/>
      <c r="AC79" s="176">
        <f t="shared" si="1"/>
        <v>0</v>
      </c>
    </row>
    <row r="80" spans="1:29" x14ac:dyDescent="0.25">
      <c r="A80" s="177"/>
      <c r="B80" s="177"/>
      <c r="C80" s="181"/>
      <c r="AA80" s="181"/>
      <c r="AB80" s="181"/>
      <c r="AC80" s="176">
        <f t="shared" si="1"/>
        <v>0</v>
      </c>
    </row>
    <row r="81" spans="1:29" x14ac:dyDescent="0.25">
      <c r="A81" s="177"/>
      <c r="B81" s="177"/>
      <c r="C81" s="181"/>
      <c r="AA81" s="181"/>
      <c r="AB81" s="181"/>
      <c r="AC81" s="176">
        <f t="shared" si="1"/>
        <v>0</v>
      </c>
    </row>
    <row r="82" spans="1:29" x14ac:dyDescent="0.25">
      <c r="A82" s="177"/>
      <c r="B82" s="177"/>
      <c r="C82" s="181"/>
      <c r="AA82" s="181"/>
      <c r="AB82" s="181"/>
      <c r="AC82" s="176">
        <f t="shared" si="1"/>
        <v>0</v>
      </c>
    </row>
    <row r="83" spans="1:29" x14ac:dyDescent="0.25">
      <c r="A83" s="177"/>
      <c r="B83" s="177"/>
      <c r="C83" s="181"/>
      <c r="AA83" s="181"/>
      <c r="AB83" s="181"/>
      <c r="AC83" s="176">
        <f t="shared" si="1"/>
        <v>0</v>
      </c>
    </row>
    <row r="84" spans="1:29" x14ac:dyDescent="0.25">
      <c r="A84" s="177"/>
      <c r="B84" s="177"/>
      <c r="C84" s="181"/>
      <c r="AA84" s="181"/>
      <c r="AB84" s="181"/>
      <c r="AC84" s="176">
        <f t="shared" si="1"/>
        <v>0</v>
      </c>
    </row>
    <row r="85" spans="1:29" x14ac:dyDescent="0.25">
      <c r="A85" s="177"/>
      <c r="B85" s="177"/>
      <c r="C85" s="181"/>
      <c r="AA85" s="181"/>
      <c r="AB85" s="181"/>
      <c r="AC85" s="176">
        <f t="shared" si="1"/>
        <v>0</v>
      </c>
    </row>
    <row r="86" spans="1:29" x14ac:dyDescent="0.25">
      <c r="A86" s="177"/>
      <c r="B86" s="177"/>
      <c r="C86" s="181"/>
      <c r="AA86" s="181"/>
      <c r="AB86" s="181"/>
      <c r="AC86" s="176">
        <f t="shared" si="1"/>
        <v>0</v>
      </c>
    </row>
    <row r="87" spans="1:29" x14ac:dyDescent="0.25">
      <c r="A87" s="177"/>
      <c r="B87" s="177"/>
      <c r="C87" s="181"/>
      <c r="AA87" s="181"/>
      <c r="AB87" s="181"/>
      <c r="AC87" s="176">
        <f t="shared" si="1"/>
        <v>0</v>
      </c>
    </row>
    <row r="88" spans="1:29" x14ac:dyDescent="0.25">
      <c r="A88" s="177"/>
      <c r="B88" s="177"/>
      <c r="C88" s="181"/>
      <c r="AA88" s="181"/>
      <c r="AB88" s="181"/>
      <c r="AC88" s="176">
        <f t="shared" si="1"/>
        <v>0</v>
      </c>
    </row>
    <row r="89" spans="1:29" x14ac:dyDescent="0.25">
      <c r="A89" s="177"/>
      <c r="B89" s="177"/>
      <c r="C89" s="181"/>
      <c r="AA89" s="181"/>
      <c r="AB89" s="181"/>
      <c r="AC89" s="176">
        <f t="shared" si="1"/>
        <v>0</v>
      </c>
    </row>
    <row r="90" spans="1:29" x14ac:dyDescent="0.25">
      <c r="A90" s="177"/>
      <c r="B90" s="177"/>
      <c r="C90" s="181"/>
      <c r="AA90" s="181"/>
      <c r="AB90" s="181"/>
      <c r="AC90" s="176">
        <f t="shared" si="1"/>
        <v>0</v>
      </c>
    </row>
    <row r="91" spans="1:29" x14ac:dyDescent="0.25">
      <c r="A91" s="177"/>
      <c r="B91" s="177"/>
      <c r="C91" s="181"/>
      <c r="AA91" s="181"/>
      <c r="AB91" s="181"/>
      <c r="AC91" s="176">
        <f t="shared" si="1"/>
        <v>0</v>
      </c>
    </row>
    <row r="92" spans="1:29" x14ac:dyDescent="0.25">
      <c r="A92" s="177"/>
      <c r="B92" s="177"/>
      <c r="C92" s="181"/>
      <c r="AA92" s="181"/>
      <c r="AB92" s="181"/>
      <c r="AC92" s="176">
        <f t="shared" si="1"/>
        <v>0</v>
      </c>
    </row>
    <row r="93" spans="1:29" x14ac:dyDescent="0.25">
      <c r="A93" s="177"/>
      <c r="B93" s="177"/>
      <c r="C93" s="181"/>
      <c r="AA93" s="181"/>
      <c r="AB93" s="181"/>
      <c r="AC93" s="176">
        <f t="shared" si="1"/>
        <v>0</v>
      </c>
    </row>
    <row r="94" spans="1:29" x14ac:dyDescent="0.25">
      <c r="A94" s="177"/>
      <c r="B94" s="177"/>
      <c r="C94" s="181"/>
      <c r="AA94" s="181"/>
      <c r="AB94" s="181"/>
      <c r="AC94" s="176">
        <f t="shared" si="1"/>
        <v>0</v>
      </c>
    </row>
    <row r="95" spans="1:29" x14ac:dyDescent="0.25">
      <c r="A95" s="177"/>
      <c r="B95" s="177"/>
      <c r="C95" s="181"/>
      <c r="AA95" s="181"/>
      <c r="AB95" s="181"/>
      <c r="AC95" s="176">
        <f t="shared" si="1"/>
        <v>0</v>
      </c>
    </row>
    <row r="96" spans="1:29" x14ac:dyDescent="0.25">
      <c r="A96" s="177"/>
      <c r="B96" s="177"/>
      <c r="C96" s="181"/>
      <c r="AA96" s="181"/>
      <c r="AB96" s="181"/>
      <c r="AC96" s="176">
        <f t="shared" si="1"/>
        <v>0</v>
      </c>
    </row>
    <row r="97" spans="1:29" x14ac:dyDescent="0.25">
      <c r="A97" s="177"/>
      <c r="B97" s="177"/>
      <c r="C97" s="181"/>
      <c r="AA97" s="181"/>
      <c r="AB97" s="181"/>
      <c r="AC97" s="176">
        <f t="shared" si="1"/>
        <v>0</v>
      </c>
    </row>
    <row r="98" spans="1:29" x14ac:dyDescent="0.25">
      <c r="A98" s="177"/>
      <c r="B98" s="177"/>
      <c r="C98" s="181"/>
      <c r="AA98" s="181"/>
      <c r="AB98" s="181"/>
      <c r="AC98" s="176">
        <f t="shared" si="1"/>
        <v>0</v>
      </c>
    </row>
    <row r="99" spans="1:29" x14ac:dyDescent="0.25">
      <c r="A99" s="177"/>
      <c r="B99" s="177"/>
      <c r="C99" s="181"/>
      <c r="AA99" s="181"/>
      <c r="AB99" s="181"/>
      <c r="AC99" s="176">
        <f t="shared" si="1"/>
        <v>0</v>
      </c>
    </row>
    <row r="100" spans="1:29" x14ac:dyDescent="0.25">
      <c r="A100" s="177"/>
      <c r="B100" s="177"/>
      <c r="C100" s="181"/>
      <c r="AA100" s="181"/>
      <c r="AB100" s="181"/>
      <c r="AC100" s="176">
        <f t="shared" si="1"/>
        <v>0</v>
      </c>
    </row>
    <row r="101" spans="1:29" x14ac:dyDescent="0.25">
      <c r="A101" s="177"/>
      <c r="B101" s="177"/>
      <c r="C101" s="181"/>
      <c r="AA101" s="181"/>
      <c r="AB101" s="181"/>
      <c r="AC101" s="176">
        <f t="shared" si="1"/>
        <v>0</v>
      </c>
    </row>
    <row r="102" spans="1:29" x14ac:dyDescent="0.25">
      <c r="A102" s="177"/>
      <c r="B102" s="177"/>
      <c r="C102" s="181"/>
      <c r="AA102" s="181"/>
      <c r="AB102" s="181"/>
      <c r="AC102" s="176">
        <f t="shared" si="1"/>
        <v>0</v>
      </c>
    </row>
    <row r="103" spans="1:29" x14ac:dyDescent="0.25">
      <c r="A103" s="177"/>
      <c r="B103" s="177"/>
      <c r="C103" s="181"/>
      <c r="AA103" s="181"/>
      <c r="AB103" s="181"/>
      <c r="AC103" s="176">
        <f t="shared" si="1"/>
        <v>0</v>
      </c>
    </row>
    <row r="104" spans="1:29" x14ac:dyDescent="0.25">
      <c r="A104" s="177"/>
      <c r="B104" s="177"/>
      <c r="C104" s="181"/>
      <c r="AA104" s="181"/>
      <c r="AB104" s="181"/>
      <c r="AC104" s="176">
        <f t="shared" si="1"/>
        <v>0</v>
      </c>
    </row>
    <row r="105" spans="1:29" x14ac:dyDescent="0.25">
      <c r="A105" s="177"/>
      <c r="B105" s="177"/>
      <c r="C105" s="181"/>
      <c r="AA105" s="181"/>
      <c r="AB105" s="181"/>
      <c r="AC105" s="176">
        <f t="shared" si="1"/>
        <v>0</v>
      </c>
    </row>
    <row r="106" spans="1:29" x14ac:dyDescent="0.25">
      <c r="A106" s="177"/>
      <c r="B106" s="177"/>
      <c r="C106" s="181"/>
      <c r="AA106" s="181"/>
      <c r="AB106" s="181"/>
      <c r="AC106" s="176">
        <f t="shared" si="1"/>
        <v>0</v>
      </c>
    </row>
    <row r="107" spans="1:29" x14ac:dyDescent="0.25">
      <c r="A107" s="177"/>
      <c r="B107" s="177"/>
      <c r="C107" s="181"/>
      <c r="AA107" s="181"/>
      <c r="AB107" s="181"/>
      <c r="AC107" s="176">
        <f t="shared" si="1"/>
        <v>0</v>
      </c>
    </row>
    <row r="108" spans="1:29" x14ac:dyDescent="0.25">
      <c r="A108" s="177"/>
      <c r="B108" s="177"/>
      <c r="C108" s="181"/>
      <c r="AA108" s="181"/>
      <c r="AB108" s="181"/>
      <c r="AC108" s="176">
        <f t="shared" si="1"/>
        <v>0</v>
      </c>
    </row>
    <row r="109" spans="1:29" x14ac:dyDescent="0.25">
      <c r="A109" s="177"/>
      <c r="B109" s="177"/>
      <c r="C109" s="181"/>
      <c r="AA109" s="181"/>
      <c r="AB109" s="181"/>
      <c r="AC109" s="176">
        <f t="shared" si="1"/>
        <v>0</v>
      </c>
    </row>
    <row r="110" spans="1:29" x14ac:dyDescent="0.25">
      <c r="A110" s="177"/>
      <c r="B110" s="177"/>
      <c r="C110" s="181"/>
      <c r="AA110" s="181"/>
      <c r="AB110" s="181"/>
      <c r="AC110" s="176">
        <f t="shared" si="1"/>
        <v>0</v>
      </c>
    </row>
    <row r="111" spans="1:29" x14ac:dyDescent="0.25">
      <c r="A111" s="177"/>
      <c r="B111" s="177"/>
      <c r="C111" s="181"/>
      <c r="AA111" s="181"/>
      <c r="AB111" s="181"/>
      <c r="AC111" s="176">
        <f t="shared" si="1"/>
        <v>0</v>
      </c>
    </row>
    <row r="112" spans="1:29" x14ac:dyDescent="0.25">
      <c r="A112" s="177"/>
      <c r="B112" s="177"/>
      <c r="C112" s="181"/>
      <c r="AA112" s="181"/>
      <c r="AB112" s="181"/>
      <c r="AC112" s="176">
        <f t="shared" si="1"/>
        <v>0</v>
      </c>
    </row>
    <row r="113" spans="1:29" x14ac:dyDescent="0.25">
      <c r="A113" s="177"/>
      <c r="B113" s="177"/>
      <c r="C113" s="181"/>
      <c r="AA113" s="181"/>
      <c r="AB113" s="181"/>
      <c r="AC113" s="176">
        <f t="shared" si="1"/>
        <v>0</v>
      </c>
    </row>
    <row r="114" spans="1:29" x14ac:dyDescent="0.25">
      <c r="A114" s="177"/>
      <c r="B114" s="177"/>
      <c r="C114" s="181"/>
      <c r="AA114" s="181"/>
      <c r="AB114" s="181"/>
      <c r="AC114" s="176">
        <f t="shared" si="1"/>
        <v>0</v>
      </c>
    </row>
    <row r="115" spans="1:29" x14ac:dyDescent="0.25">
      <c r="A115" s="177"/>
      <c r="B115" s="177"/>
      <c r="C115" s="181"/>
      <c r="AA115" s="181"/>
      <c r="AB115" s="181"/>
      <c r="AC115" s="176">
        <f t="shared" si="1"/>
        <v>0</v>
      </c>
    </row>
    <row r="116" spans="1:29" x14ac:dyDescent="0.25">
      <c r="A116" s="177"/>
      <c r="B116" s="177"/>
      <c r="C116" s="181"/>
      <c r="AA116" s="181"/>
      <c r="AB116" s="181"/>
      <c r="AC116" s="176">
        <f t="shared" si="1"/>
        <v>0</v>
      </c>
    </row>
    <row r="117" spans="1:29" x14ac:dyDescent="0.25">
      <c r="A117" s="177"/>
      <c r="B117" s="177"/>
      <c r="C117" s="181"/>
      <c r="AA117" s="181"/>
      <c r="AB117" s="181"/>
      <c r="AC117" s="176">
        <f t="shared" si="1"/>
        <v>0</v>
      </c>
    </row>
    <row r="118" spans="1:29" x14ac:dyDescent="0.25">
      <c r="A118" s="177"/>
      <c r="B118" s="177"/>
      <c r="C118" s="181"/>
      <c r="AA118" s="181"/>
      <c r="AB118" s="181"/>
      <c r="AC118" s="176">
        <f t="shared" si="1"/>
        <v>0</v>
      </c>
    </row>
    <row r="119" spans="1:29" x14ac:dyDescent="0.25">
      <c r="A119" s="177"/>
      <c r="B119" s="177"/>
      <c r="C119" s="181"/>
      <c r="AA119" s="181"/>
      <c r="AB119" s="181"/>
      <c r="AC119" s="176">
        <f t="shared" si="1"/>
        <v>0</v>
      </c>
    </row>
    <row r="120" spans="1:29" x14ac:dyDescent="0.25">
      <c r="A120" s="177"/>
      <c r="B120" s="177"/>
      <c r="C120" s="181"/>
      <c r="AA120" s="181"/>
      <c r="AB120" s="181"/>
      <c r="AC120" s="176">
        <f t="shared" si="1"/>
        <v>0</v>
      </c>
    </row>
    <row r="121" spans="1:29" x14ac:dyDescent="0.25">
      <c r="A121" s="177"/>
      <c r="B121" s="177"/>
      <c r="C121" s="181"/>
      <c r="AA121" s="181"/>
      <c r="AB121" s="181"/>
      <c r="AC121" s="176">
        <f t="shared" si="1"/>
        <v>0</v>
      </c>
    </row>
    <row r="122" spans="1:29" x14ac:dyDescent="0.25">
      <c r="A122" s="177"/>
      <c r="B122" s="177"/>
      <c r="C122" s="181"/>
      <c r="AA122" s="181"/>
      <c r="AB122" s="181"/>
      <c r="AC122" s="176">
        <f t="shared" si="1"/>
        <v>0</v>
      </c>
    </row>
    <row r="123" spans="1:29" x14ac:dyDescent="0.25">
      <c r="A123" s="177"/>
      <c r="B123" s="177"/>
      <c r="C123" s="181"/>
      <c r="AA123" s="181"/>
      <c r="AB123" s="181"/>
      <c r="AC123" s="176">
        <f t="shared" si="1"/>
        <v>0</v>
      </c>
    </row>
    <row r="124" spans="1:29" x14ac:dyDescent="0.25">
      <c r="A124" s="177"/>
      <c r="B124" s="177"/>
      <c r="C124" s="181"/>
      <c r="AA124" s="181"/>
      <c r="AB124" s="181"/>
      <c r="AC124" s="176">
        <f t="shared" si="1"/>
        <v>0</v>
      </c>
    </row>
    <row r="125" spans="1:29" x14ac:dyDescent="0.25">
      <c r="A125" s="177"/>
      <c r="B125" s="177"/>
      <c r="C125" s="181"/>
      <c r="AA125" s="181"/>
      <c r="AB125" s="181"/>
      <c r="AC125" s="176">
        <f t="shared" si="1"/>
        <v>0</v>
      </c>
    </row>
    <row r="126" spans="1:29" x14ac:dyDescent="0.25">
      <c r="A126" s="177"/>
      <c r="B126" s="177"/>
      <c r="C126" s="181"/>
      <c r="AA126" s="181"/>
      <c r="AB126" s="181"/>
      <c r="AC126" s="176">
        <f t="shared" si="1"/>
        <v>0</v>
      </c>
    </row>
    <row r="127" spans="1:29" x14ac:dyDescent="0.25">
      <c r="A127" s="177"/>
      <c r="B127" s="177"/>
      <c r="C127" s="181"/>
      <c r="AA127" s="181"/>
      <c r="AB127" s="181"/>
      <c r="AC127" s="176">
        <f t="shared" si="1"/>
        <v>0</v>
      </c>
    </row>
    <row r="128" spans="1:29" x14ac:dyDescent="0.25">
      <c r="A128" s="177"/>
      <c r="B128" s="177"/>
      <c r="C128" s="181"/>
      <c r="AA128" s="181"/>
      <c r="AB128" s="181"/>
      <c r="AC128" s="176">
        <f t="shared" si="1"/>
        <v>0</v>
      </c>
    </row>
    <row r="129" spans="1:29" x14ac:dyDescent="0.25">
      <c r="A129" s="177"/>
      <c r="B129" s="177"/>
      <c r="C129" s="181"/>
      <c r="AA129" s="181"/>
      <c r="AB129" s="181"/>
      <c r="AC129" s="176">
        <f t="shared" ref="AC129:AC192" si="2">IF(AB129&lt;MAX(D129,F129,H129,J129,L129,N129,P129,R129,T129,V129,X129,Z129),"Excess Business",0)</f>
        <v>0</v>
      </c>
    </row>
    <row r="130" spans="1:29" x14ac:dyDescent="0.25">
      <c r="A130" s="177"/>
      <c r="B130" s="177"/>
      <c r="C130" s="181"/>
      <c r="AA130" s="181"/>
      <c r="AB130" s="181"/>
      <c r="AC130" s="176">
        <f t="shared" si="2"/>
        <v>0</v>
      </c>
    </row>
    <row r="131" spans="1:29" x14ac:dyDescent="0.25">
      <c r="A131" s="177"/>
      <c r="B131" s="177"/>
      <c r="C131" s="181"/>
      <c r="AA131" s="181"/>
      <c r="AB131" s="181"/>
      <c r="AC131" s="176">
        <f t="shared" si="2"/>
        <v>0</v>
      </c>
    </row>
    <row r="132" spans="1:29" x14ac:dyDescent="0.25">
      <c r="A132" s="177"/>
      <c r="B132" s="177"/>
      <c r="C132" s="181"/>
      <c r="AA132" s="181"/>
      <c r="AB132" s="181"/>
      <c r="AC132" s="176">
        <f t="shared" si="2"/>
        <v>0</v>
      </c>
    </row>
    <row r="133" spans="1:29" x14ac:dyDescent="0.25">
      <c r="A133" s="177"/>
      <c r="B133" s="177"/>
      <c r="C133" s="181"/>
      <c r="AA133" s="181"/>
      <c r="AB133" s="181"/>
      <c r="AC133" s="176">
        <f t="shared" si="2"/>
        <v>0</v>
      </c>
    </row>
    <row r="134" spans="1:29" x14ac:dyDescent="0.25">
      <c r="A134" s="177"/>
      <c r="B134" s="177"/>
      <c r="C134" s="181"/>
      <c r="AA134" s="181"/>
      <c r="AB134" s="181"/>
      <c r="AC134" s="176">
        <f t="shared" si="2"/>
        <v>0</v>
      </c>
    </row>
    <row r="135" spans="1:29" x14ac:dyDescent="0.25">
      <c r="A135" s="177"/>
      <c r="B135" s="177"/>
      <c r="C135" s="181"/>
      <c r="AA135" s="181"/>
      <c r="AB135" s="181"/>
      <c r="AC135" s="176">
        <f t="shared" si="2"/>
        <v>0</v>
      </c>
    </row>
    <row r="136" spans="1:29" x14ac:dyDescent="0.25">
      <c r="A136" s="177"/>
      <c r="B136" s="177"/>
      <c r="C136" s="181"/>
      <c r="AA136" s="181"/>
      <c r="AB136" s="181"/>
      <c r="AC136" s="176">
        <f t="shared" si="2"/>
        <v>0</v>
      </c>
    </row>
    <row r="137" spans="1:29" x14ac:dyDescent="0.25">
      <c r="A137" s="177"/>
      <c r="B137" s="177"/>
      <c r="C137" s="181"/>
      <c r="AA137" s="181"/>
      <c r="AB137" s="181"/>
      <c r="AC137" s="176">
        <f t="shared" si="2"/>
        <v>0</v>
      </c>
    </row>
    <row r="138" spans="1:29" x14ac:dyDescent="0.25">
      <c r="A138" s="177"/>
      <c r="B138" s="177"/>
      <c r="C138" s="181"/>
      <c r="AA138" s="181"/>
      <c r="AB138" s="181"/>
      <c r="AC138" s="176">
        <f t="shared" si="2"/>
        <v>0</v>
      </c>
    </row>
    <row r="139" spans="1:29" x14ac:dyDescent="0.25">
      <c r="A139" s="177"/>
      <c r="B139" s="177"/>
      <c r="C139" s="181"/>
      <c r="AA139" s="181"/>
      <c r="AB139" s="181"/>
      <c r="AC139" s="176">
        <f t="shared" si="2"/>
        <v>0</v>
      </c>
    </row>
    <row r="140" spans="1:29" x14ac:dyDescent="0.25">
      <c r="A140" s="177"/>
      <c r="B140" s="177"/>
      <c r="C140" s="181"/>
      <c r="AA140" s="181"/>
      <c r="AB140" s="181"/>
      <c r="AC140" s="176">
        <f t="shared" si="2"/>
        <v>0</v>
      </c>
    </row>
    <row r="141" spans="1:29" x14ac:dyDescent="0.25">
      <c r="A141" s="177"/>
      <c r="B141" s="177"/>
      <c r="C141" s="181"/>
      <c r="AA141" s="181"/>
      <c r="AB141" s="181"/>
      <c r="AC141" s="176">
        <f t="shared" si="2"/>
        <v>0</v>
      </c>
    </row>
    <row r="142" spans="1:29" x14ac:dyDescent="0.25">
      <c r="A142" s="177"/>
      <c r="B142" s="177"/>
      <c r="C142" s="181"/>
      <c r="AA142" s="181"/>
      <c r="AB142" s="181"/>
      <c r="AC142" s="176">
        <f t="shared" si="2"/>
        <v>0</v>
      </c>
    </row>
    <row r="143" spans="1:29" x14ac:dyDescent="0.25">
      <c r="A143" s="177"/>
      <c r="B143" s="177"/>
      <c r="C143" s="181"/>
      <c r="AA143" s="181"/>
      <c r="AB143" s="181"/>
      <c r="AC143" s="176">
        <f t="shared" si="2"/>
        <v>0</v>
      </c>
    </row>
    <row r="144" spans="1:29" x14ac:dyDescent="0.25">
      <c r="A144" s="177"/>
      <c r="B144" s="177"/>
      <c r="C144" s="181"/>
      <c r="AA144" s="181"/>
      <c r="AB144" s="181"/>
      <c r="AC144" s="176">
        <f t="shared" si="2"/>
        <v>0</v>
      </c>
    </row>
    <row r="145" spans="1:29" x14ac:dyDescent="0.25">
      <c r="A145" s="177"/>
      <c r="B145" s="177"/>
      <c r="C145" s="181"/>
      <c r="AA145" s="181"/>
      <c r="AB145" s="181"/>
      <c r="AC145" s="176">
        <f t="shared" si="2"/>
        <v>0</v>
      </c>
    </row>
    <row r="146" spans="1:29" x14ac:dyDescent="0.25">
      <c r="A146" s="177"/>
      <c r="B146" s="177"/>
      <c r="C146" s="181"/>
      <c r="AA146" s="181"/>
      <c r="AB146" s="181"/>
      <c r="AC146" s="176">
        <f t="shared" si="2"/>
        <v>0</v>
      </c>
    </row>
    <row r="147" spans="1:29" x14ac:dyDescent="0.25">
      <c r="A147" s="177"/>
      <c r="B147" s="177"/>
      <c r="C147" s="181"/>
      <c r="AA147" s="181"/>
      <c r="AB147" s="181"/>
      <c r="AC147" s="176">
        <f t="shared" si="2"/>
        <v>0</v>
      </c>
    </row>
    <row r="148" spans="1:29" x14ac:dyDescent="0.25">
      <c r="A148" s="177"/>
      <c r="B148" s="177"/>
      <c r="C148" s="181"/>
      <c r="AA148" s="181"/>
      <c r="AB148" s="181"/>
      <c r="AC148" s="176">
        <f t="shared" si="2"/>
        <v>0</v>
      </c>
    </row>
    <row r="149" spans="1:29" x14ac:dyDescent="0.25">
      <c r="A149" s="177"/>
      <c r="B149" s="177"/>
      <c r="C149" s="181"/>
      <c r="AA149" s="181"/>
      <c r="AB149" s="181"/>
      <c r="AC149" s="176">
        <f t="shared" si="2"/>
        <v>0</v>
      </c>
    </row>
    <row r="150" spans="1:29" x14ac:dyDescent="0.25">
      <c r="A150" s="177"/>
      <c r="B150" s="177"/>
      <c r="C150" s="181"/>
      <c r="AA150" s="181"/>
      <c r="AB150" s="181"/>
      <c r="AC150" s="176">
        <f t="shared" si="2"/>
        <v>0</v>
      </c>
    </row>
    <row r="151" spans="1:29" x14ac:dyDescent="0.25">
      <c r="A151" s="177"/>
      <c r="B151" s="177"/>
      <c r="C151" s="181"/>
      <c r="AA151" s="181"/>
      <c r="AB151" s="181"/>
      <c r="AC151" s="176">
        <f t="shared" si="2"/>
        <v>0</v>
      </c>
    </row>
    <row r="152" spans="1:29" x14ac:dyDescent="0.25">
      <c r="A152" s="177"/>
      <c r="B152" s="177"/>
      <c r="C152" s="181"/>
      <c r="AA152" s="181"/>
      <c r="AB152" s="181"/>
      <c r="AC152" s="176">
        <f t="shared" si="2"/>
        <v>0</v>
      </c>
    </row>
    <row r="153" spans="1:29" x14ac:dyDescent="0.25">
      <c r="A153" s="177"/>
      <c r="B153" s="177"/>
      <c r="C153" s="181"/>
      <c r="AA153" s="181"/>
      <c r="AB153" s="181"/>
      <c r="AC153" s="176">
        <f t="shared" si="2"/>
        <v>0</v>
      </c>
    </row>
    <row r="154" spans="1:29" x14ac:dyDescent="0.25">
      <c r="A154" s="177"/>
      <c r="B154" s="177"/>
      <c r="C154" s="181"/>
      <c r="AA154" s="181"/>
      <c r="AB154" s="181"/>
      <c r="AC154" s="176">
        <f t="shared" si="2"/>
        <v>0</v>
      </c>
    </row>
    <row r="155" spans="1:29" x14ac:dyDescent="0.25">
      <c r="A155" s="177"/>
      <c r="B155" s="177"/>
      <c r="C155" s="181"/>
      <c r="AA155" s="181"/>
      <c r="AB155" s="181"/>
      <c r="AC155" s="176">
        <f t="shared" si="2"/>
        <v>0</v>
      </c>
    </row>
    <row r="156" spans="1:29" x14ac:dyDescent="0.25">
      <c r="A156" s="177"/>
      <c r="B156" s="177"/>
      <c r="C156" s="181"/>
      <c r="AA156" s="181"/>
      <c r="AB156" s="181"/>
      <c r="AC156" s="176">
        <f t="shared" si="2"/>
        <v>0</v>
      </c>
    </row>
    <row r="157" spans="1:29" x14ac:dyDescent="0.25">
      <c r="A157" s="177"/>
      <c r="B157" s="177"/>
      <c r="C157" s="181"/>
      <c r="AA157" s="181"/>
      <c r="AB157" s="181"/>
      <c r="AC157" s="176">
        <f t="shared" si="2"/>
        <v>0</v>
      </c>
    </row>
    <row r="158" spans="1:29" x14ac:dyDescent="0.25">
      <c r="A158" s="177"/>
      <c r="B158" s="177"/>
      <c r="C158" s="181"/>
      <c r="AA158" s="181"/>
      <c r="AB158" s="181"/>
      <c r="AC158" s="176">
        <f t="shared" si="2"/>
        <v>0</v>
      </c>
    </row>
    <row r="159" spans="1:29" x14ac:dyDescent="0.25">
      <c r="A159" s="177"/>
      <c r="B159" s="177"/>
      <c r="C159" s="181"/>
      <c r="AA159" s="181"/>
      <c r="AB159" s="181"/>
      <c r="AC159" s="176">
        <f t="shared" si="2"/>
        <v>0</v>
      </c>
    </row>
    <row r="160" spans="1:29" x14ac:dyDescent="0.25">
      <c r="A160" s="177"/>
      <c r="B160" s="177"/>
      <c r="C160" s="181"/>
      <c r="AA160" s="181"/>
      <c r="AB160" s="181"/>
      <c r="AC160" s="176">
        <f t="shared" si="2"/>
        <v>0</v>
      </c>
    </row>
    <row r="161" spans="1:29" x14ac:dyDescent="0.25">
      <c r="A161" s="177"/>
      <c r="B161" s="177"/>
      <c r="C161" s="181"/>
      <c r="AA161" s="181"/>
      <c r="AB161" s="181"/>
      <c r="AC161" s="176">
        <f t="shared" si="2"/>
        <v>0</v>
      </c>
    </row>
    <row r="162" spans="1:29" x14ac:dyDescent="0.25">
      <c r="A162" s="177"/>
      <c r="B162" s="177"/>
      <c r="C162" s="181"/>
      <c r="AA162" s="181"/>
      <c r="AB162" s="181"/>
      <c r="AC162" s="176">
        <f t="shared" si="2"/>
        <v>0</v>
      </c>
    </row>
    <row r="163" spans="1:29" x14ac:dyDescent="0.25">
      <c r="A163" s="177"/>
      <c r="B163" s="177"/>
      <c r="C163" s="181"/>
      <c r="AA163" s="181"/>
      <c r="AB163" s="181"/>
      <c r="AC163" s="176">
        <f t="shared" si="2"/>
        <v>0</v>
      </c>
    </row>
    <row r="164" spans="1:29" x14ac:dyDescent="0.25">
      <c r="A164" s="177"/>
      <c r="B164" s="177"/>
      <c r="C164" s="181"/>
      <c r="AA164" s="181"/>
      <c r="AB164" s="181"/>
      <c r="AC164" s="176">
        <f t="shared" si="2"/>
        <v>0</v>
      </c>
    </row>
    <row r="165" spans="1:29" x14ac:dyDescent="0.25">
      <c r="A165" s="177"/>
      <c r="B165" s="177"/>
      <c r="C165" s="181"/>
      <c r="AA165" s="181"/>
      <c r="AB165" s="181"/>
      <c r="AC165" s="176">
        <f t="shared" si="2"/>
        <v>0</v>
      </c>
    </row>
    <row r="166" spans="1:29" x14ac:dyDescent="0.25">
      <c r="A166" s="177"/>
      <c r="B166" s="177"/>
      <c r="C166" s="181"/>
      <c r="AA166" s="181"/>
      <c r="AB166" s="181"/>
      <c r="AC166" s="176">
        <f t="shared" si="2"/>
        <v>0</v>
      </c>
    </row>
    <row r="167" spans="1:29" x14ac:dyDescent="0.25">
      <c r="A167" s="177"/>
      <c r="B167" s="177"/>
      <c r="C167" s="181"/>
      <c r="AA167" s="181"/>
      <c r="AB167" s="181"/>
      <c r="AC167" s="176">
        <f t="shared" si="2"/>
        <v>0</v>
      </c>
    </row>
    <row r="168" spans="1:29" x14ac:dyDescent="0.25">
      <c r="A168" s="177"/>
      <c r="B168" s="177"/>
      <c r="C168" s="181"/>
      <c r="AA168" s="181"/>
      <c r="AB168" s="181"/>
      <c r="AC168" s="176">
        <f t="shared" si="2"/>
        <v>0</v>
      </c>
    </row>
    <row r="169" spans="1:29" x14ac:dyDescent="0.25">
      <c r="A169" s="177"/>
      <c r="B169" s="177"/>
      <c r="C169" s="181"/>
      <c r="AA169" s="181"/>
      <c r="AB169" s="181"/>
      <c r="AC169" s="176">
        <f t="shared" si="2"/>
        <v>0</v>
      </c>
    </row>
    <row r="170" spans="1:29" x14ac:dyDescent="0.25">
      <c r="A170" s="177"/>
      <c r="B170" s="177"/>
      <c r="C170" s="181"/>
      <c r="AA170" s="181"/>
      <c r="AB170" s="181"/>
      <c r="AC170" s="176">
        <f t="shared" si="2"/>
        <v>0</v>
      </c>
    </row>
    <row r="171" spans="1:29" x14ac:dyDescent="0.25">
      <c r="A171" s="177"/>
      <c r="B171" s="177"/>
      <c r="C171" s="181"/>
      <c r="AA171" s="181"/>
      <c r="AB171" s="181"/>
      <c r="AC171" s="176">
        <f t="shared" si="2"/>
        <v>0</v>
      </c>
    </row>
    <row r="172" spans="1:29" x14ac:dyDescent="0.25">
      <c r="A172" s="177"/>
      <c r="B172" s="177"/>
      <c r="C172" s="181"/>
      <c r="AA172" s="181"/>
      <c r="AB172" s="181"/>
      <c r="AC172" s="176">
        <f t="shared" si="2"/>
        <v>0</v>
      </c>
    </row>
    <row r="173" spans="1:29" x14ac:dyDescent="0.25">
      <c r="A173" s="177"/>
      <c r="B173" s="177"/>
      <c r="C173" s="181"/>
      <c r="AA173" s="181"/>
      <c r="AB173" s="181"/>
      <c r="AC173" s="176">
        <f t="shared" si="2"/>
        <v>0</v>
      </c>
    </row>
    <row r="174" spans="1:29" x14ac:dyDescent="0.25">
      <c r="A174" s="177"/>
      <c r="B174" s="177"/>
      <c r="C174" s="181"/>
      <c r="AA174" s="181"/>
      <c r="AB174" s="181"/>
      <c r="AC174" s="176">
        <f t="shared" si="2"/>
        <v>0</v>
      </c>
    </row>
    <row r="175" spans="1:29" x14ac:dyDescent="0.25">
      <c r="A175" s="177"/>
      <c r="B175" s="177"/>
      <c r="C175" s="181"/>
      <c r="AA175" s="181"/>
      <c r="AB175" s="181"/>
      <c r="AC175" s="176">
        <f t="shared" si="2"/>
        <v>0</v>
      </c>
    </row>
    <row r="176" spans="1:29" x14ac:dyDescent="0.25">
      <c r="A176" s="177"/>
      <c r="B176" s="177"/>
      <c r="C176" s="181"/>
      <c r="AA176" s="181"/>
      <c r="AB176" s="181"/>
      <c r="AC176" s="176">
        <f t="shared" si="2"/>
        <v>0</v>
      </c>
    </row>
    <row r="177" spans="1:29" x14ac:dyDescent="0.25">
      <c r="A177" s="177"/>
      <c r="B177" s="177"/>
      <c r="C177" s="181"/>
      <c r="AA177" s="181"/>
      <c r="AB177" s="181"/>
      <c r="AC177" s="176">
        <f t="shared" si="2"/>
        <v>0</v>
      </c>
    </row>
    <row r="178" spans="1:29" x14ac:dyDescent="0.25">
      <c r="A178" s="177"/>
      <c r="B178" s="177"/>
      <c r="C178" s="181"/>
      <c r="AA178" s="181"/>
      <c r="AB178" s="181"/>
      <c r="AC178" s="176">
        <f t="shared" si="2"/>
        <v>0</v>
      </c>
    </row>
    <row r="179" spans="1:29" x14ac:dyDescent="0.25">
      <c r="A179" s="177"/>
      <c r="B179" s="177"/>
      <c r="C179" s="181"/>
      <c r="AA179" s="181"/>
      <c r="AB179" s="181"/>
      <c r="AC179" s="176">
        <f t="shared" si="2"/>
        <v>0</v>
      </c>
    </row>
    <row r="180" spans="1:29" x14ac:dyDescent="0.25">
      <c r="A180" s="177"/>
      <c r="B180" s="177"/>
      <c r="C180" s="181"/>
      <c r="AA180" s="181"/>
      <c r="AB180" s="181"/>
      <c r="AC180" s="176">
        <f t="shared" si="2"/>
        <v>0</v>
      </c>
    </row>
    <row r="181" spans="1:29" x14ac:dyDescent="0.25">
      <c r="A181" s="177"/>
      <c r="B181" s="177"/>
      <c r="C181" s="181"/>
      <c r="AA181" s="181"/>
      <c r="AB181" s="181"/>
      <c r="AC181" s="176">
        <f t="shared" si="2"/>
        <v>0</v>
      </c>
    </row>
    <row r="182" spans="1:29" x14ac:dyDescent="0.25">
      <c r="A182" s="177"/>
      <c r="B182" s="177"/>
      <c r="C182" s="181"/>
      <c r="AA182" s="181"/>
      <c r="AB182" s="181"/>
      <c r="AC182" s="176">
        <f t="shared" si="2"/>
        <v>0</v>
      </c>
    </row>
    <row r="183" spans="1:29" x14ac:dyDescent="0.25">
      <c r="A183" s="177"/>
      <c r="B183" s="177"/>
      <c r="C183" s="181"/>
      <c r="AA183" s="181"/>
      <c r="AB183" s="181"/>
      <c r="AC183" s="176">
        <f t="shared" si="2"/>
        <v>0</v>
      </c>
    </row>
    <row r="184" spans="1:29" x14ac:dyDescent="0.25">
      <c r="A184" s="177"/>
      <c r="B184" s="177"/>
      <c r="C184" s="181"/>
      <c r="AA184" s="181"/>
      <c r="AB184" s="181"/>
      <c r="AC184" s="176">
        <f t="shared" si="2"/>
        <v>0</v>
      </c>
    </row>
    <row r="185" spans="1:29" x14ac:dyDescent="0.25">
      <c r="A185" s="177"/>
      <c r="B185" s="177"/>
      <c r="C185" s="181"/>
      <c r="AA185" s="181"/>
      <c r="AB185" s="181"/>
      <c r="AC185" s="176">
        <f t="shared" si="2"/>
        <v>0</v>
      </c>
    </row>
    <row r="186" spans="1:29" x14ac:dyDescent="0.25">
      <c r="A186" s="177"/>
      <c r="B186" s="177"/>
      <c r="C186" s="181"/>
      <c r="AA186" s="181"/>
      <c r="AB186" s="181"/>
      <c r="AC186" s="176">
        <f t="shared" si="2"/>
        <v>0</v>
      </c>
    </row>
    <row r="187" spans="1:29" x14ac:dyDescent="0.25">
      <c r="A187" s="177"/>
      <c r="B187" s="177"/>
      <c r="C187" s="181"/>
      <c r="AA187" s="181"/>
      <c r="AB187" s="181"/>
      <c r="AC187" s="176">
        <f t="shared" si="2"/>
        <v>0</v>
      </c>
    </row>
    <row r="188" spans="1:29" x14ac:dyDescent="0.25">
      <c r="A188" s="177"/>
      <c r="B188" s="177"/>
      <c r="C188" s="181"/>
      <c r="AA188" s="181"/>
      <c r="AB188" s="181"/>
      <c r="AC188" s="176">
        <f t="shared" si="2"/>
        <v>0</v>
      </c>
    </row>
    <row r="189" spans="1:29" x14ac:dyDescent="0.25">
      <c r="A189" s="177"/>
      <c r="B189" s="177"/>
      <c r="C189" s="181"/>
      <c r="AA189" s="181"/>
      <c r="AB189" s="181"/>
      <c r="AC189" s="176">
        <f t="shared" si="2"/>
        <v>0</v>
      </c>
    </row>
    <row r="190" spans="1:29" x14ac:dyDescent="0.25">
      <c r="A190" s="177"/>
      <c r="B190" s="177"/>
      <c r="C190" s="181"/>
      <c r="AA190" s="181"/>
      <c r="AB190" s="181"/>
      <c r="AC190" s="176">
        <f t="shared" si="2"/>
        <v>0</v>
      </c>
    </row>
    <row r="191" spans="1:29" x14ac:dyDescent="0.25">
      <c r="A191" s="177"/>
      <c r="B191" s="177"/>
      <c r="C191" s="181"/>
      <c r="AA191" s="181"/>
      <c r="AB191" s="181"/>
      <c r="AC191" s="176">
        <f t="shared" si="2"/>
        <v>0</v>
      </c>
    </row>
    <row r="192" spans="1:29" x14ac:dyDescent="0.25">
      <c r="A192" s="177"/>
      <c r="B192" s="177"/>
      <c r="C192" s="181"/>
      <c r="AA192" s="181"/>
      <c r="AB192" s="181"/>
      <c r="AC192" s="176">
        <f t="shared" si="2"/>
        <v>0</v>
      </c>
    </row>
    <row r="193" spans="1:29" x14ac:dyDescent="0.25">
      <c r="A193" s="177"/>
      <c r="B193" s="177"/>
      <c r="C193" s="181"/>
      <c r="AA193" s="181"/>
      <c r="AB193" s="181"/>
      <c r="AC193" s="176">
        <f t="shared" ref="AC193:AC256" si="3">IF(AB193&lt;MAX(D193,F193,H193,J193,L193,N193,P193,R193,T193,V193,X193,Z193),"Excess Business",0)</f>
        <v>0</v>
      </c>
    </row>
    <row r="194" spans="1:29" x14ac:dyDescent="0.25">
      <c r="A194" s="177"/>
      <c r="B194" s="177"/>
      <c r="C194" s="181"/>
      <c r="AA194" s="181"/>
      <c r="AB194" s="181"/>
      <c r="AC194" s="176">
        <f t="shared" si="3"/>
        <v>0</v>
      </c>
    </row>
    <row r="195" spans="1:29" x14ac:dyDescent="0.25">
      <c r="A195" s="177"/>
      <c r="B195" s="177"/>
      <c r="C195" s="181"/>
      <c r="AA195" s="181"/>
      <c r="AB195" s="181"/>
      <c r="AC195" s="176">
        <f t="shared" si="3"/>
        <v>0</v>
      </c>
    </row>
    <row r="196" spans="1:29" x14ac:dyDescent="0.25">
      <c r="A196" s="177"/>
      <c r="B196" s="177"/>
      <c r="C196" s="181"/>
      <c r="AA196" s="181"/>
      <c r="AB196" s="181"/>
      <c r="AC196" s="176">
        <f t="shared" si="3"/>
        <v>0</v>
      </c>
    </row>
    <row r="197" spans="1:29" x14ac:dyDescent="0.25">
      <c r="A197" s="177"/>
      <c r="B197" s="177"/>
      <c r="C197" s="181"/>
      <c r="AA197" s="181"/>
      <c r="AB197" s="181"/>
      <c r="AC197" s="176">
        <f t="shared" si="3"/>
        <v>0</v>
      </c>
    </row>
    <row r="198" spans="1:29" x14ac:dyDescent="0.25">
      <c r="A198" s="177"/>
      <c r="B198" s="177"/>
      <c r="C198" s="181"/>
      <c r="AA198" s="181"/>
      <c r="AB198" s="181"/>
      <c r="AC198" s="176">
        <f t="shared" si="3"/>
        <v>0</v>
      </c>
    </row>
    <row r="199" spans="1:29" x14ac:dyDescent="0.25">
      <c r="A199" s="177"/>
      <c r="B199" s="177"/>
      <c r="C199" s="181"/>
      <c r="AA199" s="181"/>
      <c r="AB199" s="181"/>
      <c r="AC199" s="176">
        <f t="shared" si="3"/>
        <v>0</v>
      </c>
    </row>
    <row r="200" spans="1:29" x14ac:dyDescent="0.25">
      <c r="A200" s="177"/>
      <c r="B200" s="177"/>
      <c r="C200" s="181"/>
      <c r="AA200" s="181"/>
      <c r="AB200" s="181"/>
      <c r="AC200" s="176">
        <f t="shared" si="3"/>
        <v>0</v>
      </c>
    </row>
    <row r="201" spans="1:29" x14ac:dyDescent="0.25">
      <c r="A201" s="177"/>
      <c r="B201" s="177"/>
      <c r="C201" s="181"/>
      <c r="AA201" s="181"/>
      <c r="AB201" s="181"/>
      <c r="AC201" s="176">
        <f t="shared" si="3"/>
        <v>0</v>
      </c>
    </row>
    <row r="202" spans="1:29" x14ac:dyDescent="0.25">
      <c r="A202" s="177"/>
      <c r="B202" s="177"/>
      <c r="C202" s="181"/>
      <c r="AA202" s="181"/>
      <c r="AB202" s="181"/>
      <c r="AC202" s="176">
        <f t="shared" si="3"/>
        <v>0</v>
      </c>
    </row>
    <row r="203" spans="1:29" x14ac:dyDescent="0.25">
      <c r="A203" s="177"/>
      <c r="B203" s="177"/>
      <c r="C203" s="181"/>
      <c r="AA203" s="181"/>
      <c r="AB203" s="181"/>
      <c r="AC203" s="176">
        <f t="shared" si="3"/>
        <v>0</v>
      </c>
    </row>
    <row r="204" spans="1:29" x14ac:dyDescent="0.25">
      <c r="A204" s="177"/>
      <c r="B204" s="177"/>
      <c r="C204" s="181"/>
      <c r="AA204" s="181"/>
      <c r="AB204" s="181"/>
      <c r="AC204" s="176">
        <f t="shared" si="3"/>
        <v>0</v>
      </c>
    </row>
    <row r="205" spans="1:29" x14ac:dyDescent="0.25">
      <c r="A205" s="177"/>
      <c r="B205" s="177"/>
      <c r="C205" s="181"/>
      <c r="AA205" s="181"/>
      <c r="AB205" s="181"/>
      <c r="AC205" s="176">
        <f t="shared" si="3"/>
        <v>0</v>
      </c>
    </row>
    <row r="206" spans="1:29" x14ac:dyDescent="0.25">
      <c r="A206" s="177"/>
      <c r="B206" s="177"/>
      <c r="C206" s="181"/>
      <c r="AA206" s="181"/>
      <c r="AB206" s="181"/>
      <c r="AC206" s="176">
        <f t="shared" si="3"/>
        <v>0</v>
      </c>
    </row>
    <row r="207" spans="1:29" x14ac:dyDescent="0.25">
      <c r="A207" s="177"/>
      <c r="B207" s="177"/>
      <c r="C207" s="181"/>
      <c r="AA207" s="181"/>
      <c r="AB207" s="181"/>
      <c r="AC207" s="176">
        <f t="shared" si="3"/>
        <v>0</v>
      </c>
    </row>
    <row r="208" spans="1:29" x14ac:dyDescent="0.25">
      <c r="A208" s="177"/>
      <c r="B208" s="177"/>
      <c r="C208" s="181"/>
      <c r="AA208" s="181"/>
      <c r="AB208" s="181"/>
      <c r="AC208" s="176">
        <f t="shared" si="3"/>
        <v>0</v>
      </c>
    </row>
    <row r="209" spans="1:29" x14ac:dyDescent="0.25">
      <c r="A209" s="177"/>
      <c r="B209" s="177"/>
      <c r="C209" s="181"/>
      <c r="AA209" s="181"/>
      <c r="AB209" s="181"/>
      <c r="AC209" s="176">
        <f t="shared" si="3"/>
        <v>0</v>
      </c>
    </row>
    <row r="210" spans="1:29" x14ac:dyDescent="0.25">
      <c r="A210" s="177"/>
      <c r="B210" s="177"/>
      <c r="C210" s="181"/>
      <c r="AA210" s="181"/>
      <c r="AB210" s="181"/>
      <c r="AC210" s="176">
        <f t="shared" si="3"/>
        <v>0</v>
      </c>
    </row>
    <row r="211" spans="1:29" x14ac:dyDescent="0.25">
      <c r="A211" s="177"/>
      <c r="B211" s="177"/>
      <c r="C211" s="181"/>
      <c r="AA211" s="181"/>
      <c r="AB211" s="181"/>
      <c r="AC211" s="176">
        <f t="shared" si="3"/>
        <v>0</v>
      </c>
    </row>
    <row r="212" spans="1:29" x14ac:dyDescent="0.25">
      <c r="A212" s="177"/>
      <c r="B212" s="177"/>
      <c r="C212" s="181"/>
      <c r="AA212" s="181"/>
      <c r="AB212" s="181"/>
      <c r="AC212" s="176">
        <f t="shared" si="3"/>
        <v>0</v>
      </c>
    </row>
    <row r="213" spans="1:29" x14ac:dyDescent="0.25">
      <c r="A213" s="177"/>
      <c r="B213" s="177"/>
      <c r="C213" s="181"/>
      <c r="AA213" s="181"/>
      <c r="AB213" s="181"/>
      <c r="AC213" s="176">
        <f t="shared" si="3"/>
        <v>0</v>
      </c>
    </row>
    <row r="214" spans="1:29" x14ac:dyDescent="0.25">
      <c r="A214" s="177"/>
      <c r="B214" s="177"/>
      <c r="C214" s="181"/>
      <c r="AA214" s="181"/>
      <c r="AB214" s="181"/>
      <c r="AC214" s="176">
        <f t="shared" si="3"/>
        <v>0</v>
      </c>
    </row>
    <row r="215" spans="1:29" x14ac:dyDescent="0.25">
      <c r="A215" s="177"/>
      <c r="B215" s="177"/>
      <c r="C215" s="181"/>
      <c r="AA215" s="181"/>
      <c r="AB215" s="181"/>
      <c r="AC215" s="176">
        <f t="shared" si="3"/>
        <v>0</v>
      </c>
    </row>
    <row r="216" spans="1:29" x14ac:dyDescent="0.25">
      <c r="A216" s="177"/>
      <c r="B216" s="177"/>
      <c r="C216" s="181"/>
      <c r="AA216" s="181"/>
      <c r="AB216" s="181"/>
      <c r="AC216" s="176">
        <f t="shared" si="3"/>
        <v>0</v>
      </c>
    </row>
    <row r="217" spans="1:29" x14ac:dyDescent="0.25">
      <c r="A217" s="177"/>
      <c r="B217" s="177"/>
      <c r="C217" s="181"/>
      <c r="AA217" s="181"/>
      <c r="AB217" s="181"/>
      <c r="AC217" s="176">
        <f t="shared" si="3"/>
        <v>0</v>
      </c>
    </row>
    <row r="218" spans="1:29" x14ac:dyDescent="0.25">
      <c r="A218" s="177"/>
      <c r="B218" s="177"/>
      <c r="C218" s="181"/>
      <c r="AA218" s="181"/>
      <c r="AB218" s="181"/>
      <c r="AC218" s="176">
        <f t="shared" si="3"/>
        <v>0</v>
      </c>
    </row>
    <row r="219" spans="1:29" x14ac:dyDescent="0.25">
      <c r="A219" s="177"/>
      <c r="B219" s="177"/>
      <c r="C219" s="181"/>
      <c r="AA219" s="181"/>
      <c r="AB219" s="181"/>
      <c r="AC219" s="176">
        <f t="shared" si="3"/>
        <v>0</v>
      </c>
    </row>
    <row r="220" spans="1:29" x14ac:dyDescent="0.25">
      <c r="A220" s="177"/>
      <c r="B220" s="177"/>
      <c r="C220" s="181"/>
      <c r="AA220" s="181"/>
      <c r="AB220" s="181"/>
      <c r="AC220" s="176">
        <f t="shared" si="3"/>
        <v>0</v>
      </c>
    </row>
    <row r="221" spans="1:29" x14ac:dyDescent="0.25">
      <c r="A221" s="177"/>
      <c r="B221" s="177"/>
      <c r="C221" s="181"/>
      <c r="AA221" s="181"/>
      <c r="AB221" s="181"/>
      <c r="AC221" s="176">
        <f t="shared" si="3"/>
        <v>0</v>
      </c>
    </row>
    <row r="222" spans="1:29" x14ac:dyDescent="0.25">
      <c r="A222" s="177"/>
      <c r="B222" s="177"/>
      <c r="C222" s="181"/>
      <c r="AA222" s="181"/>
      <c r="AB222" s="181"/>
      <c r="AC222" s="176">
        <f t="shared" si="3"/>
        <v>0</v>
      </c>
    </row>
    <row r="223" spans="1:29" x14ac:dyDescent="0.25">
      <c r="A223" s="177"/>
      <c r="B223" s="177"/>
      <c r="C223" s="181"/>
      <c r="AA223" s="181"/>
      <c r="AB223" s="181"/>
      <c r="AC223" s="176">
        <f t="shared" si="3"/>
        <v>0</v>
      </c>
    </row>
    <row r="224" spans="1:29" x14ac:dyDescent="0.25">
      <c r="A224" s="177"/>
      <c r="B224" s="177"/>
      <c r="C224" s="181"/>
      <c r="AA224" s="181"/>
      <c r="AB224" s="181"/>
      <c r="AC224" s="176">
        <f t="shared" si="3"/>
        <v>0</v>
      </c>
    </row>
    <row r="225" spans="1:29" x14ac:dyDescent="0.25">
      <c r="A225" s="177"/>
      <c r="B225" s="177"/>
      <c r="C225" s="181"/>
      <c r="AA225" s="181"/>
      <c r="AB225" s="181"/>
      <c r="AC225" s="176">
        <f t="shared" si="3"/>
        <v>0</v>
      </c>
    </row>
    <row r="226" spans="1:29" x14ac:dyDescent="0.25">
      <c r="A226" s="177"/>
      <c r="B226" s="177"/>
      <c r="C226" s="181"/>
      <c r="AA226" s="181"/>
      <c r="AB226" s="181"/>
      <c r="AC226" s="176">
        <f t="shared" si="3"/>
        <v>0</v>
      </c>
    </row>
    <row r="227" spans="1:29" x14ac:dyDescent="0.25">
      <c r="A227" s="177"/>
      <c r="B227" s="177"/>
      <c r="C227" s="181"/>
      <c r="AA227" s="181"/>
      <c r="AB227" s="181"/>
      <c r="AC227" s="176">
        <f t="shared" si="3"/>
        <v>0</v>
      </c>
    </row>
    <row r="228" spans="1:29" x14ac:dyDescent="0.25">
      <c r="A228" s="177"/>
      <c r="B228" s="177"/>
      <c r="C228" s="181"/>
      <c r="AA228" s="181"/>
      <c r="AB228" s="181"/>
      <c r="AC228" s="176">
        <f t="shared" si="3"/>
        <v>0</v>
      </c>
    </row>
    <row r="229" spans="1:29" x14ac:dyDescent="0.25">
      <c r="A229" s="177"/>
      <c r="B229" s="177"/>
      <c r="C229" s="181"/>
      <c r="AA229" s="181"/>
      <c r="AB229" s="181"/>
      <c r="AC229" s="176">
        <f t="shared" si="3"/>
        <v>0</v>
      </c>
    </row>
    <row r="230" spans="1:29" x14ac:dyDescent="0.25">
      <c r="A230" s="177"/>
      <c r="B230" s="177"/>
      <c r="C230" s="181"/>
      <c r="AA230" s="181"/>
      <c r="AB230" s="181"/>
      <c r="AC230" s="176">
        <f t="shared" si="3"/>
        <v>0</v>
      </c>
    </row>
    <row r="231" spans="1:29" x14ac:dyDescent="0.25">
      <c r="A231" s="177"/>
      <c r="B231" s="177"/>
      <c r="C231" s="181"/>
      <c r="AA231" s="181"/>
      <c r="AB231" s="181"/>
      <c r="AC231" s="176">
        <f t="shared" si="3"/>
        <v>0</v>
      </c>
    </row>
    <row r="232" spans="1:29" x14ac:dyDescent="0.25">
      <c r="A232" s="177"/>
      <c r="B232" s="177"/>
      <c r="C232" s="181"/>
      <c r="AA232" s="181"/>
      <c r="AB232" s="181"/>
      <c r="AC232" s="176">
        <f t="shared" si="3"/>
        <v>0</v>
      </c>
    </row>
    <row r="233" spans="1:29" x14ac:dyDescent="0.25">
      <c r="A233" s="177"/>
      <c r="B233" s="177"/>
      <c r="C233" s="181"/>
      <c r="AA233" s="181"/>
      <c r="AB233" s="181"/>
      <c r="AC233" s="176">
        <f t="shared" si="3"/>
        <v>0</v>
      </c>
    </row>
    <row r="234" spans="1:29" x14ac:dyDescent="0.25">
      <c r="A234" s="177"/>
      <c r="B234" s="177"/>
      <c r="C234" s="181"/>
      <c r="AA234" s="181"/>
      <c r="AB234" s="181"/>
      <c r="AC234" s="176">
        <f t="shared" si="3"/>
        <v>0</v>
      </c>
    </row>
    <row r="235" spans="1:29" x14ac:dyDescent="0.25">
      <c r="A235" s="177"/>
      <c r="B235" s="177"/>
      <c r="C235" s="181"/>
      <c r="AA235" s="181"/>
      <c r="AB235" s="181"/>
      <c r="AC235" s="176">
        <f t="shared" si="3"/>
        <v>0</v>
      </c>
    </row>
    <row r="236" spans="1:29" x14ac:dyDescent="0.25">
      <c r="A236" s="177"/>
      <c r="B236" s="177"/>
      <c r="C236" s="181"/>
      <c r="AA236" s="181"/>
      <c r="AB236" s="181"/>
      <c r="AC236" s="176">
        <f t="shared" si="3"/>
        <v>0</v>
      </c>
    </row>
    <row r="237" spans="1:29" x14ac:dyDescent="0.25">
      <c r="A237" s="177"/>
      <c r="B237" s="177"/>
      <c r="C237" s="181"/>
      <c r="AA237" s="181"/>
      <c r="AB237" s="181"/>
      <c r="AC237" s="176">
        <f t="shared" si="3"/>
        <v>0</v>
      </c>
    </row>
    <row r="238" spans="1:29" x14ac:dyDescent="0.25">
      <c r="A238" s="177"/>
      <c r="B238" s="177"/>
      <c r="C238" s="181"/>
      <c r="AA238" s="181"/>
      <c r="AB238" s="181"/>
      <c r="AC238" s="176">
        <f t="shared" si="3"/>
        <v>0</v>
      </c>
    </row>
    <row r="239" spans="1:29" x14ac:dyDescent="0.25">
      <c r="A239" s="177"/>
      <c r="B239" s="177"/>
      <c r="C239" s="181"/>
      <c r="AA239" s="181"/>
      <c r="AB239" s="181"/>
      <c r="AC239" s="176">
        <f t="shared" si="3"/>
        <v>0</v>
      </c>
    </row>
    <row r="240" spans="1:29" x14ac:dyDescent="0.25">
      <c r="A240" s="177"/>
      <c r="B240" s="177"/>
      <c r="C240" s="181"/>
      <c r="AA240" s="181"/>
      <c r="AB240" s="181"/>
      <c r="AC240" s="176">
        <f t="shared" si="3"/>
        <v>0</v>
      </c>
    </row>
    <row r="241" spans="1:29" x14ac:dyDescent="0.25">
      <c r="A241" s="177"/>
      <c r="B241" s="177"/>
      <c r="C241" s="181"/>
      <c r="AA241" s="181"/>
      <c r="AB241" s="181"/>
      <c r="AC241" s="176">
        <f t="shared" si="3"/>
        <v>0</v>
      </c>
    </row>
    <row r="242" spans="1:29" x14ac:dyDescent="0.25">
      <c r="A242" s="177"/>
      <c r="B242" s="177"/>
      <c r="C242" s="181"/>
      <c r="AA242" s="181"/>
      <c r="AB242" s="181"/>
      <c r="AC242" s="176">
        <f t="shared" si="3"/>
        <v>0</v>
      </c>
    </row>
    <row r="243" spans="1:29" x14ac:dyDescent="0.25">
      <c r="A243" s="177"/>
      <c r="B243" s="177"/>
      <c r="C243" s="181"/>
      <c r="AA243" s="181"/>
      <c r="AB243" s="181"/>
      <c r="AC243" s="176">
        <f t="shared" si="3"/>
        <v>0</v>
      </c>
    </row>
    <row r="244" spans="1:29" x14ac:dyDescent="0.25">
      <c r="A244" s="177"/>
      <c r="B244" s="177"/>
      <c r="C244" s="181"/>
      <c r="AA244" s="181"/>
      <c r="AB244" s="181"/>
      <c r="AC244" s="176">
        <f t="shared" si="3"/>
        <v>0</v>
      </c>
    </row>
    <row r="245" spans="1:29" x14ac:dyDescent="0.25">
      <c r="A245" s="177"/>
      <c r="B245" s="177"/>
      <c r="C245" s="181"/>
      <c r="AA245" s="181"/>
      <c r="AB245" s="181"/>
      <c r="AC245" s="176">
        <f t="shared" si="3"/>
        <v>0</v>
      </c>
    </row>
    <row r="246" spans="1:29" x14ac:dyDescent="0.25">
      <c r="A246" s="177"/>
      <c r="B246" s="177"/>
      <c r="C246" s="181"/>
      <c r="AA246" s="181"/>
      <c r="AB246" s="181"/>
      <c r="AC246" s="176">
        <f t="shared" si="3"/>
        <v>0</v>
      </c>
    </row>
    <row r="247" spans="1:29" x14ac:dyDescent="0.25">
      <c r="A247" s="177"/>
      <c r="B247" s="177"/>
      <c r="C247" s="181"/>
      <c r="AA247" s="181"/>
      <c r="AB247" s="181"/>
      <c r="AC247" s="176">
        <f t="shared" si="3"/>
        <v>0</v>
      </c>
    </row>
    <row r="248" spans="1:29" x14ac:dyDescent="0.25">
      <c r="A248" s="177"/>
      <c r="B248" s="177"/>
      <c r="C248" s="181"/>
      <c r="AA248" s="181"/>
      <c r="AB248" s="181"/>
      <c r="AC248" s="176">
        <f t="shared" si="3"/>
        <v>0</v>
      </c>
    </row>
    <row r="249" spans="1:29" x14ac:dyDescent="0.25">
      <c r="A249" s="177"/>
      <c r="B249" s="177"/>
      <c r="C249" s="181"/>
      <c r="AA249" s="181"/>
      <c r="AB249" s="181"/>
      <c r="AC249" s="176">
        <f t="shared" si="3"/>
        <v>0</v>
      </c>
    </row>
    <row r="250" spans="1:29" x14ac:dyDescent="0.25">
      <c r="A250" s="177"/>
      <c r="B250" s="177"/>
      <c r="C250" s="181"/>
      <c r="AA250" s="181"/>
      <c r="AB250" s="181"/>
      <c r="AC250" s="176">
        <f t="shared" si="3"/>
        <v>0</v>
      </c>
    </row>
    <row r="251" spans="1:29" x14ac:dyDescent="0.25">
      <c r="A251" s="177"/>
      <c r="B251" s="177"/>
      <c r="C251" s="181"/>
      <c r="AA251" s="181"/>
      <c r="AB251" s="181"/>
      <c r="AC251" s="176">
        <f t="shared" si="3"/>
        <v>0</v>
      </c>
    </row>
    <row r="252" spans="1:29" x14ac:dyDescent="0.25">
      <c r="A252" s="177"/>
      <c r="B252" s="177"/>
      <c r="C252" s="181"/>
      <c r="AA252" s="181"/>
      <c r="AB252" s="181"/>
      <c r="AC252" s="176">
        <f t="shared" si="3"/>
        <v>0</v>
      </c>
    </row>
    <row r="253" spans="1:29" x14ac:dyDescent="0.25">
      <c r="A253" s="177"/>
      <c r="B253" s="177"/>
      <c r="C253" s="181"/>
      <c r="AA253" s="181"/>
      <c r="AB253" s="181"/>
      <c r="AC253" s="176">
        <f t="shared" si="3"/>
        <v>0</v>
      </c>
    </row>
    <row r="254" spans="1:29" x14ac:dyDescent="0.25">
      <c r="A254" s="177"/>
      <c r="B254" s="177"/>
      <c r="C254" s="181"/>
      <c r="AA254" s="181"/>
      <c r="AB254" s="181"/>
      <c r="AC254" s="176">
        <f t="shared" si="3"/>
        <v>0</v>
      </c>
    </row>
    <row r="255" spans="1:29" x14ac:dyDescent="0.25">
      <c r="A255" s="177"/>
      <c r="B255" s="177"/>
      <c r="C255" s="181"/>
      <c r="AA255" s="181"/>
      <c r="AB255" s="181"/>
      <c r="AC255" s="176">
        <f t="shared" si="3"/>
        <v>0</v>
      </c>
    </row>
    <row r="256" spans="1:29" x14ac:dyDescent="0.25">
      <c r="A256" s="177"/>
      <c r="B256" s="177"/>
      <c r="C256" s="181"/>
      <c r="AA256" s="181"/>
      <c r="AB256" s="181"/>
      <c r="AC256" s="176">
        <f t="shared" si="3"/>
        <v>0</v>
      </c>
    </row>
    <row r="257" spans="1:29" x14ac:dyDescent="0.25">
      <c r="A257" s="177"/>
      <c r="B257" s="177"/>
      <c r="C257" s="181"/>
      <c r="AA257" s="181"/>
      <c r="AB257" s="181"/>
      <c r="AC257" s="176">
        <f t="shared" ref="AC257:AC320" si="4">IF(AB257&lt;MAX(D257,F257,H257,J257,L257,N257,P257,R257,T257,V257,X257,Z257),"Excess Business",0)</f>
        <v>0</v>
      </c>
    </row>
    <row r="258" spans="1:29" x14ac:dyDescent="0.25">
      <c r="A258" s="177"/>
      <c r="B258" s="177"/>
      <c r="C258" s="181"/>
      <c r="AA258" s="181"/>
      <c r="AB258" s="181"/>
      <c r="AC258" s="176">
        <f t="shared" si="4"/>
        <v>0</v>
      </c>
    </row>
    <row r="259" spans="1:29" x14ac:dyDescent="0.25">
      <c r="A259" s="177"/>
      <c r="B259" s="177"/>
      <c r="C259" s="181"/>
      <c r="AA259" s="181"/>
      <c r="AB259" s="181"/>
      <c r="AC259" s="176">
        <f t="shared" si="4"/>
        <v>0</v>
      </c>
    </row>
    <row r="260" spans="1:29" x14ac:dyDescent="0.25">
      <c r="A260" s="177"/>
      <c r="B260" s="177"/>
      <c r="C260" s="181"/>
      <c r="AA260" s="181"/>
      <c r="AB260" s="181"/>
      <c r="AC260" s="176">
        <f t="shared" si="4"/>
        <v>0</v>
      </c>
    </row>
    <row r="261" spans="1:29" x14ac:dyDescent="0.25">
      <c r="A261" s="177"/>
      <c r="B261" s="177"/>
      <c r="C261" s="181"/>
      <c r="AA261" s="181"/>
      <c r="AB261" s="181"/>
      <c r="AC261" s="176">
        <f t="shared" si="4"/>
        <v>0</v>
      </c>
    </row>
    <row r="262" spans="1:29" x14ac:dyDescent="0.25">
      <c r="A262" s="177"/>
      <c r="B262" s="177"/>
      <c r="C262" s="181"/>
      <c r="AA262" s="181"/>
      <c r="AB262" s="181"/>
      <c r="AC262" s="176">
        <f t="shared" si="4"/>
        <v>0</v>
      </c>
    </row>
    <row r="263" spans="1:29" x14ac:dyDescent="0.25">
      <c r="A263" s="177"/>
      <c r="B263" s="177"/>
      <c r="C263" s="181"/>
      <c r="AA263" s="181"/>
      <c r="AB263" s="181"/>
      <c r="AC263" s="176">
        <f t="shared" si="4"/>
        <v>0</v>
      </c>
    </row>
    <row r="264" spans="1:29" x14ac:dyDescent="0.25">
      <c r="A264" s="177"/>
      <c r="B264" s="177"/>
      <c r="C264" s="181"/>
      <c r="AA264" s="181"/>
      <c r="AB264" s="181"/>
      <c r="AC264" s="176">
        <f t="shared" si="4"/>
        <v>0</v>
      </c>
    </row>
    <row r="265" spans="1:29" x14ac:dyDescent="0.25">
      <c r="A265" s="177"/>
      <c r="B265" s="177"/>
      <c r="C265" s="181"/>
      <c r="AA265" s="181"/>
      <c r="AB265" s="181"/>
      <c r="AC265" s="176">
        <f t="shared" si="4"/>
        <v>0</v>
      </c>
    </row>
    <row r="266" spans="1:29" x14ac:dyDescent="0.25">
      <c r="A266" s="177"/>
      <c r="B266" s="177"/>
      <c r="C266" s="181"/>
      <c r="AA266" s="181"/>
      <c r="AB266" s="181"/>
      <c r="AC266" s="176">
        <f t="shared" si="4"/>
        <v>0</v>
      </c>
    </row>
    <row r="267" spans="1:29" x14ac:dyDescent="0.25">
      <c r="A267" s="177"/>
      <c r="B267" s="177"/>
      <c r="C267" s="181"/>
      <c r="AA267" s="181"/>
      <c r="AB267" s="181"/>
      <c r="AC267" s="176">
        <f t="shared" si="4"/>
        <v>0</v>
      </c>
    </row>
    <row r="268" spans="1:29" x14ac:dyDescent="0.25">
      <c r="A268" s="177"/>
      <c r="B268" s="177"/>
      <c r="C268" s="181"/>
      <c r="AA268" s="181"/>
      <c r="AB268" s="181"/>
      <c r="AC268" s="176">
        <f t="shared" si="4"/>
        <v>0</v>
      </c>
    </row>
    <row r="269" spans="1:29" x14ac:dyDescent="0.25">
      <c r="A269" s="177"/>
      <c r="B269" s="177"/>
      <c r="C269" s="181"/>
      <c r="AA269" s="181"/>
      <c r="AB269" s="181"/>
      <c r="AC269" s="176">
        <f t="shared" si="4"/>
        <v>0</v>
      </c>
    </row>
    <row r="270" spans="1:29" x14ac:dyDescent="0.25">
      <c r="A270" s="177"/>
      <c r="B270" s="177"/>
      <c r="C270" s="181"/>
      <c r="AA270" s="181"/>
      <c r="AB270" s="181"/>
      <c r="AC270" s="176">
        <f t="shared" si="4"/>
        <v>0</v>
      </c>
    </row>
    <row r="271" spans="1:29" x14ac:dyDescent="0.25">
      <c r="A271" s="177"/>
      <c r="B271" s="177"/>
      <c r="C271" s="181"/>
      <c r="AA271" s="181"/>
      <c r="AB271" s="181"/>
      <c r="AC271" s="176">
        <f t="shared" si="4"/>
        <v>0</v>
      </c>
    </row>
    <row r="272" spans="1:29" x14ac:dyDescent="0.25">
      <c r="A272" s="177"/>
      <c r="B272" s="177"/>
      <c r="C272" s="181"/>
      <c r="AA272" s="181"/>
      <c r="AB272" s="181"/>
      <c r="AC272" s="176">
        <f t="shared" si="4"/>
        <v>0</v>
      </c>
    </row>
    <row r="273" spans="1:29" x14ac:dyDescent="0.25">
      <c r="A273" s="177"/>
      <c r="B273" s="177"/>
      <c r="C273" s="181"/>
      <c r="AA273" s="181"/>
      <c r="AB273" s="181"/>
      <c r="AC273" s="176">
        <f t="shared" si="4"/>
        <v>0</v>
      </c>
    </row>
    <row r="274" spans="1:29" x14ac:dyDescent="0.25">
      <c r="A274" s="177"/>
      <c r="B274" s="177"/>
      <c r="C274" s="181"/>
      <c r="AA274" s="181"/>
      <c r="AB274" s="181"/>
      <c r="AC274" s="176">
        <f t="shared" si="4"/>
        <v>0</v>
      </c>
    </row>
    <row r="275" spans="1:29" x14ac:dyDescent="0.25">
      <c r="A275" s="177"/>
      <c r="B275" s="177"/>
      <c r="C275" s="181"/>
      <c r="AA275" s="181"/>
      <c r="AB275" s="181"/>
      <c r="AC275" s="176">
        <f t="shared" si="4"/>
        <v>0</v>
      </c>
    </row>
    <row r="276" spans="1:29" x14ac:dyDescent="0.25">
      <c r="A276" s="177"/>
      <c r="B276" s="177"/>
      <c r="C276" s="181"/>
      <c r="AA276" s="181"/>
      <c r="AB276" s="181"/>
      <c r="AC276" s="176">
        <f t="shared" si="4"/>
        <v>0</v>
      </c>
    </row>
    <row r="277" spans="1:29" x14ac:dyDescent="0.25">
      <c r="A277" s="177"/>
      <c r="B277" s="177"/>
      <c r="C277" s="181"/>
      <c r="AA277" s="181"/>
      <c r="AB277" s="181"/>
      <c r="AC277" s="176">
        <f t="shared" si="4"/>
        <v>0</v>
      </c>
    </row>
    <row r="278" spans="1:29" x14ac:dyDescent="0.25">
      <c r="A278" s="177"/>
      <c r="B278" s="177"/>
      <c r="C278" s="181"/>
      <c r="AA278" s="181"/>
      <c r="AB278" s="181"/>
      <c r="AC278" s="176">
        <f t="shared" si="4"/>
        <v>0</v>
      </c>
    </row>
    <row r="279" spans="1:29" x14ac:dyDescent="0.25">
      <c r="A279" s="177"/>
      <c r="B279" s="177"/>
      <c r="C279" s="181"/>
      <c r="AA279" s="181"/>
      <c r="AB279" s="181"/>
      <c r="AC279" s="176">
        <f t="shared" si="4"/>
        <v>0</v>
      </c>
    </row>
    <row r="280" spans="1:29" x14ac:dyDescent="0.25">
      <c r="A280" s="177"/>
      <c r="B280" s="177"/>
      <c r="C280" s="181"/>
      <c r="AA280" s="181"/>
      <c r="AB280" s="181"/>
      <c r="AC280" s="176">
        <f t="shared" si="4"/>
        <v>0</v>
      </c>
    </row>
    <row r="281" spans="1:29" x14ac:dyDescent="0.25">
      <c r="A281" s="177"/>
      <c r="B281" s="177"/>
      <c r="C281" s="181"/>
      <c r="AA281" s="181"/>
      <c r="AB281" s="181"/>
      <c r="AC281" s="176">
        <f t="shared" si="4"/>
        <v>0</v>
      </c>
    </row>
    <row r="282" spans="1:29" x14ac:dyDescent="0.25">
      <c r="A282" s="177"/>
      <c r="B282" s="177"/>
      <c r="C282" s="181"/>
      <c r="AA282" s="181"/>
      <c r="AB282" s="181"/>
      <c r="AC282" s="176">
        <f t="shared" si="4"/>
        <v>0</v>
      </c>
    </row>
    <row r="283" spans="1:29" x14ac:dyDescent="0.25">
      <c r="A283" s="177"/>
      <c r="B283" s="177"/>
      <c r="C283" s="181"/>
      <c r="AA283" s="181"/>
      <c r="AB283" s="181"/>
      <c r="AC283" s="176">
        <f t="shared" si="4"/>
        <v>0</v>
      </c>
    </row>
    <row r="284" spans="1:29" x14ac:dyDescent="0.25">
      <c r="A284" s="177"/>
      <c r="B284" s="177"/>
      <c r="C284" s="181"/>
      <c r="AA284" s="181"/>
      <c r="AB284" s="181"/>
      <c r="AC284" s="176">
        <f t="shared" si="4"/>
        <v>0</v>
      </c>
    </row>
    <row r="285" spans="1:29" x14ac:dyDescent="0.25">
      <c r="AC285" s="176">
        <f t="shared" si="4"/>
        <v>0</v>
      </c>
    </row>
    <row r="286" spans="1:29" x14ac:dyDescent="0.25">
      <c r="AC286" s="176">
        <f t="shared" si="4"/>
        <v>0</v>
      </c>
    </row>
    <row r="287" spans="1:29" x14ac:dyDescent="0.25">
      <c r="AC287" s="176">
        <f t="shared" si="4"/>
        <v>0</v>
      </c>
    </row>
    <row r="288" spans="1:29" x14ac:dyDescent="0.25">
      <c r="AC288" s="176">
        <f t="shared" si="4"/>
        <v>0</v>
      </c>
    </row>
    <row r="289" spans="29:29" x14ac:dyDescent="0.25">
      <c r="AC289" s="176">
        <f t="shared" si="4"/>
        <v>0</v>
      </c>
    </row>
    <row r="290" spans="29:29" x14ac:dyDescent="0.25">
      <c r="AC290" s="176">
        <f t="shared" si="4"/>
        <v>0</v>
      </c>
    </row>
    <row r="291" spans="29:29" x14ac:dyDescent="0.25">
      <c r="AC291" s="176">
        <f t="shared" si="4"/>
        <v>0</v>
      </c>
    </row>
    <row r="292" spans="29:29" x14ac:dyDescent="0.25">
      <c r="AC292" s="176">
        <f t="shared" si="4"/>
        <v>0</v>
      </c>
    </row>
    <row r="293" spans="29:29" x14ac:dyDescent="0.25">
      <c r="AC293" s="176">
        <f t="shared" si="4"/>
        <v>0</v>
      </c>
    </row>
    <row r="294" spans="29:29" x14ac:dyDescent="0.25">
      <c r="AC294" s="176">
        <f t="shared" si="4"/>
        <v>0</v>
      </c>
    </row>
    <row r="295" spans="29:29" x14ac:dyDescent="0.25">
      <c r="AC295" s="176">
        <f t="shared" si="4"/>
        <v>0</v>
      </c>
    </row>
    <row r="296" spans="29:29" x14ac:dyDescent="0.25">
      <c r="AC296" s="176">
        <f t="shared" si="4"/>
        <v>0</v>
      </c>
    </row>
    <row r="297" spans="29:29" x14ac:dyDescent="0.25">
      <c r="AC297" s="176">
        <f t="shared" si="4"/>
        <v>0</v>
      </c>
    </row>
    <row r="298" spans="29:29" x14ac:dyDescent="0.25">
      <c r="AC298" s="176">
        <f t="shared" si="4"/>
        <v>0</v>
      </c>
    </row>
    <row r="299" spans="29:29" x14ac:dyDescent="0.25">
      <c r="AC299" s="176">
        <f t="shared" si="4"/>
        <v>0</v>
      </c>
    </row>
    <row r="300" spans="29:29" x14ac:dyDescent="0.25">
      <c r="AC300" s="176">
        <f t="shared" si="4"/>
        <v>0</v>
      </c>
    </row>
    <row r="301" spans="29:29" x14ac:dyDescent="0.25">
      <c r="AC301" s="176">
        <f t="shared" si="4"/>
        <v>0</v>
      </c>
    </row>
    <row r="302" spans="29:29" x14ac:dyDescent="0.25">
      <c r="AC302" s="176">
        <f t="shared" si="4"/>
        <v>0</v>
      </c>
    </row>
    <row r="303" spans="29:29" x14ac:dyDescent="0.25">
      <c r="AC303" s="176">
        <f t="shared" si="4"/>
        <v>0</v>
      </c>
    </row>
    <row r="304" spans="29:29" x14ac:dyDescent="0.25">
      <c r="AC304" s="176">
        <f t="shared" si="4"/>
        <v>0</v>
      </c>
    </row>
    <row r="305" spans="29:29" x14ac:dyDescent="0.25">
      <c r="AC305" s="176">
        <f t="shared" si="4"/>
        <v>0</v>
      </c>
    </row>
    <row r="306" spans="29:29" x14ac:dyDescent="0.25">
      <c r="AC306" s="176">
        <f t="shared" si="4"/>
        <v>0</v>
      </c>
    </row>
    <row r="307" spans="29:29" x14ac:dyDescent="0.25">
      <c r="AC307" s="176">
        <f t="shared" si="4"/>
        <v>0</v>
      </c>
    </row>
    <row r="308" spans="29:29" x14ac:dyDescent="0.25">
      <c r="AC308" s="176">
        <f t="shared" si="4"/>
        <v>0</v>
      </c>
    </row>
    <row r="309" spans="29:29" x14ac:dyDescent="0.25">
      <c r="AC309" s="176">
        <f t="shared" si="4"/>
        <v>0</v>
      </c>
    </row>
    <row r="310" spans="29:29" x14ac:dyDescent="0.25">
      <c r="AC310" s="176">
        <f t="shared" si="4"/>
        <v>0</v>
      </c>
    </row>
    <row r="311" spans="29:29" x14ac:dyDescent="0.25">
      <c r="AC311" s="176">
        <f t="shared" si="4"/>
        <v>0</v>
      </c>
    </row>
    <row r="312" spans="29:29" x14ac:dyDescent="0.25">
      <c r="AC312" s="176">
        <f t="shared" si="4"/>
        <v>0</v>
      </c>
    </row>
    <row r="313" spans="29:29" x14ac:dyDescent="0.25">
      <c r="AC313" s="176">
        <f t="shared" si="4"/>
        <v>0</v>
      </c>
    </row>
    <row r="314" spans="29:29" x14ac:dyDescent="0.25">
      <c r="AC314" s="176">
        <f t="shared" si="4"/>
        <v>0</v>
      </c>
    </row>
    <row r="315" spans="29:29" x14ac:dyDescent="0.25">
      <c r="AC315" s="176">
        <f t="shared" si="4"/>
        <v>0</v>
      </c>
    </row>
    <row r="316" spans="29:29" x14ac:dyDescent="0.25">
      <c r="AC316" s="176">
        <f t="shared" si="4"/>
        <v>0</v>
      </c>
    </row>
    <row r="317" spans="29:29" x14ac:dyDescent="0.25">
      <c r="AC317" s="176">
        <f t="shared" si="4"/>
        <v>0</v>
      </c>
    </row>
    <row r="318" spans="29:29" x14ac:dyDescent="0.25">
      <c r="AC318" s="176">
        <f t="shared" si="4"/>
        <v>0</v>
      </c>
    </row>
    <row r="319" spans="29:29" x14ac:dyDescent="0.25">
      <c r="AC319" s="176">
        <f t="shared" si="4"/>
        <v>0</v>
      </c>
    </row>
    <row r="320" spans="29:29" x14ac:dyDescent="0.25">
      <c r="AC320" s="176">
        <f t="shared" si="4"/>
        <v>0</v>
      </c>
    </row>
    <row r="321" spans="29:29" x14ac:dyDescent="0.25">
      <c r="AC321" s="176">
        <f t="shared" ref="AC321:AC384" si="5">IF(AB321&lt;MAX(D321,F321,H321,J321,L321,N321,P321,R321,T321,V321,X321,Z321),"Excess Business",0)</f>
        <v>0</v>
      </c>
    </row>
    <row r="322" spans="29:29" x14ac:dyDescent="0.25">
      <c r="AC322" s="176">
        <f t="shared" si="5"/>
        <v>0</v>
      </c>
    </row>
    <row r="323" spans="29:29" x14ac:dyDescent="0.25">
      <c r="AC323" s="176">
        <f t="shared" si="5"/>
        <v>0</v>
      </c>
    </row>
    <row r="324" spans="29:29" x14ac:dyDescent="0.25">
      <c r="AC324" s="176">
        <f t="shared" si="5"/>
        <v>0</v>
      </c>
    </row>
    <row r="325" spans="29:29" x14ac:dyDescent="0.25">
      <c r="AC325" s="176">
        <f t="shared" si="5"/>
        <v>0</v>
      </c>
    </row>
    <row r="326" spans="29:29" x14ac:dyDescent="0.25">
      <c r="AC326" s="176">
        <f t="shared" si="5"/>
        <v>0</v>
      </c>
    </row>
    <row r="327" spans="29:29" x14ac:dyDescent="0.25">
      <c r="AC327" s="176">
        <f t="shared" si="5"/>
        <v>0</v>
      </c>
    </row>
    <row r="328" spans="29:29" x14ac:dyDescent="0.25">
      <c r="AC328" s="176">
        <f t="shared" si="5"/>
        <v>0</v>
      </c>
    </row>
    <row r="329" spans="29:29" x14ac:dyDescent="0.25">
      <c r="AC329" s="176">
        <f t="shared" si="5"/>
        <v>0</v>
      </c>
    </row>
    <row r="330" spans="29:29" x14ac:dyDescent="0.25">
      <c r="AC330" s="176">
        <f t="shared" si="5"/>
        <v>0</v>
      </c>
    </row>
    <row r="331" spans="29:29" x14ac:dyDescent="0.25">
      <c r="AC331" s="176">
        <f t="shared" si="5"/>
        <v>0</v>
      </c>
    </row>
    <row r="332" spans="29:29" x14ac:dyDescent="0.25">
      <c r="AC332" s="176">
        <f t="shared" si="5"/>
        <v>0</v>
      </c>
    </row>
    <row r="333" spans="29:29" x14ac:dyDescent="0.25">
      <c r="AC333" s="176">
        <f t="shared" si="5"/>
        <v>0</v>
      </c>
    </row>
    <row r="334" spans="29:29" x14ac:dyDescent="0.25">
      <c r="AC334" s="176">
        <f t="shared" si="5"/>
        <v>0</v>
      </c>
    </row>
    <row r="335" spans="29:29" x14ac:dyDescent="0.25">
      <c r="AC335" s="176">
        <f t="shared" si="5"/>
        <v>0</v>
      </c>
    </row>
    <row r="336" spans="29:29" x14ac:dyDescent="0.25">
      <c r="AC336" s="176">
        <f t="shared" si="5"/>
        <v>0</v>
      </c>
    </row>
    <row r="337" spans="29:29" x14ac:dyDescent="0.25">
      <c r="AC337" s="176">
        <f t="shared" si="5"/>
        <v>0</v>
      </c>
    </row>
    <row r="338" spans="29:29" x14ac:dyDescent="0.25">
      <c r="AC338" s="176">
        <f t="shared" si="5"/>
        <v>0</v>
      </c>
    </row>
    <row r="339" spans="29:29" x14ac:dyDescent="0.25">
      <c r="AC339" s="176">
        <f t="shared" si="5"/>
        <v>0</v>
      </c>
    </row>
    <row r="340" spans="29:29" x14ac:dyDescent="0.25">
      <c r="AC340" s="176">
        <f t="shared" si="5"/>
        <v>0</v>
      </c>
    </row>
    <row r="341" spans="29:29" x14ac:dyDescent="0.25">
      <c r="AC341" s="176">
        <f t="shared" si="5"/>
        <v>0</v>
      </c>
    </row>
    <row r="342" spans="29:29" x14ac:dyDescent="0.25">
      <c r="AC342" s="176">
        <f t="shared" si="5"/>
        <v>0</v>
      </c>
    </row>
    <row r="343" spans="29:29" x14ac:dyDescent="0.25">
      <c r="AC343" s="176">
        <f t="shared" si="5"/>
        <v>0</v>
      </c>
    </row>
    <row r="344" spans="29:29" x14ac:dyDescent="0.25">
      <c r="AC344" s="176">
        <f t="shared" si="5"/>
        <v>0</v>
      </c>
    </row>
    <row r="345" spans="29:29" x14ac:dyDescent="0.25">
      <c r="AC345" s="176">
        <f t="shared" si="5"/>
        <v>0</v>
      </c>
    </row>
    <row r="346" spans="29:29" x14ac:dyDescent="0.25">
      <c r="AC346" s="176">
        <f t="shared" si="5"/>
        <v>0</v>
      </c>
    </row>
    <row r="347" spans="29:29" x14ac:dyDescent="0.25">
      <c r="AC347" s="176">
        <f t="shared" si="5"/>
        <v>0</v>
      </c>
    </row>
    <row r="348" spans="29:29" x14ac:dyDescent="0.25">
      <c r="AC348" s="176">
        <f t="shared" si="5"/>
        <v>0</v>
      </c>
    </row>
    <row r="349" spans="29:29" x14ac:dyDescent="0.25">
      <c r="AC349" s="176">
        <f t="shared" si="5"/>
        <v>0</v>
      </c>
    </row>
    <row r="350" spans="29:29" x14ac:dyDescent="0.25">
      <c r="AC350" s="176">
        <f t="shared" si="5"/>
        <v>0</v>
      </c>
    </row>
    <row r="351" spans="29:29" x14ac:dyDescent="0.25">
      <c r="AC351" s="176">
        <f t="shared" si="5"/>
        <v>0</v>
      </c>
    </row>
    <row r="352" spans="29:29" x14ac:dyDescent="0.25">
      <c r="AC352" s="176">
        <f t="shared" si="5"/>
        <v>0</v>
      </c>
    </row>
    <row r="353" spans="29:29" x14ac:dyDescent="0.25">
      <c r="AC353" s="176">
        <f t="shared" si="5"/>
        <v>0</v>
      </c>
    </row>
    <row r="354" spans="29:29" x14ac:dyDescent="0.25">
      <c r="AC354" s="176">
        <f t="shared" si="5"/>
        <v>0</v>
      </c>
    </row>
    <row r="355" spans="29:29" x14ac:dyDescent="0.25">
      <c r="AC355" s="176">
        <f t="shared" si="5"/>
        <v>0</v>
      </c>
    </row>
    <row r="356" spans="29:29" x14ac:dyDescent="0.25">
      <c r="AC356" s="176">
        <f t="shared" si="5"/>
        <v>0</v>
      </c>
    </row>
    <row r="357" spans="29:29" x14ac:dyDescent="0.25">
      <c r="AC357" s="176">
        <f t="shared" si="5"/>
        <v>0</v>
      </c>
    </row>
    <row r="358" spans="29:29" x14ac:dyDescent="0.25">
      <c r="AC358" s="176">
        <f t="shared" si="5"/>
        <v>0</v>
      </c>
    </row>
    <row r="359" spans="29:29" x14ac:dyDescent="0.25">
      <c r="AC359" s="176">
        <f t="shared" si="5"/>
        <v>0</v>
      </c>
    </row>
    <row r="360" spans="29:29" x14ac:dyDescent="0.25">
      <c r="AC360" s="176">
        <f t="shared" si="5"/>
        <v>0</v>
      </c>
    </row>
    <row r="361" spans="29:29" x14ac:dyDescent="0.25">
      <c r="AC361" s="176">
        <f t="shared" si="5"/>
        <v>0</v>
      </c>
    </row>
    <row r="362" spans="29:29" x14ac:dyDescent="0.25">
      <c r="AC362" s="176">
        <f t="shared" si="5"/>
        <v>0</v>
      </c>
    </row>
    <row r="363" spans="29:29" x14ac:dyDescent="0.25">
      <c r="AC363" s="176">
        <f t="shared" si="5"/>
        <v>0</v>
      </c>
    </row>
    <row r="364" spans="29:29" x14ac:dyDescent="0.25">
      <c r="AC364" s="176">
        <f t="shared" si="5"/>
        <v>0</v>
      </c>
    </row>
    <row r="365" spans="29:29" x14ac:dyDescent="0.25">
      <c r="AC365" s="176">
        <f t="shared" si="5"/>
        <v>0</v>
      </c>
    </row>
    <row r="366" spans="29:29" x14ac:dyDescent="0.25">
      <c r="AC366" s="176">
        <f t="shared" si="5"/>
        <v>0</v>
      </c>
    </row>
    <row r="367" spans="29:29" x14ac:dyDescent="0.25">
      <c r="AC367" s="176">
        <f t="shared" si="5"/>
        <v>0</v>
      </c>
    </row>
    <row r="368" spans="29:29" x14ac:dyDescent="0.25">
      <c r="AC368" s="176">
        <f t="shared" si="5"/>
        <v>0</v>
      </c>
    </row>
    <row r="369" spans="29:29" x14ac:dyDescent="0.25">
      <c r="AC369" s="176">
        <f t="shared" si="5"/>
        <v>0</v>
      </c>
    </row>
    <row r="370" spans="29:29" x14ac:dyDescent="0.25">
      <c r="AC370" s="176">
        <f t="shared" si="5"/>
        <v>0</v>
      </c>
    </row>
    <row r="371" spans="29:29" x14ac:dyDescent="0.25">
      <c r="AC371" s="176">
        <f t="shared" si="5"/>
        <v>0</v>
      </c>
    </row>
    <row r="372" spans="29:29" x14ac:dyDescent="0.25">
      <c r="AC372" s="176">
        <f t="shared" si="5"/>
        <v>0</v>
      </c>
    </row>
    <row r="373" spans="29:29" x14ac:dyDescent="0.25">
      <c r="AC373" s="176">
        <f t="shared" si="5"/>
        <v>0</v>
      </c>
    </row>
    <row r="374" spans="29:29" x14ac:dyDescent="0.25">
      <c r="AC374" s="176">
        <f t="shared" si="5"/>
        <v>0</v>
      </c>
    </row>
    <row r="375" spans="29:29" x14ac:dyDescent="0.25">
      <c r="AC375" s="176">
        <f t="shared" si="5"/>
        <v>0</v>
      </c>
    </row>
    <row r="376" spans="29:29" x14ac:dyDescent="0.25">
      <c r="AC376" s="176">
        <f t="shared" si="5"/>
        <v>0</v>
      </c>
    </row>
    <row r="377" spans="29:29" x14ac:dyDescent="0.25">
      <c r="AC377" s="176">
        <f t="shared" si="5"/>
        <v>0</v>
      </c>
    </row>
    <row r="378" spans="29:29" x14ac:dyDescent="0.25">
      <c r="AC378" s="176">
        <f t="shared" si="5"/>
        <v>0</v>
      </c>
    </row>
    <row r="379" spans="29:29" x14ac:dyDescent="0.25">
      <c r="AC379" s="176">
        <f t="shared" si="5"/>
        <v>0</v>
      </c>
    </row>
    <row r="380" spans="29:29" x14ac:dyDescent="0.25">
      <c r="AC380" s="176">
        <f t="shared" si="5"/>
        <v>0</v>
      </c>
    </row>
    <row r="381" spans="29:29" x14ac:dyDescent="0.25">
      <c r="AC381" s="176">
        <f t="shared" si="5"/>
        <v>0</v>
      </c>
    </row>
    <row r="382" spans="29:29" x14ac:dyDescent="0.25">
      <c r="AC382" s="176">
        <f t="shared" si="5"/>
        <v>0</v>
      </c>
    </row>
    <row r="383" spans="29:29" x14ac:dyDescent="0.25">
      <c r="AC383" s="176">
        <f t="shared" si="5"/>
        <v>0</v>
      </c>
    </row>
    <row r="384" spans="29:29" x14ac:dyDescent="0.25">
      <c r="AC384" s="176">
        <f t="shared" si="5"/>
        <v>0</v>
      </c>
    </row>
    <row r="385" spans="29:29" x14ac:dyDescent="0.25">
      <c r="AC385" s="176">
        <f t="shared" ref="AC385:AC448" si="6">IF(AB385&lt;MAX(D385,F385,H385,J385,L385,N385,P385,R385,T385,V385,X385,Z385),"Excess Business",0)</f>
        <v>0</v>
      </c>
    </row>
    <row r="386" spans="29:29" x14ac:dyDescent="0.25">
      <c r="AC386" s="176">
        <f t="shared" si="6"/>
        <v>0</v>
      </c>
    </row>
    <row r="387" spans="29:29" x14ac:dyDescent="0.25">
      <c r="AC387" s="176">
        <f t="shared" si="6"/>
        <v>0</v>
      </c>
    </row>
    <row r="388" spans="29:29" x14ac:dyDescent="0.25">
      <c r="AC388" s="176">
        <f t="shared" si="6"/>
        <v>0</v>
      </c>
    </row>
    <row r="389" spans="29:29" x14ac:dyDescent="0.25">
      <c r="AC389" s="176">
        <f t="shared" si="6"/>
        <v>0</v>
      </c>
    </row>
    <row r="390" spans="29:29" x14ac:dyDescent="0.25">
      <c r="AC390" s="176">
        <f t="shared" si="6"/>
        <v>0</v>
      </c>
    </row>
    <row r="391" spans="29:29" x14ac:dyDescent="0.25">
      <c r="AC391" s="176">
        <f t="shared" si="6"/>
        <v>0</v>
      </c>
    </row>
    <row r="392" spans="29:29" x14ac:dyDescent="0.25">
      <c r="AC392" s="176">
        <f t="shared" si="6"/>
        <v>0</v>
      </c>
    </row>
    <row r="393" spans="29:29" x14ac:dyDescent="0.25">
      <c r="AC393" s="176">
        <f t="shared" si="6"/>
        <v>0</v>
      </c>
    </row>
    <row r="394" spans="29:29" x14ac:dyDescent="0.25">
      <c r="AC394" s="176">
        <f t="shared" si="6"/>
        <v>0</v>
      </c>
    </row>
    <row r="395" spans="29:29" x14ac:dyDescent="0.25">
      <c r="AC395" s="176">
        <f t="shared" si="6"/>
        <v>0</v>
      </c>
    </row>
    <row r="396" spans="29:29" x14ac:dyDescent="0.25">
      <c r="AC396" s="176">
        <f t="shared" si="6"/>
        <v>0</v>
      </c>
    </row>
    <row r="397" spans="29:29" x14ac:dyDescent="0.25">
      <c r="AC397" s="176">
        <f t="shared" si="6"/>
        <v>0</v>
      </c>
    </row>
    <row r="398" spans="29:29" x14ac:dyDescent="0.25">
      <c r="AC398" s="176">
        <f t="shared" si="6"/>
        <v>0</v>
      </c>
    </row>
    <row r="399" spans="29:29" x14ac:dyDescent="0.25">
      <c r="AC399" s="176">
        <f t="shared" si="6"/>
        <v>0</v>
      </c>
    </row>
    <row r="400" spans="29:29" x14ac:dyDescent="0.25">
      <c r="AC400" s="176">
        <f t="shared" si="6"/>
        <v>0</v>
      </c>
    </row>
    <row r="401" spans="29:29" x14ac:dyDescent="0.25">
      <c r="AC401" s="176">
        <f t="shared" si="6"/>
        <v>0</v>
      </c>
    </row>
    <row r="402" spans="29:29" x14ac:dyDescent="0.25">
      <c r="AC402" s="176">
        <f t="shared" si="6"/>
        <v>0</v>
      </c>
    </row>
    <row r="403" spans="29:29" x14ac:dyDescent="0.25">
      <c r="AC403" s="176">
        <f t="shared" si="6"/>
        <v>0</v>
      </c>
    </row>
    <row r="404" spans="29:29" x14ac:dyDescent="0.25">
      <c r="AC404" s="176">
        <f t="shared" si="6"/>
        <v>0</v>
      </c>
    </row>
    <row r="405" spans="29:29" x14ac:dyDescent="0.25">
      <c r="AC405" s="176">
        <f t="shared" si="6"/>
        <v>0</v>
      </c>
    </row>
    <row r="406" spans="29:29" x14ac:dyDescent="0.25">
      <c r="AC406" s="176">
        <f t="shared" si="6"/>
        <v>0</v>
      </c>
    </row>
    <row r="407" spans="29:29" x14ac:dyDescent="0.25">
      <c r="AC407" s="176">
        <f t="shared" si="6"/>
        <v>0</v>
      </c>
    </row>
    <row r="408" spans="29:29" x14ac:dyDescent="0.25">
      <c r="AC408" s="176">
        <f t="shared" si="6"/>
        <v>0</v>
      </c>
    </row>
    <row r="409" spans="29:29" x14ac:dyDescent="0.25">
      <c r="AC409" s="176">
        <f t="shared" si="6"/>
        <v>0</v>
      </c>
    </row>
    <row r="410" spans="29:29" x14ac:dyDescent="0.25">
      <c r="AC410" s="176">
        <f t="shared" si="6"/>
        <v>0</v>
      </c>
    </row>
    <row r="411" spans="29:29" x14ac:dyDescent="0.25">
      <c r="AC411" s="176">
        <f t="shared" si="6"/>
        <v>0</v>
      </c>
    </row>
    <row r="412" spans="29:29" x14ac:dyDescent="0.25">
      <c r="AC412" s="176">
        <f t="shared" si="6"/>
        <v>0</v>
      </c>
    </row>
    <row r="413" spans="29:29" x14ac:dyDescent="0.25">
      <c r="AC413" s="176">
        <f t="shared" si="6"/>
        <v>0</v>
      </c>
    </row>
    <row r="414" spans="29:29" x14ac:dyDescent="0.25">
      <c r="AC414" s="176">
        <f t="shared" si="6"/>
        <v>0</v>
      </c>
    </row>
    <row r="415" spans="29:29" x14ac:dyDescent="0.25">
      <c r="AC415" s="176">
        <f t="shared" si="6"/>
        <v>0</v>
      </c>
    </row>
    <row r="416" spans="29:29" x14ac:dyDescent="0.25">
      <c r="AC416" s="176">
        <f t="shared" si="6"/>
        <v>0</v>
      </c>
    </row>
    <row r="417" spans="29:29" x14ac:dyDescent="0.25">
      <c r="AC417" s="176">
        <f t="shared" si="6"/>
        <v>0</v>
      </c>
    </row>
    <row r="418" spans="29:29" x14ac:dyDescent="0.25">
      <c r="AC418" s="176">
        <f t="shared" si="6"/>
        <v>0</v>
      </c>
    </row>
    <row r="419" spans="29:29" x14ac:dyDescent="0.25">
      <c r="AC419" s="176">
        <f t="shared" si="6"/>
        <v>0</v>
      </c>
    </row>
    <row r="420" spans="29:29" x14ac:dyDescent="0.25">
      <c r="AC420" s="176">
        <f t="shared" si="6"/>
        <v>0</v>
      </c>
    </row>
    <row r="421" spans="29:29" x14ac:dyDescent="0.25">
      <c r="AC421" s="176">
        <f t="shared" si="6"/>
        <v>0</v>
      </c>
    </row>
    <row r="422" spans="29:29" x14ac:dyDescent="0.25">
      <c r="AC422" s="176">
        <f t="shared" si="6"/>
        <v>0</v>
      </c>
    </row>
    <row r="423" spans="29:29" x14ac:dyDescent="0.25">
      <c r="AC423" s="176">
        <f t="shared" si="6"/>
        <v>0</v>
      </c>
    </row>
    <row r="424" spans="29:29" x14ac:dyDescent="0.25">
      <c r="AC424" s="176">
        <f t="shared" si="6"/>
        <v>0</v>
      </c>
    </row>
    <row r="425" spans="29:29" x14ac:dyDescent="0.25">
      <c r="AC425" s="176">
        <f t="shared" si="6"/>
        <v>0</v>
      </c>
    </row>
    <row r="426" spans="29:29" x14ac:dyDescent="0.25">
      <c r="AC426" s="176">
        <f t="shared" si="6"/>
        <v>0</v>
      </c>
    </row>
    <row r="427" spans="29:29" x14ac:dyDescent="0.25">
      <c r="AC427" s="176">
        <f t="shared" si="6"/>
        <v>0</v>
      </c>
    </row>
    <row r="428" spans="29:29" x14ac:dyDescent="0.25">
      <c r="AC428" s="176">
        <f t="shared" si="6"/>
        <v>0</v>
      </c>
    </row>
    <row r="429" spans="29:29" x14ac:dyDescent="0.25">
      <c r="AC429" s="176">
        <f t="shared" si="6"/>
        <v>0</v>
      </c>
    </row>
    <row r="430" spans="29:29" x14ac:dyDescent="0.25">
      <c r="AC430" s="176">
        <f t="shared" si="6"/>
        <v>0</v>
      </c>
    </row>
    <row r="431" spans="29:29" x14ac:dyDescent="0.25">
      <c r="AC431" s="176">
        <f t="shared" si="6"/>
        <v>0</v>
      </c>
    </row>
    <row r="432" spans="29:29" x14ac:dyDescent="0.25">
      <c r="AC432" s="176">
        <f t="shared" si="6"/>
        <v>0</v>
      </c>
    </row>
    <row r="433" spans="29:29" x14ac:dyDescent="0.25">
      <c r="AC433" s="176">
        <f t="shared" si="6"/>
        <v>0</v>
      </c>
    </row>
    <row r="434" spans="29:29" x14ac:dyDescent="0.25">
      <c r="AC434" s="176">
        <f t="shared" si="6"/>
        <v>0</v>
      </c>
    </row>
    <row r="435" spans="29:29" x14ac:dyDescent="0.25">
      <c r="AC435" s="176">
        <f t="shared" si="6"/>
        <v>0</v>
      </c>
    </row>
    <row r="436" spans="29:29" x14ac:dyDescent="0.25">
      <c r="AC436" s="176">
        <f t="shared" si="6"/>
        <v>0</v>
      </c>
    </row>
    <row r="437" spans="29:29" x14ac:dyDescent="0.25">
      <c r="AC437" s="176">
        <f t="shared" si="6"/>
        <v>0</v>
      </c>
    </row>
    <row r="438" spans="29:29" x14ac:dyDescent="0.25">
      <c r="AC438" s="176">
        <f t="shared" si="6"/>
        <v>0</v>
      </c>
    </row>
    <row r="439" spans="29:29" x14ac:dyDescent="0.25">
      <c r="AC439" s="176">
        <f t="shared" si="6"/>
        <v>0</v>
      </c>
    </row>
    <row r="440" spans="29:29" x14ac:dyDescent="0.25">
      <c r="AC440" s="176">
        <f t="shared" si="6"/>
        <v>0</v>
      </c>
    </row>
    <row r="441" spans="29:29" x14ac:dyDescent="0.25">
      <c r="AC441" s="176">
        <f t="shared" si="6"/>
        <v>0</v>
      </c>
    </row>
    <row r="442" spans="29:29" x14ac:dyDescent="0.25">
      <c r="AC442" s="176">
        <f t="shared" si="6"/>
        <v>0</v>
      </c>
    </row>
    <row r="443" spans="29:29" x14ac:dyDescent="0.25">
      <c r="AC443" s="176">
        <f t="shared" si="6"/>
        <v>0</v>
      </c>
    </row>
    <row r="444" spans="29:29" x14ac:dyDescent="0.25">
      <c r="AC444" s="176">
        <f t="shared" si="6"/>
        <v>0</v>
      </c>
    </row>
    <row r="445" spans="29:29" x14ac:dyDescent="0.25">
      <c r="AC445" s="176">
        <f t="shared" si="6"/>
        <v>0</v>
      </c>
    </row>
    <row r="446" spans="29:29" x14ac:dyDescent="0.25">
      <c r="AC446" s="176">
        <f t="shared" si="6"/>
        <v>0</v>
      </c>
    </row>
    <row r="447" spans="29:29" x14ac:dyDescent="0.25">
      <c r="AC447" s="176">
        <f t="shared" si="6"/>
        <v>0</v>
      </c>
    </row>
    <row r="448" spans="29:29" x14ac:dyDescent="0.25">
      <c r="AC448" s="176">
        <f t="shared" si="6"/>
        <v>0</v>
      </c>
    </row>
    <row r="449" spans="29:29" x14ac:dyDescent="0.25">
      <c r="AC449" s="176">
        <f t="shared" ref="AC449:AC512" si="7">IF(AB449&lt;MAX(D449,F449,H449,J449,L449,N449,P449,R449,T449,V449,X449,Z449),"Excess Business",0)</f>
        <v>0</v>
      </c>
    </row>
    <row r="450" spans="29:29" x14ac:dyDescent="0.25">
      <c r="AC450" s="176">
        <f t="shared" si="7"/>
        <v>0</v>
      </c>
    </row>
    <row r="451" spans="29:29" x14ac:dyDescent="0.25">
      <c r="AC451" s="176">
        <f t="shared" si="7"/>
        <v>0</v>
      </c>
    </row>
    <row r="452" spans="29:29" x14ac:dyDescent="0.25">
      <c r="AC452" s="176">
        <f t="shared" si="7"/>
        <v>0</v>
      </c>
    </row>
    <row r="453" spans="29:29" x14ac:dyDescent="0.25">
      <c r="AC453" s="176">
        <f t="shared" si="7"/>
        <v>0</v>
      </c>
    </row>
    <row r="454" spans="29:29" x14ac:dyDescent="0.25">
      <c r="AC454" s="176">
        <f t="shared" si="7"/>
        <v>0</v>
      </c>
    </row>
    <row r="455" spans="29:29" x14ac:dyDescent="0.25">
      <c r="AC455" s="176">
        <f t="shared" si="7"/>
        <v>0</v>
      </c>
    </row>
    <row r="456" spans="29:29" x14ac:dyDescent="0.25">
      <c r="AC456" s="176">
        <f t="shared" si="7"/>
        <v>0</v>
      </c>
    </row>
    <row r="457" spans="29:29" x14ac:dyDescent="0.25">
      <c r="AC457" s="176">
        <f t="shared" si="7"/>
        <v>0</v>
      </c>
    </row>
    <row r="458" spans="29:29" x14ac:dyDescent="0.25">
      <c r="AC458" s="176">
        <f t="shared" si="7"/>
        <v>0</v>
      </c>
    </row>
    <row r="459" spans="29:29" x14ac:dyDescent="0.25">
      <c r="AC459" s="176">
        <f t="shared" si="7"/>
        <v>0</v>
      </c>
    </row>
    <row r="460" spans="29:29" x14ac:dyDescent="0.25">
      <c r="AC460" s="176">
        <f t="shared" si="7"/>
        <v>0</v>
      </c>
    </row>
    <row r="461" spans="29:29" x14ac:dyDescent="0.25">
      <c r="AC461" s="176">
        <f t="shared" si="7"/>
        <v>0</v>
      </c>
    </row>
    <row r="462" spans="29:29" x14ac:dyDescent="0.25">
      <c r="AC462" s="176">
        <f t="shared" si="7"/>
        <v>0</v>
      </c>
    </row>
    <row r="463" spans="29:29" x14ac:dyDescent="0.25">
      <c r="AC463" s="176">
        <f t="shared" si="7"/>
        <v>0</v>
      </c>
    </row>
    <row r="464" spans="29:29" x14ac:dyDescent="0.25">
      <c r="AC464" s="176">
        <f t="shared" si="7"/>
        <v>0</v>
      </c>
    </row>
    <row r="465" spans="29:29" x14ac:dyDescent="0.25">
      <c r="AC465" s="176">
        <f t="shared" si="7"/>
        <v>0</v>
      </c>
    </row>
    <row r="466" spans="29:29" x14ac:dyDescent="0.25">
      <c r="AC466" s="176">
        <f t="shared" si="7"/>
        <v>0</v>
      </c>
    </row>
    <row r="467" spans="29:29" x14ac:dyDescent="0.25">
      <c r="AC467" s="176">
        <f t="shared" si="7"/>
        <v>0</v>
      </c>
    </row>
    <row r="468" spans="29:29" x14ac:dyDescent="0.25">
      <c r="AC468" s="176">
        <f t="shared" si="7"/>
        <v>0</v>
      </c>
    </row>
    <row r="469" spans="29:29" x14ac:dyDescent="0.25">
      <c r="AC469" s="176">
        <f t="shared" si="7"/>
        <v>0</v>
      </c>
    </row>
    <row r="470" spans="29:29" x14ac:dyDescent="0.25">
      <c r="AC470" s="176">
        <f t="shared" si="7"/>
        <v>0</v>
      </c>
    </row>
    <row r="471" spans="29:29" x14ac:dyDescent="0.25">
      <c r="AC471" s="176">
        <f t="shared" si="7"/>
        <v>0</v>
      </c>
    </row>
    <row r="472" spans="29:29" x14ac:dyDescent="0.25">
      <c r="AC472" s="176">
        <f t="shared" si="7"/>
        <v>0</v>
      </c>
    </row>
    <row r="473" spans="29:29" x14ac:dyDescent="0.25">
      <c r="AC473" s="176">
        <f t="shared" si="7"/>
        <v>0</v>
      </c>
    </row>
    <row r="474" spans="29:29" x14ac:dyDescent="0.25">
      <c r="AC474" s="176">
        <f t="shared" si="7"/>
        <v>0</v>
      </c>
    </row>
    <row r="475" spans="29:29" x14ac:dyDescent="0.25">
      <c r="AC475" s="176">
        <f t="shared" si="7"/>
        <v>0</v>
      </c>
    </row>
    <row r="476" spans="29:29" x14ac:dyDescent="0.25">
      <c r="AC476" s="176">
        <f t="shared" si="7"/>
        <v>0</v>
      </c>
    </row>
    <row r="477" spans="29:29" x14ac:dyDescent="0.25">
      <c r="AC477" s="176">
        <f t="shared" si="7"/>
        <v>0</v>
      </c>
    </row>
    <row r="478" spans="29:29" x14ac:dyDescent="0.25">
      <c r="AC478" s="176">
        <f t="shared" si="7"/>
        <v>0</v>
      </c>
    </row>
    <row r="479" spans="29:29" x14ac:dyDescent="0.25">
      <c r="AC479" s="176">
        <f t="shared" si="7"/>
        <v>0</v>
      </c>
    </row>
    <row r="480" spans="29:29" x14ac:dyDescent="0.25">
      <c r="AC480" s="176">
        <f t="shared" si="7"/>
        <v>0</v>
      </c>
    </row>
    <row r="481" spans="29:29" x14ac:dyDescent="0.25">
      <c r="AC481" s="176">
        <f t="shared" si="7"/>
        <v>0</v>
      </c>
    </row>
    <row r="482" spans="29:29" x14ac:dyDescent="0.25">
      <c r="AC482" s="176">
        <f t="shared" si="7"/>
        <v>0</v>
      </c>
    </row>
    <row r="483" spans="29:29" x14ac:dyDescent="0.25">
      <c r="AC483" s="176">
        <f t="shared" si="7"/>
        <v>0</v>
      </c>
    </row>
    <row r="484" spans="29:29" x14ac:dyDescent="0.25">
      <c r="AC484" s="176">
        <f t="shared" si="7"/>
        <v>0</v>
      </c>
    </row>
    <row r="485" spans="29:29" x14ac:dyDescent="0.25">
      <c r="AC485" s="176">
        <f t="shared" si="7"/>
        <v>0</v>
      </c>
    </row>
    <row r="486" spans="29:29" x14ac:dyDescent="0.25">
      <c r="AC486" s="176">
        <f t="shared" si="7"/>
        <v>0</v>
      </c>
    </row>
    <row r="487" spans="29:29" x14ac:dyDescent="0.25">
      <c r="AC487" s="176">
        <f t="shared" si="7"/>
        <v>0</v>
      </c>
    </row>
    <row r="488" spans="29:29" x14ac:dyDescent="0.25">
      <c r="AC488" s="176">
        <f t="shared" si="7"/>
        <v>0</v>
      </c>
    </row>
    <row r="489" spans="29:29" x14ac:dyDescent="0.25">
      <c r="AC489" s="176">
        <f t="shared" si="7"/>
        <v>0</v>
      </c>
    </row>
    <row r="490" spans="29:29" x14ac:dyDescent="0.25">
      <c r="AC490" s="176">
        <f t="shared" si="7"/>
        <v>0</v>
      </c>
    </row>
    <row r="491" spans="29:29" x14ac:dyDescent="0.25">
      <c r="AC491" s="176">
        <f t="shared" si="7"/>
        <v>0</v>
      </c>
    </row>
    <row r="492" spans="29:29" x14ac:dyDescent="0.25">
      <c r="AC492" s="176">
        <f t="shared" si="7"/>
        <v>0</v>
      </c>
    </row>
    <row r="493" spans="29:29" x14ac:dyDescent="0.25">
      <c r="AC493" s="176">
        <f t="shared" si="7"/>
        <v>0</v>
      </c>
    </row>
    <row r="494" spans="29:29" x14ac:dyDescent="0.25">
      <c r="AC494" s="176">
        <f t="shared" si="7"/>
        <v>0</v>
      </c>
    </row>
    <row r="495" spans="29:29" x14ac:dyDescent="0.25">
      <c r="AC495" s="176">
        <f t="shared" si="7"/>
        <v>0</v>
      </c>
    </row>
    <row r="496" spans="29:29" x14ac:dyDescent="0.25">
      <c r="AC496" s="176">
        <f t="shared" si="7"/>
        <v>0</v>
      </c>
    </row>
    <row r="497" spans="29:29" x14ac:dyDescent="0.25">
      <c r="AC497" s="176">
        <f t="shared" si="7"/>
        <v>0</v>
      </c>
    </row>
    <row r="498" spans="29:29" x14ac:dyDescent="0.25">
      <c r="AC498" s="176">
        <f t="shared" si="7"/>
        <v>0</v>
      </c>
    </row>
    <row r="499" spans="29:29" x14ac:dyDescent="0.25">
      <c r="AC499" s="176">
        <f t="shared" si="7"/>
        <v>0</v>
      </c>
    </row>
    <row r="500" spans="29:29" x14ac:dyDescent="0.25">
      <c r="AC500" s="176">
        <f t="shared" si="7"/>
        <v>0</v>
      </c>
    </row>
    <row r="501" spans="29:29" x14ac:dyDescent="0.25">
      <c r="AC501" s="176">
        <f t="shared" si="7"/>
        <v>0</v>
      </c>
    </row>
    <row r="502" spans="29:29" x14ac:dyDescent="0.25">
      <c r="AC502" s="176">
        <f t="shared" si="7"/>
        <v>0</v>
      </c>
    </row>
    <row r="503" spans="29:29" x14ac:dyDescent="0.25">
      <c r="AC503" s="176">
        <f t="shared" si="7"/>
        <v>0</v>
      </c>
    </row>
    <row r="504" spans="29:29" x14ac:dyDescent="0.25">
      <c r="AC504" s="176">
        <f t="shared" si="7"/>
        <v>0</v>
      </c>
    </row>
    <row r="505" spans="29:29" x14ac:dyDescent="0.25">
      <c r="AC505" s="176">
        <f t="shared" si="7"/>
        <v>0</v>
      </c>
    </row>
    <row r="506" spans="29:29" x14ac:dyDescent="0.25">
      <c r="AC506" s="176">
        <f t="shared" si="7"/>
        <v>0</v>
      </c>
    </row>
    <row r="507" spans="29:29" x14ac:dyDescent="0.25">
      <c r="AC507" s="176">
        <f t="shared" si="7"/>
        <v>0</v>
      </c>
    </row>
    <row r="508" spans="29:29" x14ac:dyDescent="0.25">
      <c r="AC508" s="176">
        <f t="shared" si="7"/>
        <v>0</v>
      </c>
    </row>
    <row r="509" spans="29:29" x14ac:dyDescent="0.25">
      <c r="AC509" s="176">
        <f t="shared" si="7"/>
        <v>0</v>
      </c>
    </row>
    <row r="510" spans="29:29" x14ac:dyDescent="0.25">
      <c r="AC510" s="176">
        <f t="shared" si="7"/>
        <v>0</v>
      </c>
    </row>
    <row r="511" spans="29:29" x14ac:dyDescent="0.25">
      <c r="AC511" s="176">
        <f t="shared" si="7"/>
        <v>0</v>
      </c>
    </row>
    <row r="512" spans="29:29" x14ac:dyDescent="0.25">
      <c r="AC512" s="176">
        <f t="shared" si="7"/>
        <v>0</v>
      </c>
    </row>
    <row r="513" spans="29:29" x14ac:dyDescent="0.25">
      <c r="AC513" s="176">
        <f t="shared" ref="AC513:AC576" si="8">IF(AB513&lt;MAX(D513,F513,H513,J513,L513,N513,P513,R513,T513,V513,X513,Z513),"Excess Business",0)</f>
        <v>0</v>
      </c>
    </row>
    <row r="514" spans="29:29" x14ac:dyDescent="0.25">
      <c r="AC514" s="176">
        <f t="shared" si="8"/>
        <v>0</v>
      </c>
    </row>
    <row r="515" spans="29:29" x14ac:dyDescent="0.25">
      <c r="AC515" s="176">
        <f t="shared" si="8"/>
        <v>0</v>
      </c>
    </row>
    <row r="516" spans="29:29" x14ac:dyDescent="0.25">
      <c r="AC516" s="176">
        <f t="shared" si="8"/>
        <v>0</v>
      </c>
    </row>
    <row r="517" spans="29:29" x14ac:dyDescent="0.25">
      <c r="AC517" s="176">
        <f t="shared" si="8"/>
        <v>0</v>
      </c>
    </row>
    <row r="518" spans="29:29" x14ac:dyDescent="0.25">
      <c r="AC518" s="176">
        <f t="shared" si="8"/>
        <v>0</v>
      </c>
    </row>
    <row r="519" spans="29:29" x14ac:dyDescent="0.25">
      <c r="AC519" s="176">
        <f t="shared" si="8"/>
        <v>0</v>
      </c>
    </row>
    <row r="520" spans="29:29" x14ac:dyDescent="0.25">
      <c r="AC520" s="176">
        <f t="shared" si="8"/>
        <v>0</v>
      </c>
    </row>
    <row r="521" spans="29:29" x14ac:dyDescent="0.25">
      <c r="AC521" s="176">
        <f t="shared" si="8"/>
        <v>0</v>
      </c>
    </row>
    <row r="522" spans="29:29" x14ac:dyDescent="0.25">
      <c r="AC522" s="176">
        <f t="shared" si="8"/>
        <v>0</v>
      </c>
    </row>
    <row r="523" spans="29:29" x14ac:dyDescent="0.25">
      <c r="AC523" s="176">
        <f t="shared" si="8"/>
        <v>0</v>
      </c>
    </row>
    <row r="524" spans="29:29" x14ac:dyDescent="0.25">
      <c r="AC524" s="176">
        <f t="shared" si="8"/>
        <v>0</v>
      </c>
    </row>
    <row r="525" spans="29:29" x14ac:dyDescent="0.25">
      <c r="AC525" s="176">
        <f t="shared" si="8"/>
        <v>0</v>
      </c>
    </row>
    <row r="526" spans="29:29" x14ac:dyDescent="0.25">
      <c r="AC526" s="176">
        <f t="shared" si="8"/>
        <v>0</v>
      </c>
    </row>
    <row r="527" spans="29:29" x14ac:dyDescent="0.25">
      <c r="AC527" s="176">
        <f t="shared" si="8"/>
        <v>0</v>
      </c>
    </row>
    <row r="528" spans="29:29" x14ac:dyDescent="0.25">
      <c r="AC528" s="176">
        <f t="shared" si="8"/>
        <v>0</v>
      </c>
    </row>
    <row r="529" spans="29:29" x14ac:dyDescent="0.25">
      <c r="AC529" s="176">
        <f t="shared" si="8"/>
        <v>0</v>
      </c>
    </row>
    <row r="530" spans="29:29" x14ac:dyDescent="0.25">
      <c r="AC530" s="176">
        <f t="shared" si="8"/>
        <v>0</v>
      </c>
    </row>
    <row r="531" spans="29:29" x14ac:dyDescent="0.25">
      <c r="AC531" s="176">
        <f t="shared" si="8"/>
        <v>0</v>
      </c>
    </row>
    <row r="532" spans="29:29" x14ac:dyDescent="0.25">
      <c r="AC532" s="176">
        <f t="shared" si="8"/>
        <v>0</v>
      </c>
    </row>
    <row r="533" spans="29:29" x14ac:dyDescent="0.25">
      <c r="AC533" s="176">
        <f t="shared" si="8"/>
        <v>0</v>
      </c>
    </row>
    <row r="534" spans="29:29" x14ac:dyDescent="0.25">
      <c r="AC534" s="176">
        <f t="shared" si="8"/>
        <v>0</v>
      </c>
    </row>
    <row r="535" spans="29:29" x14ac:dyDescent="0.25">
      <c r="AC535" s="176">
        <f t="shared" si="8"/>
        <v>0</v>
      </c>
    </row>
    <row r="536" spans="29:29" x14ac:dyDescent="0.25">
      <c r="AC536" s="176">
        <f t="shared" si="8"/>
        <v>0</v>
      </c>
    </row>
    <row r="537" spans="29:29" x14ac:dyDescent="0.25">
      <c r="AC537" s="176">
        <f t="shared" si="8"/>
        <v>0</v>
      </c>
    </row>
    <row r="538" spans="29:29" x14ac:dyDescent="0.25">
      <c r="AC538" s="176">
        <f t="shared" si="8"/>
        <v>0</v>
      </c>
    </row>
    <row r="539" spans="29:29" x14ac:dyDescent="0.25">
      <c r="AC539" s="176">
        <f t="shared" si="8"/>
        <v>0</v>
      </c>
    </row>
    <row r="540" spans="29:29" x14ac:dyDescent="0.25">
      <c r="AC540" s="176">
        <f t="shared" si="8"/>
        <v>0</v>
      </c>
    </row>
    <row r="541" spans="29:29" x14ac:dyDescent="0.25">
      <c r="AC541" s="176">
        <f t="shared" si="8"/>
        <v>0</v>
      </c>
    </row>
    <row r="542" spans="29:29" x14ac:dyDescent="0.25">
      <c r="AC542" s="176">
        <f t="shared" si="8"/>
        <v>0</v>
      </c>
    </row>
    <row r="543" spans="29:29" x14ac:dyDescent="0.25">
      <c r="AC543" s="176">
        <f t="shared" si="8"/>
        <v>0</v>
      </c>
    </row>
    <row r="544" spans="29:29" x14ac:dyDescent="0.25">
      <c r="AC544" s="176">
        <f t="shared" si="8"/>
        <v>0</v>
      </c>
    </row>
    <row r="545" spans="29:29" x14ac:dyDescent="0.25">
      <c r="AC545" s="176">
        <f t="shared" si="8"/>
        <v>0</v>
      </c>
    </row>
    <row r="546" spans="29:29" x14ac:dyDescent="0.25">
      <c r="AC546" s="176">
        <f t="shared" si="8"/>
        <v>0</v>
      </c>
    </row>
    <row r="547" spans="29:29" x14ac:dyDescent="0.25">
      <c r="AC547" s="176">
        <f t="shared" si="8"/>
        <v>0</v>
      </c>
    </row>
    <row r="548" spans="29:29" x14ac:dyDescent="0.25">
      <c r="AC548" s="176">
        <f t="shared" si="8"/>
        <v>0</v>
      </c>
    </row>
    <row r="549" spans="29:29" x14ac:dyDescent="0.25">
      <c r="AC549" s="176">
        <f t="shared" si="8"/>
        <v>0</v>
      </c>
    </row>
    <row r="550" spans="29:29" x14ac:dyDescent="0.25">
      <c r="AC550" s="176">
        <f t="shared" si="8"/>
        <v>0</v>
      </c>
    </row>
    <row r="551" spans="29:29" x14ac:dyDescent="0.25">
      <c r="AC551" s="176">
        <f t="shared" si="8"/>
        <v>0</v>
      </c>
    </row>
    <row r="552" spans="29:29" x14ac:dyDescent="0.25">
      <c r="AC552" s="176">
        <f t="shared" si="8"/>
        <v>0</v>
      </c>
    </row>
    <row r="553" spans="29:29" x14ac:dyDescent="0.25">
      <c r="AC553" s="176">
        <f t="shared" si="8"/>
        <v>0</v>
      </c>
    </row>
    <row r="554" spans="29:29" x14ac:dyDescent="0.25">
      <c r="AC554" s="176">
        <f t="shared" si="8"/>
        <v>0</v>
      </c>
    </row>
    <row r="555" spans="29:29" x14ac:dyDescent="0.25">
      <c r="AC555" s="176">
        <f t="shared" si="8"/>
        <v>0</v>
      </c>
    </row>
    <row r="556" spans="29:29" x14ac:dyDescent="0.25">
      <c r="AC556" s="176">
        <f t="shared" si="8"/>
        <v>0</v>
      </c>
    </row>
    <row r="557" spans="29:29" x14ac:dyDescent="0.25">
      <c r="AC557" s="176">
        <f t="shared" si="8"/>
        <v>0</v>
      </c>
    </row>
    <row r="558" spans="29:29" x14ac:dyDescent="0.25">
      <c r="AC558" s="176">
        <f t="shared" si="8"/>
        <v>0</v>
      </c>
    </row>
    <row r="559" spans="29:29" x14ac:dyDescent="0.25">
      <c r="AC559" s="176">
        <f t="shared" si="8"/>
        <v>0</v>
      </c>
    </row>
    <row r="560" spans="29:29" x14ac:dyDescent="0.25">
      <c r="AC560" s="176">
        <f t="shared" si="8"/>
        <v>0</v>
      </c>
    </row>
    <row r="561" spans="29:29" x14ac:dyDescent="0.25">
      <c r="AC561" s="176">
        <f t="shared" si="8"/>
        <v>0</v>
      </c>
    </row>
    <row r="562" spans="29:29" x14ac:dyDescent="0.25">
      <c r="AC562" s="176">
        <f t="shared" si="8"/>
        <v>0</v>
      </c>
    </row>
    <row r="563" spans="29:29" x14ac:dyDescent="0.25">
      <c r="AC563" s="176">
        <f t="shared" si="8"/>
        <v>0</v>
      </c>
    </row>
    <row r="564" spans="29:29" x14ac:dyDescent="0.25">
      <c r="AC564" s="176">
        <f t="shared" si="8"/>
        <v>0</v>
      </c>
    </row>
    <row r="565" spans="29:29" x14ac:dyDescent="0.25">
      <c r="AC565" s="176">
        <f t="shared" si="8"/>
        <v>0</v>
      </c>
    </row>
    <row r="566" spans="29:29" x14ac:dyDescent="0.25">
      <c r="AC566" s="176">
        <f t="shared" si="8"/>
        <v>0</v>
      </c>
    </row>
    <row r="567" spans="29:29" x14ac:dyDescent="0.25">
      <c r="AC567" s="176">
        <f t="shared" si="8"/>
        <v>0</v>
      </c>
    </row>
    <row r="568" spans="29:29" x14ac:dyDescent="0.25">
      <c r="AC568" s="176">
        <f t="shared" si="8"/>
        <v>0</v>
      </c>
    </row>
    <row r="569" spans="29:29" x14ac:dyDescent="0.25">
      <c r="AC569" s="176">
        <f t="shared" si="8"/>
        <v>0</v>
      </c>
    </row>
    <row r="570" spans="29:29" x14ac:dyDescent="0.25">
      <c r="AC570" s="176">
        <f t="shared" si="8"/>
        <v>0</v>
      </c>
    </row>
    <row r="571" spans="29:29" x14ac:dyDescent="0.25">
      <c r="AC571" s="176">
        <f t="shared" si="8"/>
        <v>0</v>
      </c>
    </row>
    <row r="572" spans="29:29" x14ac:dyDescent="0.25">
      <c r="AC572" s="176">
        <f t="shared" si="8"/>
        <v>0</v>
      </c>
    </row>
    <row r="573" spans="29:29" x14ac:dyDescent="0.25">
      <c r="AC573" s="176">
        <f t="shared" si="8"/>
        <v>0</v>
      </c>
    </row>
    <row r="574" spans="29:29" x14ac:dyDescent="0.25">
      <c r="AC574" s="176">
        <f t="shared" si="8"/>
        <v>0</v>
      </c>
    </row>
    <row r="575" spans="29:29" x14ac:dyDescent="0.25">
      <c r="AC575" s="176">
        <f t="shared" si="8"/>
        <v>0</v>
      </c>
    </row>
    <row r="576" spans="29:29" x14ac:dyDescent="0.25">
      <c r="AC576" s="176">
        <f t="shared" si="8"/>
        <v>0</v>
      </c>
    </row>
    <row r="577" spans="29:29" x14ac:dyDescent="0.25">
      <c r="AC577" s="176">
        <f t="shared" ref="AC577:AC640" si="9">IF(AB577&lt;MAX(D577,F577,H577,J577,L577,N577,P577,R577,T577,V577,X577,Z577),"Excess Business",0)</f>
        <v>0</v>
      </c>
    </row>
    <row r="578" spans="29:29" x14ac:dyDescent="0.25">
      <c r="AC578" s="176">
        <f t="shared" si="9"/>
        <v>0</v>
      </c>
    </row>
    <row r="579" spans="29:29" x14ac:dyDescent="0.25">
      <c r="AC579" s="176">
        <f t="shared" si="9"/>
        <v>0</v>
      </c>
    </row>
    <row r="580" spans="29:29" x14ac:dyDescent="0.25">
      <c r="AC580" s="176">
        <f t="shared" si="9"/>
        <v>0</v>
      </c>
    </row>
    <row r="581" spans="29:29" x14ac:dyDescent="0.25">
      <c r="AC581" s="176">
        <f t="shared" si="9"/>
        <v>0</v>
      </c>
    </row>
    <row r="582" spans="29:29" x14ac:dyDescent="0.25">
      <c r="AC582" s="176">
        <f t="shared" si="9"/>
        <v>0</v>
      </c>
    </row>
    <row r="583" spans="29:29" x14ac:dyDescent="0.25">
      <c r="AC583" s="176">
        <f t="shared" si="9"/>
        <v>0</v>
      </c>
    </row>
    <row r="584" spans="29:29" x14ac:dyDescent="0.25">
      <c r="AC584" s="176">
        <f t="shared" si="9"/>
        <v>0</v>
      </c>
    </row>
    <row r="585" spans="29:29" x14ac:dyDescent="0.25">
      <c r="AC585" s="176">
        <f t="shared" si="9"/>
        <v>0</v>
      </c>
    </row>
    <row r="586" spans="29:29" x14ac:dyDescent="0.25">
      <c r="AC586" s="176">
        <f t="shared" si="9"/>
        <v>0</v>
      </c>
    </row>
    <row r="587" spans="29:29" x14ac:dyDescent="0.25">
      <c r="AC587" s="176">
        <f t="shared" si="9"/>
        <v>0</v>
      </c>
    </row>
    <row r="588" spans="29:29" x14ac:dyDescent="0.25">
      <c r="AC588" s="176">
        <f t="shared" si="9"/>
        <v>0</v>
      </c>
    </row>
    <row r="589" spans="29:29" x14ac:dyDescent="0.25">
      <c r="AC589" s="176">
        <f t="shared" si="9"/>
        <v>0</v>
      </c>
    </row>
    <row r="590" spans="29:29" x14ac:dyDescent="0.25">
      <c r="AC590" s="176">
        <f t="shared" si="9"/>
        <v>0</v>
      </c>
    </row>
    <row r="591" spans="29:29" x14ac:dyDescent="0.25">
      <c r="AC591" s="176">
        <f t="shared" si="9"/>
        <v>0</v>
      </c>
    </row>
    <row r="592" spans="29:29" x14ac:dyDescent="0.25">
      <c r="AC592" s="176">
        <f t="shared" si="9"/>
        <v>0</v>
      </c>
    </row>
    <row r="593" spans="29:29" x14ac:dyDescent="0.25">
      <c r="AC593" s="176">
        <f t="shared" si="9"/>
        <v>0</v>
      </c>
    </row>
    <row r="594" spans="29:29" x14ac:dyDescent="0.25">
      <c r="AC594" s="176">
        <f t="shared" si="9"/>
        <v>0</v>
      </c>
    </row>
    <row r="595" spans="29:29" x14ac:dyDescent="0.25">
      <c r="AC595" s="176">
        <f t="shared" si="9"/>
        <v>0</v>
      </c>
    </row>
    <row r="596" spans="29:29" x14ac:dyDescent="0.25">
      <c r="AC596" s="176">
        <f t="shared" si="9"/>
        <v>0</v>
      </c>
    </row>
    <row r="597" spans="29:29" x14ac:dyDescent="0.25">
      <c r="AC597" s="176">
        <f t="shared" si="9"/>
        <v>0</v>
      </c>
    </row>
    <row r="598" spans="29:29" x14ac:dyDescent="0.25">
      <c r="AC598" s="176">
        <f t="shared" si="9"/>
        <v>0</v>
      </c>
    </row>
    <row r="599" spans="29:29" x14ac:dyDescent="0.25">
      <c r="AC599" s="176">
        <f t="shared" si="9"/>
        <v>0</v>
      </c>
    </row>
    <row r="600" spans="29:29" x14ac:dyDescent="0.25">
      <c r="AC600" s="176">
        <f t="shared" si="9"/>
        <v>0</v>
      </c>
    </row>
    <row r="601" spans="29:29" x14ac:dyDescent="0.25">
      <c r="AC601" s="176">
        <f t="shared" si="9"/>
        <v>0</v>
      </c>
    </row>
    <row r="602" spans="29:29" x14ac:dyDescent="0.25">
      <c r="AC602" s="176">
        <f t="shared" si="9"/>
        <v>0</v>
      </c>
    </row>
    <row r="603" spans="29:29" x14ac:dyDescent="0.25">
      <c r="AC603" s="176">
        <f t="shared" si="9"/>
        <v>0</v>
      </c>
    </row>
    <row r="604" spans="29:29" x14ac:dyDescent="0.25">
      <c r="AC604" s="176">
        <f t="shared" si="9"/>
        <v>0</v>
      </c>
    </row>
    <row r="605" spans="29:29" x14ac:dyDescent="0.25">
      <c r="AC605" s="176">
        <f t="shared" si="9"/>
        <v>0</v>
      </c>
    </row>
    <row r="606" spans="29:29" x14ac:dyDescent="0.25">
      <c r="AC606" s="176">
        <f t="shared" si="9"/>
        <v>0</v>
      </c>
    </row>
    <row r="607" spans="29:29" x14ac:dyDescent="0.25">
      <c r="AC607" s="176">
        <f t="shared" si="9"/>
        <v>0</v>
      </c>
    </row>
    <row r="608" spans="29:29" x14ac:dyDescent="0.25">
      <c r="AC608" s="176">
        <f t="shared" si="9"/>
        <v>0</v>
      </c>
    </row>
    <row r="609" spans="29:29" x14ac:dyDescent="0.25">
      <c r="AC609" s="176">
        <f t="shared" si="9"/>
        <v>0</v>
      </c>
    </row>
    <row r="610" spans="29:29" x14ac:dyDescent="0.25">
      <c r="AC610" s="176">
        <f t="shared" si="9"/>
        <v>0</v>
      </c>
    </row>
    <row r="611" spans="29:29" x14ac:dyDescent="0.25">
      <c r="AC611" s="176">
        <f t="shared" si="9"/>
        <v>0</v>
      </c>
    </row>
    <row r="612" spans="29:29" x14ac:dyDescent="0.25">
      <c r="AC612" s="176">
        <f t="shared" si="9"/>
        <v>0</v>
      </c>
    </row>
    <row r="613" spans="29:29" x14ac:dyDescent="0.25">
      <c r="AC613" s="176">
        <f t="shared" si="9"/>
        <v>0</v>
      </c>
    </row>
    <row r="614" spans="29:29" x14ac:dyDescent="0.25">
      <c r="AC614" s="176">
        <f t="shared" si="9"/>
        <v>0</v>
      </c>
    </row>
    <row r="615" spans="29:29" x14ac:dyDescent="0.25">
      <c r="AC615" s="176">
        <f t="shared" si="9"/>
        <v>0</v>
      </c>
    </row>
    <row r="616" spans="29:29" x14ac:dyDescent="0.25">
      <c r="AC616" s="176">
        <f t="shared" si="9"/>
        <v>0</v>
      </c>
    </row>
    <row r="617" spans="29:29" x14ac:dyDescent="0.25">
      <c r="AC617" s="176">
        <f t="shared" si="9"/>
        <v>0</v>
      </c>
    </row>
    <row r="618" spans="29:29" x14ac:dyDescent="0.25">
      <c r="AC618" s="176">
        <f t="shared" si="9"/>
        <v>0</v>
      </c>
    </row>
    <row r="619" spans="29:29" x14ac:dyDescent="0.25">
      <c r="AC619" s="176">
        <f t="shared" si="9"/>
        <v>0</v>
      </c>
    </row>
    <row r="620" spans="29:29" x14ac:dyDescent="0.25">
      <c r="AC620" s="176">
        <f t="shared" si="9"/>
        <v>0</v>
      </c>
    </row>
    <row r="621" spans="29:29" x14ac:dyDescent="0.25">
      <c r="AC621" s="176">
        <f t="shared" si="9"/>
        <v>0</v>
      </c>
    </row>
    <row r="622" spans="29:29" x14ac:dyDescent="0.25">
      <c r="AC622" s="176">
        <f t="shared" si="9"/>
        <v>0</v>
      </c>
    </row>
    <row r="623" spans="29:29" x14ac:dyDescent="0.25">
      <c r="AC623" s="176">
        <f t="shared" si="9"/>
        <v>0</v>
      </c>
    </row>
    <row r="624" spans="29:29" x14ac:dyDescent="0.25">
      <c r="AC624" s="176">
        <f t="shared" si="9"/>
        <v>0</v>
      </c>
    </row>
    <row r="625" spans="29:29" x14ac:dyDescent="0.25">
      <c r="AC625" s="176">
        <f t="shared" si="9"/>
        <v>0</v>
      </c>
    </row>
    <row r="626" spans="29:29" x14ac:dyDescent="0.25">
      <c r="AC626" s="176">
        <f t="shared" si="9"/>
        <v>0</v>
      </c>
    </row>
    <row r="627" spans="29:29" x14ac:dyDescent="0.25">
      <c r="AC627" s="176">
        <f t="shared" si="9"/>
        <v>0</v>
      </c>
    </row>
    <row r="628" spans="29:29" x14ac:dyDescent="0.25">
      <c r="AC628" s="176">
        <f t="shared" si="9"/>
        <v>0</v>
      </c>
    </row>
    <row r="629" spans="29:29" x14ac:dyDescent="0.25">
      <c r="AC629" s="176">
        <f t="shared" si="9"/>
        <v>0</v>
      </c>
    </row>
    <row r="630" spans="29:29" x14ac:dyDescent="0.25">
      <c r="AC630" s="176">
        <f t="shared" si="9"/>
        <v>0</v>
      </c>
    </row>
    <row r="631" spans="29:29" x14ac:dyDescent="0.25">
      <c r="AC631" s="176">
        <f t="shared" si="9"/>
        <v>0</v>
      </c>
    </row>
    <row r="632" spans="29:29" x14ac:dyDescent="0.25">
      <c r="AC632" s="176">
        <f t="shared" si="9"/>
        <v>0</v>
      </c>
    </row>
    <row r="633" spans="29:29" x14ac:dyDescent="0.25">
      <c r="AC633" s="176">
        <f t="shared" si="9"/>
        <v>0</v>
      </c>
    </row>
    <row r="634" spans="29:29" x14ac:dyDescent="0.25">
      <c r="AC634" s="176">
        <f t="shared" si="9"/>
        <v>0</v>
      </c>
    </row>
    <row r="635" spans="29:29" x14ac:dyDescent="0.25">
      <c r="AC635" s="176">
        <f t="shared" si="9"/>
        <v>0</v>
      </c>
    </row>
    <row r="636" spans="29:29" x14ac:dyDescent="0.25">
      <c r="AC636" s="176">
        <f t="shared" si="9"/>
        <v>0</v>
      </c>
    </row>
    <row r="637" spans="29:29" x14ac:dyDescent="0.25">
      <c r="AC637" s="176">
        <f t="shared" si="9"/>
        <v>0</v>
      </c>
    </row>
    <row r="638" spans="29:29" x14ac:dyDescent="0.25">
      <c r="AC638" s="176">
        <f t="shared" si="9"/>
        <v>0</v>
      </c>
    </row>
    <row r="639" spans="29:29" x14ac:dyDescent="0.25">
      <c r="AC639" s="176">
        <f t="shared" si="9"/>
        <v>0</v>
      </c>
    </row>
    <row r="640" spans="29:29" x14ac:dyDescent="0.25">
      <c r="AC640" s="176">
        <f t="shared" si="9"/>
        <v>0</v>
      </c>
    </row>
    <row r="641" spans="29:29" x14ac:dyDescent="0.25">
      <c r="AC641" s="176">
        <f t="shared" ref="AC641:AC704" si="10">IF(AB641&lt;MAX(D641,F641,H641,J641,L641,N641,P641,R641,T641,V641,X641,Z641),"Excess Business",0)</f>
        <v>0</v>
      </c>
    </row>
    <row r="642" spans="29:29" x14ac:dyDescent="0.25">
      <c r="AC642" s="176">
        <f t="shared" si="10"/>
        <v>0</v>
      </c>
    </row>
    <row r="643" spans="29:29" x14ac:dyDescent="0.25">
      <c r="AC643" s="176">
        <f t="shared" si="10"/>
        <v>0</v>
      </c>
    </row>
    <row r="644" spans="29:29" x14ac:dyDescent="0.25">
      <c r="AC644" s="176">
        <f t="shared" si="10"/>
        <v>0</v>
      </c>
    </row>
    <row r="645" spans="29:29" x14ac:dyDescent="0.25">
      <c r="AC645" s="176">
        <f t="shared" si="10"/>
        <v>0</v>
      </c>
    </row>
    <row r="646" spans="29:29" x14ac:dyDescent="0.25">
      <c r="AC646" s="176">
        <f t="shared" si="10"/>
        <v>0</v>
      </c>
    </row>
    <row r="647" spans="29:29" x14ac:dyDescent="0.25">
      <c r="AC647" s="176">
        <f t="shared" si="10"/>
        <v>0</v>
      </c>
    </row>
    <row r="648" spans="29:29" x14ac:dyDescent="0.25">
      <c r="AC648" s="176">
        <f t="shared" si="10"/>
        <v>0</v>
      </c>
    </row>
    <row r="649" spans="29:29" x14ac:dyDescent="0.25">
      <c r="AC649" s="176">
        <f t="shared" si="10"/>
        <v>0</v>
      </c>
    </row>
    <row r="650" spans="29:29" x14ac:dyDescent="0.25">
      <c r="AC650" s="176">
        <f t="shared" si="10"/>
        <v>0</v>
      </c>
    </row>
    <row r="651" spans="29:29" x14ac:dyDescent="0.25">
      <c r="AC651" s="176">
        <f t="shared" si="10"/>
        <v>0</v>
      </c>
    </row>
    <row r="652" spans="29:29" x14ac:dyDescent="0.25">
      <c r="AC652" s="176">
        <f t="shared" si="10"/>
        <v>0</v>
      </c>
    </row>
    <row r="653" spans="29:29" x14ac:dyDescent="0.25">
      <c r="AC653" s="176">
        <f t="shared" si="10"/>
        <v>0</v>
      </c>
    </row>
    <row r="654" spans="29:29" x14ac:dyDescent="0.25">
      <c r="AC654" s="176">
        <f t="shared" si="10"/>
        <v>0</v>
      </c>
    </row>
    <row r="655" spans="29:29" x14ac:dyDescent="0.25">
      <c r="AC655" s="176">
        <f t="shared" si="10"/>
        <v>0</v>
      </c>
    </row>
    <row r="656" spans="29:29" x14ac:dyDescent="0.25">
      <c r="AC656" s="176">
        <f t="shared" si="10"/>
        <v>0</v>
      </c>
    </row>
    <row r="657" spans="29:29" x14ac:dyDescent="0.25">
      <c r="AC657" s="176">
        <f t="shared" si="10"/>
        <v>0</v>
      </c>
    </row>
    <row r="658" spans="29:29" x14ac:dyDescent="0.25">
      <c r="AC658" s="176">
        <f t="shared" si="10"/>
        <v>0</v>
      </c>
    </row>
    <row r="659" spans="29:29" x14ac:dyDescent="0.25">
      <c r="AC659" s="176">
        <f t="shared" si="10"/>
        <v>0</v>
      </c>
    </row>
    <row r="660" spans="29:29" x14ac:dyDescent="0.25">
      <c r="AC660" s="176">
        <f t="shared" si="10"/>
        <v>0</v>
      </c>
    </row>
    <row r="661" spans="29:29" x14ac:dyDescent="0.25">
      <c r="AC661" s="176">
        <f t="shared" si="10"/>
        <v>0</v>
      </c>
    </row>
    <row r="662" spans="29:29" x14ac:dyDescent="0.25">
      <c r="AC662" s="176">
        <f t="shared" si="10"/>
        <v>0</v>
      </c>
    </row>
    <row r="663" spans="29:29" x14ac:dyDescent="0.25">
      <c r="AC663" s="176">
        <f t="shared" si="10"/>
        <v>0</v>
      </c>
    </row>
    <row r="664" spans="29:29" x14ac:dyDescent="0.25">
      <c r="AC664" s="176">
        <f t="shared" si="10"/>
        <v>0</v>
      </c>
    </row>
    <row r="665" spans="29:29" x14ac:dyDescent="0.25">
      <c r="AC665" s="176">
        <f t="shared" si="10"/>
        <v>0</v>
      </c>
    </row>
    <row r="666" spans="29:29" x14ac:dyDescent="0.25">
      <c r="AC666" s="176">
        <f t="shared" si="10"/>
        <v>0</v>
      </c>
    </row>
    <row r="667" spans="29:29" x14ac:dyDescent="0.25">
      <c r="AC667" s="176">
        <f t="shared" si="10"/>
        <v>0</v>
      </c>
    </row>
    <row r="668" spans="29:29" x14ac:dyDescent="0.25">
      <c r="AC668" s="176">
        <f t="shared" si="10"/>
        <v>0</v>
      </c>
    </row>
    <row r="669" spans="29:29" x14ac:dyDescent="0.25">
      <c r="AC669" s="176">
        <f t="shared" si="10"/>
        <v>0</v>
      </c>
    </row>
    <row r="670" spans="29:29" x14ac:dyDescent="0.25">
      <c r="AC670" s="176">
        <f t="shared" si="10"/>
        <v>0</v>
      </c>
    </row>
    <row r="671" spans="29:29" x14ac:dyDescent="0.25">
      <c r="AC671" s="176">
        <f t="shared" si="10"/>
        <v>0</v>
      </c>
    </row>
    <row r="672" spans="29:29" x14ac:dyDescent="0.25">
      <c r="AC672" s="176">
        <f t="shared" si="10"/>
        <v>0</v>
      </c>
    </row>
    <row r="673" spans="29:29" x14ac:dyDescent="0.25">
      <c r="AC673" s="176">
        <f t="shared" si="10"/>
        <v>0</v>
      </c>
    </row>
    <row r="674" spans="29:29" x14ac:dyDescent="0.25">
      <c r="AC674" s="176">
        <f t="shared" si="10"/>
        <v>0</v>
      </c>
    </row>
    <row r="675" spans="29:29" x14ac:dyDescent="0.25">
      <c r="AC675" s="176">
        <f t="shared" si="10"/>
        <v>0</v>
      </c>
    </row>
    <row r="676" spans="29:29" x14ac:dyDescent="0.25">
      <c r="AC676" s="176">
        <f t="shared" si="10"/>
        <v>0</v>
      </c>
    </row>
    <row r="677" spans="29:29" x14ac:dyDescent="0.25">
      <c r="AC677" s="176">
        <f t="shared" si="10"/>
        <v>0</v>
      </c>
    </row>
    <row r="678" spans="29:29" x14ac:dyDescent="0.25">
      <c r="AC678" s="176">
        <f t="shared" si="10"/>
        <v>0</v>
      </c>
    </row>
    <row r="679" spans="29:29" x14ac:dyDescent="0.25">
      <c r="AC679" s="176">
        <f t="shared" si="10"/>
        <v>0</v>
      </c>
    </row>
    <row r="680" spans="29:29" x14ac:dyDescent="0.25">
      <c r="AC680" s="176">
        <f t="shared" si="10"/>
        <v>0</v>
      </c>
    </row>
    <row r="681" spans="29:29" x14ac:dyDescent="0.25">
      <c r="AC681" s="176">
        <f t="shared" si="10"/>
        <v>0</v>
      </c>
    </row>
    <row r="682" spans="29:29" x14ac:dyDescent="0.25">
      <c r="AC682" s="176">
        <f t="shared" si="10"/>
        <v>0</v>
      </c>
    </row>
    <row r="683" spans="29:29" x14ac:dyDescent="0.25">
      <c r="AC683" s="176">
        <f t="shared" si="10"/>
        <v>0</v>
      </c>
    </row>
    <row r="684" spans="29:29" x14ac:dyDescent="0.25">
      <c r="AC684" s="176">
        <f t="shared" si="10"/>
        <v>0</v>
      </c>
    </row>
    <row r="685" spans="29:29" x14ac:dyDescent="0.25">
      <c r="AC685" s="176">
        <f t="shared" si="10"/>
        <v>0</v>
      </c>
    </row>
    <row r="686" spans="29:29" x14ac:dyDescent="0.25">
      <c r="AC686" s="176">
        <f t="shared" si="10"/>
        <v>0</v>
      </c>
    </row>
    <row r="687" spans="29:29" x14ac:dyDescent="0.25">
      <c r="AC687" s="176">
        <f t="shared" si="10"/>
        <v>0</v>
      </c>
    </row>
    <row r="688" spans="29:29" x14ac:dyDescent="0.25">
      <c r="AC688" s="176">
        <f t="shared" si="10"/>
        <v>0</v>
      </c>
    </row>
    <row r="689" spans="29:29" x14ac:dyDescent="0.25">
      <c r="AC689" s="176">
        <f t="shared" si="10"/>
        <v>0</v>
      </c>
    </row>
    <row r="690" spans="29:29" x14ac:dyDescent="0.25">
      <c r="AC690" s="176">
        <f t="shared" si="10"/>
        <v>0</v>
      </c>
    </row>
    <row r="691" spans="29:29" x14ac:dyDescent="0.25">
      <c r="AC691" s="176">
        <f t="shared" si="10"/>
        <v>0</v>
      </c>
    </row>
    <row r="692" spans="29:29" x14ac:dyDescent="0.25">
      <c r="AC692" s="176">
        <f t="shared" si="10"/>
        <v>0</v>
      </c>
    </row>
    <row r="693" spans="29:29" x14ac:dyDescent="0.25">
      <c r="AC693" s="176">
        <f t="shared" si="10"/>
        <v>0</v>
      </c>
    </row>
    <row r="694" spans="29:29" x14ac:dyDescent="0.25">
      <c r="AC694" s="176">
        <f t="shared" si="10"/>
        <v>0</v>
      </c>
    </row>
    <row r="695" spans="29:29" x14ac:dyDescent="0.25">
      <c r="AC695" s="176">
        <f t="shared" si="10"/>
        <v>0</v>
      </c>
    </row>
    <row r="696" spans="29:29" x14ac:dyDescent="0.25">
      <c r="AC696" s="176">
        <f t="shared" si="10"/>
        <v>0</v>
      </c>
    </row>
    <row r="697" spans="29:29" x14ac:dyDescent="0.25">
      <c r="AC697" s="176">
        <f t="shared" si="10"/>
        <v>0</v>
      </c>
    </row>
    <row r="698" spans="29:29" x14ac:dyDescent="0.25">
      <c r="AC698" s="176">
        <f t="shared" si="10"/>
        <v>0</v>
      </c>
    </row>
    <row r="699" spans="29:29" x14ac:dyDescent="0.25">
      <c r="AC699" s="176">
        <f t="shared" si="10"/>
        <v>0</v>
      </c>
    </row>
    <row r="700" spans="29:29" x14ac:dyDescent="0.25">
      <c r="AC700" s="176">
        <f t="shared" si="10"/>
        <v>0</v>
      </c>
    </row>
    <row r="701" spans="29:29" x14ac:dyDescent="0.25">
      <c r="AC701" s="176">
        <f t="shared" si="10"/>
        <v>0</v>
      </c>
    </row>
    <row r="702" spans="29:29" x14ac:dyDescent="0.25">
      <c r="AC702" s="176">
        <f t="shared" si="10"/>
        <v>0</v>
      </c>
    </row>
    <row r="703" spans="29:29" x14ac:dyDescent="0.25">
      <c r="AC703" s="176">
        <f t="shared" si="10"/>
        <v>0</v>
      </c>
    </row>
    <row r="704" spans="29:29" x14ac:dyDescent="0.25">
      <c r="AC704" s="176">
        <f t="shared" si="10"/>
        <v>0</v>
      </c>
    </row>
    <row r="705" spans="29:29" x14ac:dyDescent="0.25">
      <c r="AC705" s="176">
        <f t="shared" ref="AC705:AC741" si="11">IF(AB705&lt;MAX(D705,F705,H705,J705,L705,N705,P705,R705,T705,V705,X705,Z705),"Excess Business",0)</f>
        <v>0</v>
      </c>
    </row>
    <row r="706" spans="29:29" x14ac:dyDescent="0.25">
      <c r="AC706" s="176">
        <f t="shared" si="11"/>
        <v>0</v>
      </c>
    </row>
    <row r="707" spans="29:29" x14ac:dyDescent="0.25">
      <c r="AC707" s="176">
        <f t="shared" si="11"/>
        <v>0</v>
      </c>
    </row>
    <row r="708" spans="29:29" x14ac:dyDescent="0.25">
      <c r="AC708" s="176">
        <f t="shared" si="11"/>
        <v>0</v>
      </c>
    </row>
    <row r="709" spans="29:29" x14ac:dyDescent="0.25">
      <c r="AC709" s="176">
        <f t="shared" si="11"/>
        <v>0</v>
      </c>
    </row>
    <row r="710" spans="29:29" x14ac:dyDescent="0.25">
      <c r="AC710" s="176">
        <f t="shared" si="11"/>
        <v>0</v>
      </c>
    </row>
    <row r="711" spans="29:29" x14ac:dyDescent="0.25">
      <c r="AC711" s="176">
        <f t="shared" si="11"/>
        <v>0</v>
      </c>
    </row>
    <row r="712" spans="29:29" x14ac:dyDescent="0.25">
      <c r="AC712" s="176">
        <f t="shared" si="11"/>
        <v>0</v>
      </c>
    </row>
    <row r="713" spans="29:29" x14ac:dyDescent="0.25">
      <c r="AC713" s="176">
        <f t="shared" si="11"/>
        <v>0</v>
      </c>
    </row>
    <row r="714" spans="29:29" x14ac:dyDescent="0.25">
      <c r="AC714" s="176">
        <f t="shared" si="11"/>
        <v>0</v>
      </c>
    </row>
    <row r="715" spans="29:29" x14ac:dyDescent="0.25">
      <c r="AC715" s="176">
        <f t="shared" si="11"/>
        <v>0</v>
      </c>
    </row>
    <row r="716" spans="29:29" x14ac:dyDescent="0.25">
      <c r="AC716" s="176">
        <f t="shared" si="11"/>
        <v>0</v>
      </c>
    </row>
    <row r="717" spans="29:29" x14ac:dyDescent="0.25">
      <c r="AC717" s="176">
        <f t="shared" si="11"/>
        <v>0</v>
      </c>
    </row>
    <row r="718" spans="29:29" x14ac:dyDescent="0.25">
      <c r="AC718" s="176">
        <f t="shared" si="11"/>
        <v>0</v>
      </c>
    </row>
    <row r="719" spans="29:29" x14ac:dyDescent="0.25">
      <c r="AC719" s="176">
        <f t="shared" si="11"/>
        <v>0</v>
      </c>
    </row>
    <row r="720" spans="29:29" x14ac:dyDescent="0.25">
      <c r="AC720" s="176">
        <f t="shared" si="11"/>
        <v>0</v>
      </c>
    </row>
    <row r="721" spans="29:29" x14ac:dyDescent="0.25">
      <c r="AC721" s="176">
        <f t="shared" si="11"/>
        <v>0</v>
      </c>
    </row>
    <row r="722" spans="29:29" x14ac:dyDescent="0.25">
      <c r="AC722" s="176">
        <f t="shared" si="11"/>
        <v>0</v>
      </c>
    </row>
    <row r="723" spans="29:29" x14ac:dyDescent="0.25">
      <c r="AC723" s="176">
        <f t="shared" si="11"/>
        <v>0</v>
      </c>
    </row>
    <row r="724" spans="29:29" x14ac:dyDescent="0.25">
      <c r="AC724" s="176">
        <f t="shared" si="11"/>
        <v>0</v>
      </c>
    </row>
    <row r="725" spans="29:29" x14ac:dyDescent="0.25">
      <c r="AC725" s="176">
        <f t="shared" si="11"/>
        <v>0</v>
      </c>
    </row>
    <row r="726" spans="29:29" x14ac:dyDescent="0.25">
      <c r="AC726" s="176">
        <f t="shared" si="11"/>
        <v>0</v>
      </c>
    </row>
    <row r="727" spans="29:29" x14ac:dyDescent="0.25">
      <c r="AC727" s="176">
        <f t="shared" si="11"/>
        <v>0</v>
      </c>
    </row>
    <row r="728" spans="29:29" x14ac:dyDescent="0.25">
      <c r="AC728" s="176">
        <f t="shared" si="11"/>
        <v>0</v>
      </c>
    </row>
    <row r="729" spans="29:29" x14ac:dyDescent="0.25">
      <c r="AC729" s="176">
        <f t="shared" si="11"/>
        <v>0</v>
      </c>
    </row>
    <row r="730" spans="29:29" x14ac:dyDescent="0.25">
      <c r="AC730" s="176">
        <f t="shared" si="11"/>
        <v>0</v>
      </c>
    </row>
    <row r="731" spans="29:29" x14ac:dyDescent="0.25">
      <c r="AC731" s="176">
        <f t="shared" si="11"/>
        <v>0</v>
      </c>
    </row>
    <row r="732" spans="29:29" x14ac:dyDescent="0.25">
      <c r="AC732" s="176">
        <f t="shared" si="11"/>
        <v>0</v>
      </c>
    </row>
    <row r="733" spans="29:29" x14ac:dyDescent="0.25">
      <c r="AC733" s="176">
        <f t="shared" si="11"/>
        <v>0</v>
      </c>
    </row>
    <row r="734" spans="29:29" x14ac:dyDescent="0.25">
      <c r="AC734" s="176">
        <f t="shared" si="11"/>
        <v>0</v>
      </c>
    </row>
    <row r="735" spans="29:29" x14ac:dyDescent="0.25">
      <c r="AC735" s="176">
        <f t="shared" si="11"/>
        <v>0</v>
      </c>
    </row>
    <row r="736" spans="29:29" x14ac:dyDescent="0.25">
      <c r="AC736" s="176">
        <f t="shared" si="11"/>
        <v>0</v>
      </c>
    </row>
    <row r="737" spans="29:29" x14ac:dyDescent="0.25">
      <c r="AC737" s="176">
        <f t="shared" si="11"/>
        <v>0</v>
      </c>
    </row>
    <row r="738" spans="29:29" x14ac:dyDescent="0.25">
      <c r="AC738" s="176">
        <f t="shared" si="11"/>
        <v>0</v>
      </c>
    </row>
    <row r="739" spans="29:29" x14ac:dyDescent="0.25">
      <c r="AC739" s="176">
        <f t="shared" si="11"/>
        <v>0</v>
      </c>
    </row>
    <row r="740" spans="29:29" x14ac:dyDescent="0.25">
      <c r="AC740" s="176">
        <f t="shared" si="11"/>
        <v>0</v>
      </c>
    </row>
    <row r="741" spans="29:29" x14ac:dyDescent="0.25">
      <c r="AC741" s="176">
        <f t="shared" si="1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E41-EF60-434D-BDFE-64B91F43E212}">
  <dimension ref="A1:N215"/>
  <sheetViews>
    <sheetView workbookViewId="0">
      <selection activeCell="O9" sqref="O9"/>
    </sheetView>
  </sheetViews>
  <sheetFormatPr defaultRowHeight="14.25" x14ac:dyDescent="0.25"/>
  <cols>
    <col min="1" max="2" width="9.28515625" style="139" bestFit="1" customWidth="1"/>
    <col min="3" max="3" width="10.85546875" style="139" bestFit="1" customWidth="1"/>
    <col min="4" max="4" width="9.28515625" style="139" bestFit="1" customWidth="1"/>
    <col min="5" max="5" width="9.28515625" style="188" bestFit="1" customWidth="1"/>
    <col min="6" max="6" width="9.28515625" style="139" bestFit="1" customWidth="1"/>
    <col min="7" max="7" width="10" style="139" bestFit="1" customWidth="1"/>
    <col min="8" max="8" width="9.28515625" style="139" bestFit="1" customWidth="1"/>
    <col min="9" max="9" width="6.42578125" style="186" customWidth="1"/>
    <col min="10" max="10" width="9.140625" style="186"/>
    <col min="11" max="11" width="7.5703125" style="186" bestFit="1" customWidth="1"/>
    <col min="12" max="12" width="23" style="187" customWidth="1"/>
    <col min="13" max="13" width="9.140625" style="186"/>
    <col min="14" max="14" width="10.42578125" style="186" customWidth="1"/>
    <col min="15" max="16384" width="9.140625" style="186"/>
  </cols>
  <sheetData>
    <row r="1" spans="1:14" ht="15" x14ac:dyDescent="0.25">
      <c r="A1" s="139" t="s">
        <v>126</v>
      </c>
      <c r="B1" s="139" t="s">
        <v>127</v>
      </c>
      <c r="C1" s="139" t="s">
        <v>128</v>
      </c>
      <c r="D1" s="139" t="s">
        <v>57</v>
      </c>
      <c r="E1" s="188" t="s">
        <v>129</v>
      </c>
      <c r="F1" s="139" t="s">
        <v>56</v>
      </c>
      <c r="G1" s="139" t="s">
        <v>130</v>
      </c>
      <c r="H1" s="139" t="s">
        <v>131</v>
      </c>
      <c r="K1" s="192" t="s">
        <v>143</v>
      </c>
      <c r="L1" s="193" t="s">
        <v>142</v>
      </c>
      <c r="M1" s="192" t="s">
        <v>141</v>
      </c>
      <c r="N1" s="192" t="s">
        <v>1</v>
      </c>
    </row>
    <row r="2" spans="1:14" ht="15" x14ac:dyDescent="0.25">
      <c r="A2" s="92"/>
      <c r="B2" s="92"/>
      <c r="C2" s="224"/>
      <c r="D2" s="92"/>
      <c r="E2" s="92"/>
      <c r="F2" s="92"/>
      <c r="G2" s="92"/>
      <c r="H2" s="92"/>
      <c r="K2" s="194">
        <v>1</v>
      </c>
      <c r="L2" s="195" t="s">
        <v>132</v>
      </c>
      <c r="M2" s="194">
        <f>COUNTIF($H$2:$H$3000,K2)</f>
        <v>0</v>
      </c>
      <c r="N2" s="196" t="e">
        <f>M2/$M$10*100</f>
        <v>#DIV/0!</v>
      </c>
    </row>
    <row r="3" spans="1:14" ht="15" x14ac:dyDescent="0.25">
      <c r="A3" s="92"/>
      <c r="B3" s="92"/>
      <c r="C3" s="224"/>
      <c r="D3" s="92"/>
      <c r="E3" s="92"/>
      <c r="F3" s="92"/>
      <c r="G3" s="92"/>
      <c r="H3" s="92"/>
      <c r="K3" s="194">
        <v>2</v>
      </c>
      <c r="L3" s="195" t="s">
        <v>134</v>
      </c>
      <c r="M3" s="194">
        <f t="shared" ref="M3:M9" si="0">COUNTIF($H$2:$H$3000,K3)</f>
        <v>0</v>
      </c>
      <c r="N3" s="196" t="e">
        <f t="shared" ref="N3:N10" si="1">M3/$M$10*100</f>
        <v>#DIV/0!</v>
      </c>
    </row>
    <row r="4" spans="1:14" ht="15" x14ac:dyDescent="0.25">
      <c r="A4" s="92"/>
      <c r="B4" s="92"/>
      <c r="C4" s="224"/>
      <c r="D4" s="92"/>
      <c r="E4" s="92"/>
      <c r="F4" s="92"/>
      <c r="G4" s="92"/>
      <c r="H4" s="92"/>
      <c r="K4" s="194">
        <v>3</v>
      </c>
      <c r="L4" s="195" t="s">
        <v>133</v>
      </c>
      <c r="M4" s="194">
        <f t="shared" si="0"/>
        <v>0</v>
      </c>
      <c r="N4" s="196" t="e">
        <f t="shared" si="1"/>
        <v>#DIV/0!</v>
      </c>
    </row>
    <row r="5" spans="1:14" ht="15" x14ac:dyDescent="0.25">
      <c r="A5" s="92"/>
      <c r="B5" s="92"/>
      <c r="C5" s="224"/>
      <c r="D5" s="92"/>
      <c r="E5" s="92"/>
      <c r="F5" s="92"/>
      <c r="G5" s="92"/>
      <c r="H5" s="92"/>
      <c r="K5" s="194">
        <v>4</v>
      </c>
      <c r="L5" s="195" t="s">
        <v>135</v>
      </c>
      <c r="M5" s="194">
        <f t="shared" si="0"/>
        <v>0</v>
      </c>
      <c r="N5" s="196" t="e">
        <f t="shared" si="1"/>
        <v>#DIV/0!</v>
      </c>
    </row>
    <row r="6" spans="1:14" ht="15" x14ac:dyDescent="0.25">
      <c r="A6" s="92"/>
      <c r="B6" s="92"/>
      <c r="C6" s="224"/>
      <c r="D6" s="92"/>
      <c r="E6" s="92"/>
      <c r="F6" s="92"/>
      <c r="G6" s="92"/>
      <c r="H6" s="92"/>
      <c r="K6" s="194">
        <v>5</v>
      </c>
      <c r="L6" s="195" t="s">
        <v>139</v>
      </c>
      <c r="M6" s="194">
        <f t="shared" si="0"/>
        <v>0</v>
      </c>
      <c r="N6" s="196" t="e">
        <f t="shared" si="1"/>
        <v>#DIV/0!</v>
      </c>
    </row>
    <row r="7" spans="1:14" ht="15" x14ac:dyDescent="0.25">
      <c r="A7" s="92"/>
      <c r="B7" s="92"/>
      <c r="C7" s="224"/>
      <c r="D7" s="92"/>
      <c r="E7" s="92"/>
      <c r="F7" s="92"/>
      <c r="G7" s="92"/>
      <c r="H7" s="92"/>
      <c r="K7" s="194">
        <v>6</v>
      </c>
      <c r="L7" s="195" t="s">
        <v>136</v>
      </c>
      <c r="M7" s="194">
        <f t="shared" si="0"/>
        <v>0</v>
      </c>
      <c r="N7" s="196" t="e">
        <f t="shared" si="1"/>
        <v>#DIV/0!</v>
      </c>
    </row>
    <row r="8" spans="1:14" ht="15" x14ac:dyDescent="0.25">
      <c r="A8" s="92"/>
      <c r="B8" s="92"/>
      <c r="C8" s="224"/>
      <c r="D8" s="92"/>
      <c r="E8" s="92"/>
      <c r="F8" s="92"/>
      <c r="G8" s="92"/>
      <c r="H8" s="92"/>
      <c r="K8" s="194">
        <v>7</v>
      </c>
      <c r="L8" s="195" t="s">
        <v>137</v>
      </c>
      <c r="M8" s="194">
        <f t="shared" si="0"/>
        <v>0</v>
      </c>
      <c r="N8" s="196" t="e">
        <f t="shared" si="1"/>
        <v>#DIV/0!</v>
      </c>
    </row>
    <row r="9" spans="1:14" ht="15" x14ac:dyDescent="0.25">
      <c r="A9" s="92"/>
      <c r="B9" s="92"/>
      <c r="C9" s="224"/>
      <c r="D9" s="92"/>
      <c r="E9" s="92"/>
      <c r="F9" s="92"/>
      <c r="G9" s="92"/>
      <c r="H9" s="92"/>
      <c r="K9" s="194">
        <v>8</v>
      </c>
      <c r="L9" s="195" t="s">
        <v>138</v>
      </c>
      <c r="M9" s="194">
        <f t="shared" si="0"/>
        <v>0</v>
      </c>
      <c r="N9" s="196" t="e">
        <f t="shared" si="1"/>
        <v>#DIV/0!</v>
      </c>
    </row>
    <row r="10" spans="1:14" ht="15.75" thickBot="1" x14ac:dyDescent="0.3">
      <c r="A10" s="92"/>
      <c r="B10" s="92"/>
      <c r="C10" s="224"/>
      <c r="D10" s="92"/>
      <c r="E10" s="92"/>
      <c r="F10" s="92"/>
      <c r="G10" s="92"/>
      <c r="H10" s="92"/>
      <c r="K10" s="197"/>
      <c r="L10" s="198" t="s">
        <v>140</v>
      </c>
      <c r="M10" s="199">
        <f>SUM(M2:M9)</f>
        <v>0</v>
      </c>
      <c r="N10" s="196" t="e">
        <f t="shared" si="1"/>
        <v>#DIV/0!</v>
      </c>
    </row>
    <row r="11" spans="1:14" ht="15.75" thickTop="1" x14ac:dyDescent="0.25">
      <c r="A11" s="92"/>
      <c r="B11" s="92"/>
      <c r="C11" s="224"/>
      <c r="D11" s="92"/>
      <c r="E11" s="92"/>
      <c r="F11" s="92"/>
      <c r="G11" s="92"/>
      <c r="H11" s="92"/>
    </row>
    <row r="12" spans="1:14" ht="15" x14ac:dyDescent="0.25">
      <c r="A12" s="92"/>
      <c r="B12" s="92"/>
      <c r="C12" s="224"/>
      <c r="D12" s="92"/>
      <c r="E12" s="92"/>
      <c r="F12" s="92"/>
      <c r="G12" s="92"/>
      <c r="H12" s="92"/>
    </row>
    <row r="13" spans="1:14" ht="15" x14ac:dyDescent="0.25">
      <c r="A13" s="92"/>
      <c r="B13" s="92"/>
      <c r="C13" s="224"/>
      <c r="D13" s="92"/>
      <c r="E13" s="92"/>
      <c r="F13" s="92"/>
      <c r="G13" s="92"/>
      <c r="H13" s="92"/>
      <c r="K13" s="139"/>
      <c r="L13" s="139"/>
      <c r="M13" s="139"/>
      <c r="N13" s="139"/>
    </row>
    <row r="14" spans="1:14" ht="15" x14ac:dyDescent="0.25">
      <c r="A14" s="92"/>
      <c r="B14" s="92"/>
      <c r="C14" s="224"/>
      <c r="D14" s="92"/>
      <c r="E14" s="92"/>
      <c r="F14" s="92"/>
      <c r="G14" s="92"/>
      <c r="H14" s="92"/>
      <c r="K14" s="139"/>
      <c r="L14" s="139"/>
      <c r="M14" s="139"/>
      <c r="N14" s="139"/>
    </row>
    <row r="15" spans="1:14" ht="15" x14ac:dyDescent="0.25">
      <c r="A15" s="92"/>
      <c r="B15" s="92"/>
      <c r="C15" s="224"/>
      <c r="D15" s="92"/>
      <c r="E15" s="92"/>
      <c r="F15" s="92"/>
      <c r="G15" s="92"/>
      <c r="H15" s="92"/>
      <c r="K15" s="200" t="s">
        <v>144</v>
      </c>
      <c r="L15" s="191">
        <f>SUM($E$2:$E$500)</f>
        <v>0</v>
      </c>
      <c r="M15" s="139"/>
      <c r="N15" s="139"/>
    </row>
    <row r="16" spans="1:14" ht="15" x14ac:dyDescent="0.25">
      <c r="A16" s="92"/>
      <c r="B16" s="92"/>
      <c r="C16" s="224"/>
      <c r="D16" s="92"/>
      <c r="E16" s="92"/>
      <c r="F16" s="92"/>
      <c r="G16" s="92"/>
      <c r="H16" s="92"/>
      <c r="K16" s="139"/>
      <c r="L16" s="139"/>
      <c r="M16" s="139"/>
      <c r="N16" s="139"/>
    </row>
    <row r="17" spans="1:14" ht="15" x14ac:dyDescent="0.25">
      <c r="A17" s="92"/>
      <c r="B17" s="92"/>
      <c r="C17" s="224"/>
      <c r="D17" s="92"/>
      <c r="E17" s="92"/>
      <c r="F17" s="92"/>
      <c r="G17" s="92"/>
      <c r="H17" s="92"/>
      <c r="K17" s="139"/>
      <c r="L17" s="139"/>
      <c r="M17" s="139"/>
      <c r="N17" s="139"/>
    </row>
    <row r="18" spans="1:14" ht="15" x14ac:dyDescent="0.25">
      <c r="A18" s="92"/>
      <c r="B18" s="92"/>
      <c r="C18" s="224"/>
      <c r="D18" s="92"/>
      <c r="E18" s="92"/>
      <c r="F18" s="92"/>
      <c r="G18" s="92"/>
      <c r="H18" s="92"/>
      <c r="K18" s="139"/>
      <c r="L18" s="139"/>
      <c r="M18" s="139"/>
      <c r="N18" s="139"/>
    </row>
    <row r="19" spans="1:14" ht="15" x14ac:dyDescent="0.25">
      <c r="A19" s="92"/>
      <c r="B19" s="92"/>
      <c r="C19" s="224"/>
      <c r="D19" s="92"/>
      <c r="E19" s="92"/>
      <c r="F19" s="92"/>
      <c r="G19" s="92"/>
      <c r="H19" s="92"/>
      <c r="K19" s="139"/>
      <c r="L19" s="139"/>
      <c r="M19" s="139"/>
      <c r="N19" s="139"/>
    </row>
    <row r="20" spans="1:14" ht="15" x14ac:dyDescent="0.25">
      <c r="A20" s="92"/>
      <c r="B20" s="92"/>
      <c r="C20" s="224"/>
      <c r="D20" s="92"/>
      <c r="E20" s="92"/>
      <c r="F20" s="92"/>
      <c r="G20" s="92"/>
      <c r="H20" s="92"/>
      <c r="K20" s="139"/>
      <c r="L20" s="139"/>
      <c r="M20" s="139"/>
      <c r="N20" s="139"/>
    </row>
    <row r="21" spans="1:14" ht="15" x14ac:dyDescent="0.25">
      <c r="A21" s="92"/>
      <c r="B21" s="92"/>
      <c r="C21" s="224"/>
      <c r="D21" s="92"/>
      <c r="E21" s="92"/>
      <c r="F21" s="92"/>
      <c r="G21" s="92"/>
      <c r="H21" s="92"/>
      <c r="K21" s="139"/>
      <c r="L21" s="139"/>
      <c r="M21" s="139"/>
      <c r="N21" s="139"/>
    </row>
    <row r="22" spans="1:14" ht="15" x14ac:dyDescent="0.25">
      <c r="A22" s="92"/>
      <c r="B22" s="92"/>
      <c r="C22" s="224"/>
      <c r="D22" s="92"/>
      <c r="E22" s="92"/>
      <c r="F22" s="92"/>
      <c r="G22" s="92"/>
      <c r="H22" s="92"/>
    </row>
    <row r="23" spans="1:14" ht="15" x14ac:dyDescent="0.25">
      <c r="A23" s="92"/>
      <c r="B23" s="92"/>
      <c r="C23" s="224"/>
      <c r="D23" s="92"/>
      <c r="E23" s="92"/>
      <c r="F23" s="92"/>
      <c r="G23" s="92"/>
      <c r="H23" s="92"/>
    </row>
    <row r="24" spans="1:14" ht="15" x14ac:dyDescent="0.25">
      <c r="A24" s="92"/>
      <c r="B24" s="92"/>
      <c r="C24" s="224"/>
      <c r="D24" s="92"/>
      <c r="E24" s="92"/>
      <c r="F24" s="92"/>
      <c r="G24" s="92"/>
      <c r="H24" s="92"/>
    </row>
    <row r="25" spans="1:14" ht="15" x14ac:dyDescent="0.25">
      <c r="A25" s="92"/>
      <c r="B25" s="92"/>
      <c r="C25" s="224"/>
      <c r="D25" s="92"/>
      <c r="E25" s="92"/>
      <c r="F25" s="92"/>
      <c r="G25" s="92"/>
      <c r="H25" s="92"/>
    </row>
    <row r="26" spans="1:14" ht="15" x14ac:dyDescent="0.25">
      <c r="A26" s="92"/>
      <c r="B26" s="92"/>
      <c r="C26" s="224"/>
      <c r="D26" s="92"/>
      <c r="E26" s="92"/>
      <c r="F26" s="92"/>
      <c r="G26" s="92"/>
      <c r="H26" s="92"/>
    </row>
    <row r="27" spans="1:14" ht="15" x14ac:dyDescent="0.25">
      <c r="A27" s="92"/>
      <c r="B27" s="92"/>
      <c r="C27" s="224"/>
      <c r="D27" s="92"/>
      <c r="E27" s="92"/>
      <c r="F27" s="92"/>
      <c r="G27" s="92"/>
      <c r="H27" s="92"/>
    </row>
    <row r="28" spans="1:14" ht="15" x14ac:dyDescent="0.25">
      <c r="A28" s="92"/>
      <c r="B28" s="92"/>
      <c r="C28" s="224"/>
      <c r="D28" s="92"/>
      <c r="E28" s="92"/>
      <c r="F28" s="92"/>
      <c r="G28" s="92"/>
      <c r="H28" s="92"/>
    </row>
    <row r="29" spans="1:14" ht="15" x14ac:dyDescent="0.25">
      <c r="A29" s="92"/>
      <c r="B29" s="92"/>
      <c r="C29" s="224"/>
      <c r="D29" s="92"/>
      <c r="E29" s="92"/>
      <c r="F29" s="92"/>
      <c r="G29" s="92"/>
      <c r="H29" s="92"/>
    </row>
    <row r="30" spans="1:14" ht="15" x14ac:dyDescent="0.25">
      <c r="A30" s="92"/>
      <c r="B30" s="92"/>
      <c r="C30" s="224"/>
      <c r="D30" s="92"/>
      <c r="E30" s="92"/>
      <c r="F30" s="92"/>
      <c r="G30" s="92"/>
      <c r="H30" s="92"/>
    </row>
    <row r="31" spans="1:14" ht="15" x14ac:dyDescent="0.25">
      <c r="A31" s="92"/>
      <c r="B31" s="92"/>
      <c r="C31" s="224"/>
      <c r="D31" s="92"/>
      <c r="E31" s="92"/>
      <c r="F31" s="92"/>
      <c r="G31" s="92"/>
      <c r="H31" s="92"/>
    </row>
    <row r="32" spans="1:14" ht="15" x14ac:dyDescent="0.25">
      <c r="A32" s="92"/>
      <c r="B32" s="92"/>
      <c r="C32" s="224"/>
      <c r="D32" s="92"/>
      <c r="E32" s="92"/>
      <c r="F32" s="92"/>
      <c r="G32" s="92"/>
      <c r="H32" s="92"/>
    </row>
    <row r="33" spans="1:8" ht="15" x14ac:dyDescent="0.25">
      <c r="A33" s="92"/>
      <c r="B33" s="92"/>
      <c r="C33" s="224"/>
      <c r="D33" s="92"/>
      <c r="E33" s="92"/>
      <c r="F33" s="92"/>
      <c r="G33" s="92"/>
      <c r="H33" s="92"/>
    </row>
    <row r="34" spans="1:8" ht="15" x14ac:dyDescent="0.25">
      <c r="A34" s="92"/>
      <c r="B34" s="92"/>
      <c r="C34" s="224"/>
      <c r="D34" s="92"/>
      <c r="E34" s="92"/>
      <c r="F34" s="92"/>
      <c r="G34" s="92"/>
      <c r="H34" s="92"/>
    </row>
    <row r="35" spans="1:8" ht="15" x14ac:dyDescent="0.25">
      <c r="A35" s="92"/>
      <c r="B35" s="92"/>
      <c r="C35" s="224"/>
      <c r="D35" s="92"/>
      <c r="E35" s="92"/>
      <c r="F35" s="92"/>
      <c r="G35" s="92"/>
      <c r="H35" s="92"/>
    </row>
    <row r="36" spans="1:8" ht="15" x14ac:dyDescent="0.25">
      <c r="A36" s="92"/>
      <c r="B36" s="92"/>
      <c r="C36" s="224"/>
      <c r="D36" s="92"/>
      <c r="E36" s="92"/>
      <c r="F36" s="92"/>
      <c r="G36" s="92"/>
      <c r="H36" s="92"/>
    </row>
    <row r="37" spans="1:8" ht="15" x14ac:dyDescent="0.25">
      <c r="A37" s="92"/>
      <c r="B37" s="92"/>
      <c r="C37" s="224"/>
      <c r="D37" s="92"/>
      <c r="E37" s="92"/>
      <c r="F37" s="92"/>
      <c r="G37" s="92"/>
      <c r="H37" s="92"/>
    </row>
    <row r="38" spans="1:8" ht="15" x14ac:dyDescent="0.25">
      <c r="A38" s="92"/>
      <c r="B38" s="92"/>
      <c r="C38" s="224"/>
      <c r="D38" s="92"/>
      <c r="E38" s="92"/>
      <c r="F38" s="92"/>
      <c r="G38" s="92"/>
      <c r="H38" s="92"/>
    </row>
    <row r="39" spans="1:8" ht="15" x14ac:dyDescent="0.25">
      <c r="A39" s="92"/>
      <c r="B39" s="92"/>
      <c r="C39" s="224"/>
      <c r="D39" s="92"/>
      <c r="E39" s="92"/>
      <c r="F39" s="92"/>
      <c r="G39" s="92"/>
      <c r="H39" s="92"/>
    </row>
    <row r="40" spans="1:8" ht="15" x14ac:dyDescent="0.25">
      <c r="A40" s="92"/>
      <c r="B40" s="92"/>
      <c r="C40" s="224"/>
      <c r="D40" s="92"/>
      <c r="E40" s="92"/>
      <c r="F40" s="92"/>
      <c r="G40" s="92"/>
      <c r="H40" s="92"/>
    </row>
    <row r="41" spans="1:8" ht="15" x14ac:dyDescent="0.25">
      <c r="A41" s="92"/>
      <c r="B41" s="92"/>
      <c r="C41" s="224"/>
      <c r="D41" s="92"/>
      <c r="E41" s="92"/>
      <c r="F41" s="92"/>
      <c r="G41" s="92"/>
      <c r="H41" s="92"/>
    </row>
    <row r="42" spans="1:8" ht="15" x14ac:dyDescent="0.25">
      <c r="A42" s="92"/>
      <c r="B42" s="92"/>
      <c r="C42" s="224"/>
      <c r="D42" s="92"/>
      <c r="E42" s="92"/>
      <c r="F42" s="92"/>
      <c r="G42" s="92"/>
      <c r="H42" s="92"/>
    </row>
    <row r="43" spans="1:8" ht="15" x14ac:dyDescent="0.25">
      <c r="A43" s="92"/>
      <c r="B43" s="92"/>
      <c r="C43" s="224"/>
      <c r="D43" s="92"/>
      <c r="E43" s="92"/>
      <c r="F43" s="92"/>
      <c r="G43" s="92"/>
      <c r="H43" s="92"/>
    </row>
    <row r="44" spans="1:8" ht="15" x14ac:dyDescent="0.25">
      <c r="A44" s="92"/>
      <c r="B44" s="92"/>
      <c r="C44" s="224"/>
      <c r="D44" s="92"/>
      <c r="E44" s="92"/>
      <c r="F44" s="92"/>
      <c r="G44" s="92"/>
      <c r="H44" s="92"/>
    </row>
    <row r="45" spans="1:8" ht="15" x14ac:dyDescent="0.25">
      <c r="A45" s="92"/>
      <c r="B45" s="92"/>
      <c r="C45" s="224"/>
      <c r="D45" s="92"/>
      <c r="E45" s="92"/>
      <c r="F45" s="92"/>
      <c r="G45" s="92"/>
      <c r="H45" s="92"/>
    </row>
    <row r="46" spans="1:8" ht="15" x14ac:dyDescent="0.25">
      <c r="A46" s="92"/>
      <c r="B46" s="92"/>
      <c r="C46" s="224"/>
      <c r="D46" s="92"/>
      <c r="E46" s="92"/>
      <c r="F46" s="92"/>
      <c r="G46" s="92"/>
      <c r="H46" s="92"/>
    </row>
    <row r="47" spans="1:8" ht="15" x14ac:dyDescent="0.25">
      <c r="A47" s="92"/>
      <c r="B47" s="92"/>
      <c r="C47" s="224"/>
      <c r="D47" s="92"/>
      <c r="E47" s="92"/>
      <c r="F47" s="92"/>
      <c r="G47" s="92"/>
      <c r="H47" s="92"/>
    </row>
    <row r="48" spans="1:8" ht="15" x14ac:dyDescent="0.25">
      <c r="A48" s="92"/>
      <c r="B48" s="92"/>
      <c r="C48" s="224"/>
      <c r="D48" s="92"/>
      <c r="E48" s="92"/>
      <c r="F48" s="92"/>
      <c r="G48" s="92"/>
      <c r="H48" s="92"/>
    </row>
    <row r="49" spans="1:8" ht="15" x14ac:dyDescent="0.25">
      <c r="A49" s="92"/>
      <c r="B49" s="92"/>
      <c r="C49" s="224"/>
      <c r="D49" s="92"/>
      <c r="E49" s="92"/>
      <c r="F49" s="92"/>
      <c r="G49" s="92"/>
      <c r="H49" s="92"/>
    </row>
    <row r="50" spans="1:8" ht="15" x14ac:dyDescent="0.25">
      <c r="A50" s="92"/>
      <c r="B50" s="92"/>
      <c r="C50" s="224"/>
      <c r="D50" s="92"/>
      <c r="E50" s="92"/>
      <c r="F50" s="92"/>
      <c r="G50" s="92"/>
      <c r="H50" s="92"/>
    </row>
    <row r="51" spans="1:8" ht="15" x14ac:dyDescent="0.25">
      <c r="A51" s="92"/>
      <c r="B51" s="92"/>
      <c r="C51" s="224"/>
      <c r="D51" s="92"/>
      <c r="E51" s="92"/>
      <c r="F51" s="92"/>
      <c r="G51" s="92"/>
      <c r="H51" s="92"/>
    </row>
    <row r="52" spans="1:8" ht="15" x14ac:dyDescent="0.25">
      <c r="A52" s="92"/>
      <c r="B52" s="92"/>
      <c r="C52" s="224"/>
      <c r="D52" s="92"/>
      <c r="E52" s="92"/>
      <c r="F52" s="92"/>
      <c r="G52" s="92"/>
      <c r="H52" s="92"/>
    </row>
    <row r="53" spans="1:8" ht="15" x14ac:dyDescent="0.25">
      <c r="A53" s="92"/>
      <c r="B53" s="92"/>
      <c r="C53" s="224"/>
      <c r="D53" s="92"/>
      <c r="E53" s="92"/>
      <c r="F53" s="92"/>
      <c r="G53" s="92"/>
      <c r="H53" s="92"/>
    </row>
    <row r="54" spans="1:8" ht="15" x14ac:dyDescent="0.25">
      <c r="A54" s="92"/>
      <c r="B54" s="92"/>
      <c r="C54" s="224"/>
      <c r="D54" s="92"/>
      <c r="E54" s="92"/>
      <c r="F54" s="92"/>
      <c r="G54" s="92"/>
      <c r="H54" s="92"/>
    </row>
    <row r="55" spans="1:8" ht="15" x14ac:dyDescent="0.25">
      <c r="A55" s="92"/>
      <c r="B55" s="92"/>
      <c r="C55" s="224"/>
      <c r="D55" s="92"/>
      <c r="E55" s="92"/>
      <c r="F55" s="92"/>
      <c r="G55" s="92"/>
      <c r="H55" s="92"/>
    </row>
    <row r="56" spans="1:8" ht="15" x14ac:dyDescent="0.25">
      <c r="A56" s="92"/>
      <c r="B56" s="92"/>
      <c r="C56" s="224"/>
      <c r="D56" s="92"/>
      <c r="E56" s="92"/>
      <c r="F56" s="92"/>
      <c r="G56" s="92"/>
      <c r="H56" s="92"/>
    </row>
    <row r="57" spans="1:8" ht="15" x14ac:dyDescent="0.25">
      <c r="A57" s="92"/>
      <c r="B57" s="92"/>
      <c r="C57" s="224"/>
      <c r="D57" s="92"/>
      <c r="E57" s="92"/>
      <c r="F57" s="92"/>
      <c r="G57" s="92"/>
      <c r="H57" s="92"/>
    </row>
    <row r="58" spans="1:8" ht="15" x14ac:dyDescent="0.25">
      <c r="A58" s="92"/>
      <c r="B58" s="92"/>
      <c r="C58" s="224"/>
      <c r="D58" s="92"/>
      <c r="E58" s="92"/>
      <c r="F58" s="92"/>
      <c r="G58" s="92"/>
      <c r="H58" s="92"/>
    </row>
    <row r="59" spans="1:8" ht="15" x14ac:dyDescent="0.25">
      <c r="A59" s="92"/>
      <c r="B59" s="92"/>
      <c r="C59" s="224"/>
      <c r="D59" s="92"/>
      <c r="E59" s="92"/>
      <c r="F59" s="92"/>
      <c r="G59" s="92"/>
      <c r="H59" s="92"/>
    </row>
    <row r="60" spans="1:8" ht="15" x14ac:dyDescent="0.25">
      <c r="A60" s="92"/>
      <c r="B60" s="92"/>
      <c r="C60" s="224"/>
      <c r="D60" s="92"/>
      <c r="E60" s="92"/>
      <c r="F60" s="92"/>
      <c r="G60" s="92"/>
      <c r="H60" s="92"/>
    </row>
    <row r="61" spans="1:8" ht="15" x14ac:dyDescent="0.25">
      <c r="A61" s="92"/>
      <c r="B61" s="92"/>
      <c r="C61" s="224"/>
      <c r="D61" s="92"/>
      <c r="E61" s="92"/>
      <c r="F61" s="92"/>
      <c r="G61" s="92"/>
      <c r="H61" s="92"/>
    </row>
    <row r="62" spans="1:8" ht="15" x14ac:dyDescent="0.25">
      <c r="A62" s="92"/>
      <c r="B62" s="92"/>
      <c r="C62" s="224"/>
      <c r="D62" s="92"/>
      <c r="E62" s="92"/>
      <c r="F62" s="92"/>
      <c r="G62" s="92"/>
      <c r="H62" s="92"/>
    </row>
    <row r="63" spans="1:8" ht="15" x14ac:dyDescent="0.25">
      <c r="A63" s="92"/>
      <c r="B63" s="92"/>
      <c r="C63" s="224"/>
      <c r="D63" s="92"/>
      <c r="E63" s="92"/>
      <c r="F63" s="92"/>
      <c r="G63" s="92"/>
      <c r="H63" s="92"/>
    </row>
    <row r="64" spans="1:8" ht="15" x14ac:dyDescent="0.25">
      <c r="A64" s="92"/>
      <c r="B64" s="92"/>
      <c r="C64" s="224"/>
      <c r="D64" s="92"/>
      <c r="E64" s="92"/>
      <c r="F64" s="92"/>
      <c r="G64" s="92"/>
      <c r="H64" s="92"/>
    </row>
    <row r="65" spans="1:8" ht="15" x14ac:dyDescent="0.25">
      <c r="A65" s="92"/>
      <c r="B65" s="92"/>
      <c r="C65" s="224"/>
      <c r="D65" s="92"/>
      <c r="E65" s="92"/>
      <c r="F65" s="92"/>
      <c r="G65" s="92"/>
      <c r="H65" s="92"/>
    </row>
    <row r="66" spans="1:8" ht="15" x14ac:dyDescent="0.25">
      <c r="A66" s="92"/>
      <c r="B66" s="92"/>
      <c r="C66" s="224"/>
      <c r="D66" s="92"/>
      <c r="E66" s="92"/>
      <c r="F66" s="92"/>
      <c r="G66" s="92"/>
      <c r="H66" s="92"/>
    </row>
    <row r="67" spans="1:8" ht="15" x14ac:dyDescent="0.25">
      <c r="A67" s="92"/>
      <c r="B67" s="92"/>
      <c r="C67" s="224"/>
      <c r="D67" s="92"/>
      <c r="E67" s="92"/>
      <c r="F67" s="92"/>
      <c r="G67" s="92"/>
      <c r="H67" s="92"/>
    </row>
    <row r="68" spans="1:8" ht="15" x14ac:dyDescent="0.25">
      <c r="A68" s="92"/>
      <c r="B68" s="92"/>
      <c r="C68" s="224"/>
      <c r="D68" s="92"/>
      <c r="E68" s="92"/>
      <c r="F68" s="92"/>
      <c r="G68" s="92"/>
      <c r="H68" s="92"/>
    </row>
    <row r="69" spans="1:8" ht="15" x14ac:dyDescent="0.25">
      <c r="A69" s="92"/>
      <c r="B69" s="92"/>
      <c r="C69" s="224"/>
      <c r="D69" s="225"/>
      <c r="E69" s="92"/>
      <c r="F69" s="92"/>
      <c r="G69" s="92"/>
      <c r="H69" s="92"/>
    </row>
    <row r="70" spans="1:8" ht="15" x14ac:dyDescent="0.25">
      <c r="A70" s="92"/>
      <c r="B70" s="92"/>
      <c r="C70" s="224"/>
      <c r="D70" s="92"/>
      <c r="E70" s="92"/>
      <c r="F70" s="92"/>
      <c r="G70" s="92"/>
      <c r="H70" s="92"/>
    </row>
    <row r="71" spans="1:8" ht="15" x14ac:dyDescent="0.25">
      <c r="A71" s="92"/>
      <c r="B71" s="92"/>
      <c r="C71" s="224"/>
      <c r="D71" s="92"/>
      <c r="E71" s="92"/>
      <c r="F71" s="92"/>
      <c r="G71" s="92"/>
      <c r="H71" s="92"/>
    </row>
    <row r="72" spans="1:8" ht="15" x14ac:dyDescent="0.25">
      <c r="A72" s="92"/>
      <c r="B72" s="92"/>
      <c r="C72" s="224"/>
      <c r="D72" s="92"/>
      <c r="E72" s="92"/>
      <c r="F72" s="92"/>
      <c r="G72" s="92"/>
      <c r="H72" s="92"/>
    </row>
    <row r="73" spans="1:8" ht="15" x14ac:dyDescent="0.25">
      <c r="A73" s="92"/>
      <c r="B73" s="92"/>
      <c r="C73" s="224"/>
      <c r="D73" s="92"/>
      <c r="E73" s="92"/>
      <c r="F73" s="92"/>
      <c r="G73" s="92"/>
      <c r="H73" s="92"/>
    </row>
    <row r="74" spans="1:8" ht="15" x14ac:dyDescent="0.25">
      <c r="A74" s="92"/>
      <c r="B74" s="92"/>
      <c r="C74" s="224"/>
      <c r="D74" s="92"/>
      <c r="E74" s="92"/>
      <c r="F74" s="92"/>
      <c r="G74" s="92"/>
      <c r="H74" s="92"/>
    </row>
    <row r="75" spans="1:8" ht="15" x14ac:dyDescent="0.25">
      <c r="A75" s="92"/>
      <c r="B75" s="92"/>
      <c r="C75" s="224"/>
      <c r="D75" s="92"/>
      <c r="E75" s="92"/>
      <c r="F75" s="92"/>
      <c r="G75" s="92"/>
      <c r="H75" s="92"/>
    </row>
    <row r="76" spans="1:8" ht="15" x14ac:dyDescent="0.25">
      <c r="A76" s="92"/>
      <c r="B76" s="92"/>
      <c r="C76" s="224"/>
      <c r="D76" s="92"/>
      <c r="E76" s="92"/>
      <c r="F76" s="92"/>
      <c r="G76" s="92"/>
      <c r="H76" s="92"/>
    </row>
    <row r="77" spans="1:8" ht="15" x14ac:dyDescent="0.25">
      <c r="A77" s="92"/>
      <c r="B77" s="92"/>
      <c r="C77" s="224"/>
      <c r="D77" s="92"/>
      <c r="E77" s="92"/>
      <c r="F77" s="92"/>
      <c r="G77" s="92"/>
      <c r="H77" s="92"/>
    </row>
    <row r="78" spans="1:8" ht="15" x14ac:dyDescent="0.25">
      <c r="A78" s="92"/>
      <c r="B78" s="92"/>
      <c r="C78" s="224"/>
      <c r="D78" s="92"/>
      <c r="E78" s="92"/>
      <c r="F78" s="92"/>
      <c r="G78" s="92"/>
      <c r="H78" s="92"/>
    </row>
    <row r="79" spans="1:8" ht="15" x14ac:dyDescent="0.25">
      <c r="A79" s="92"/>
      <c r="B79" s="92"/>
      <c r="C79" s="224"/>
      <c r="D79" s="92"/>
      <c r="E79" s="92"/>
      <c r="F79" s="92"/>
      <c r="G79" s="92"/>
      <c r="H79" s="92"/>
    </row>
    <row r="80" spans="1:8" ht="15" x14ac:dyDescent="0.25">
      <c r="A80" s="92"/>
      <c r="B80" s="92"/>
      <c r="C80" s="224"/>
      <c r="D80" s="92"/>
      <c r="E80" s="92"/>
      <c r="F80" s="92"/>
      <c r="G80" s="92"/>
      <c r="H80" s="92"/>
    </row>
    <row r="81" spans="1:8" ht="15" x14ac:dyDescent="0.25">
      <c r="A81" s="92"/>
      <c r="B81" s="92"/>
      <c r="C81" s="224"/>
      <c r="D81" s="92"/>
      <c r="E81" s="92"/>
      <c r="F81" s="92"/>
      <c r="G81" s="92"/>
      <c r="H81" s="92"/>
    </row>
    <row r="82" spans="1:8" ht="15" x14ac:dyDescent="0.25">
      <c r="A82" s="92"/>
      <c r="B82" s="92"/>
      <c r="C82" s="224"/>
      <c r="D82" s="92"/>
      <c r="E82" s="92"/>
      <c r="F82" s="92"/>
      <c r="G82" s="92"/>
      <c r="H82" s="92"/>
    </row>
    <row r="83" spans="1:8" ht="15" x14ac:dyDescent="0.25">
      <c r="A83" s="92"/>
      <c r="B83" s="92"/>
      <c r="C83" s="224"/>
      <c r="D83" s="92"/>
      <c r="E83" s="92"/>
      <c r="F83" s="92"/>
      <c r="G83" s="92"/>
      <c r="H83" s="92"/>
    </row>
    <row r="84" spans="1:8" ht="15" x14ac:dyDescent="0.25">
      <c r="A84" s="92"/>
      <c r="B84" s="92"/>
      <c r="C84" s="224"/>
      <c r="D84" s="92"/>
      <c r="E84" s="92"/>
      <c r="F84" s="92"/>
      <c r="G84" s="92"/>
      <c r="H84" s="92"/>
    </row>
    <row r="85" spans="1:8" ht="15" x14ac:dyDescent="0.25">
      <c r="A85" s="92"/>
      <c r="B85" s="92"/>
      <c r="C85" s="224"/>
      <c r="D85" s="92"/>
      <c r="E85" s="92"/>
      <c r="F85" s="92"/>
      <c r="G85" s="92"/>
      <c r="H85" s="92"/>
    </row>
    <row r="86" spans="1:8" ht="15" x14ac:dyDescent="0.25">
      <c r="A86" s="92"/>
      <c r="B86" s="92"/>
      <c r="C86" s="224"/>
      <c r="D86" s="92"/>
      <c r="E86" s="92"/>
      <c r="F86" s="92"/>
      <c r="G86" s="92"/>
      <c r="H86" s="92"/>
    </row>
    <row r="87" spans="1:8" ht="15" x14ac:dyDescent="0.25">
      <c r="A87" s="92"/>
      <c r="B87" s="92"/>
      <c r="C87" s="224"/>
      <c r="D87" s="92"/>
      <c r="E87" s="92"/>
      <c r="F87" s="92"/>
      <c r="G87" s="92"/>
      <c r="H87" s="92"/>
    </row>
    <row r="88" spans="1:8" ht="15" x14ac:dyDescent="0.25">
      <c r="A88" s="92"/>
      <c r="B88" s="92"/>
      <c r="C88" s="224"/>
      <c r="D88" s="92"/>
      <c r="E88" s="92"/>
      <c r="F88" s="92"/>
      <c r="G88" s="92"/>
      <c r="H88" s="92"/>
    </row>
    <row r="89" spans="1:8" ht="15" x14ac:dyDescent="0.25">
      <c r="A89" s="92"/>
      <c r="B89" s="92"/>
      <c r="C89" s="224"/>
      <c r="D89" s="92"/>
      <c r="E89" s="92"/>
      <c r="F89" s="92"/>
      <c r="G89" s="92"/>
      <c r="H89" s="92"/>
    </row>
    <row r="90" spans="1:8" ht="15" x14ac:dyDescent="0.25">
      <c r="A90" s="92"/>
      <c r="B90" s="92"/>
      <c r="C90" s="224"/>
      <c r="D90" s="92"/>
      <c r="E90" s="92"/>
      <c r="F90" s="92"/>
      <c r="G90" s="92"/>
      <c r="H90" s="92"/>
    </row>
    <row r="91" spans="1:8" ht="15" x14ac:dyDescent="0.25">
      <c r="A91" s="92"/>
      <c r="B91" s="92"/>
      <c r="C91" s="224"/>
      <c r="D91" s="92"/>
      <c r="E91" s="92"/>
      <c r="F91" s="92"/>
      <c r="G91" s="92"/>
      <c r="H91" s="92"/>
    </row>
    <row r="92" spans="1:8" ht="15" x14ac:dyDescent="0.25">
      <c r="A92" s="92"/>
      <c r="B92" s="92"/>
      <c r="C92" s="224"/>
      <c r="D92" s="92"/>
      <c r="E92" s="92"/>
      <c r="F92" s="92"/>
      <c r="G92" s="92"/>
      <c r="H92" s="92"/>
    </row>
    <row r="93" spans="1:8" ht="15" x14ac:dyDescent="0.25">
      <c r="A93" s="92"/>
      <c r="B93" s="92"/>
      <c r="C93" s="224"/>
      <c r="D93" s="92"/>
      <c r="E93" s="92"/>
      <c r="F93" s="92"/>
      <c r="G93" s="92"/>
      <c r="H93" s="92"/>
    </row>
    <row r="94" spans="1:8" ht="15" x14ac:dyDescent="0.25">
      <c r="A94" s="92"/>
      <c r="B94" s="92"/>
      <c r="C94" s="224"/>
      <c r="D94" s="92"/>
      <c r="E94" s="92"/>
      <c r="F94" s="92"/>
      <c r="G94" s="92"/>
      <c r="H94" s="92"/>
    </row>
    <row r="95" spans="1:8" ht="15" x14ac:dyDescent="0.25">
      <c r="A95" s="92"/>
      <c r="B95" s="92"/>
      <c r="C95" s="224"/>
      <c r="D95" s="92"/>
      <c r="E95" s="92"/>
      <c r="F95" s="92"/>
      <c r="G95" s="92"/>
      <c r="H95" s="92"/>
    </row>
    <row r="96" spans="1:8" ht="15" x14ac:dyDescent="0.25">
      <c r="A96" s="92"/>
      <c r="B96" s="92"/>
      <c r="C96" s="224"/>
      <c r="D96" s="92"/>
      <c r="E96" s="92"/>
      <c r="F96" s="92"/>
      <c r="G96" s="92"/>
      <c r="H96" s="92"/>
    </row>
    <row r="97" spans="1:8" ht="15" x14ac:dyDescent="0.25">
      <c r="A97" s="92"/>
      <c r="B97" s="92"/>
      <c r="C97" s="224"/>
      <c r="D97" s="92"/>
      <c r="E97" s="92"/>
      <c r="F97" s="92"/>
      <c r="G97" s="92"/>
      <c r="H97" s="92"/>
    </row>
    <row r="98" spans="1:8" ht="15" x14ac:dyDescent="0.25">
      <c r="A98" s="92"/>
      <c r="B98" s="92"/>
      <c r="C98" s="224"/>
      <c r="D98" s="92"/>
      <c r="E98" s="92"/>
      <c r="F98" s="92"/>
      <c r="G98" s="92"/>
      <c r="H98" s="92"/>
    </row>
    <row r="99" spans="1:8" ht="15" x14ac:dyDescent="0.25">
      <c r="A99" s="92"/>
      <c r="B99" s="92"/>
      <c r="C99" s="224"/>
      <c r="D99" s="92"/>
      <c r="E99" s="92"/>
      <c r="F99" s="92"/>
      <c r="G99" s="92"/>
      <c r="H99" s="92"/>
    </row>
    <row r="100" spans="1:8" ht="15" x14ac:dyDescent="0.25">
      <c r="A100" s="92"/>
      <c r="B100" s="92"/>
      <c r="C100" s="224"/>
      <c r="D100" s="92"/>
      <c r="E100" s="92"/>
      <c r="F100" s="92"/>
      <c r="G100" s="92"/>
      <c r="H100" s="92"/>
    </row>
    <row r="101" spans="1:8" ht="15" x14ac:dyDescent="0.25">
      <c r="A101" s="92"/>
      <c r="B101" s="92"/>
      <c r="C101" s="224"/>
      <c r="D101" s="92"/>
      <c r="E101" s="92"/>
      <c r="F101" s="92"/>
      <c r="G101" s="92"/>
      <c r="H101" s="92"/>
    </row>
    <row r="102" spans="1:8" ht="15" x14ac:dyDescent="0.25">
      <c r="A102" s="92"/>
      <c r="B102" s="92"/>
      <c r="C102" s="224"/>
      <c r="D102" s="92"/>
      <c r="E102" s="92"/>
      <c r="F102" s="92"/>
      <c r="G102" s="92"/>
      <c r="H102" s="92"/>
    </row>
    <row r="103" spans="1:8" ht="15" x14ac:dyDescent="0.25">
      <c r="A103" s="92"/>
      <c r="B103" s="92"/>
      <c r="C103" s="224"/>
      <c r="D103" s="92"/>
      <c r="E103" s="92"/>
      <c r="F103" s="92"/>
      <c r="G103" s="92"/>
      <c r="H103" s="92"/>
    </row>
    <row r="104" spans="1:8" ht="15" x14ac:dyDescent="0.25">
      <c r="A104" s="92"/>
      <c r="B104" s="92"/>
      <c r="C104" s="224"/>
      <c r="D104" s="92"/>
      <c r="E104" s="92"/>
      <c r="F104" s="92"/>
      <c r="G104" s="92"/>
      <c r="H104" s="92"/>
    </row>
    <row r="105" spans="1:8" ht="15" x14ac:dyDescent="0.25">
      <c r="A105" s="92"/>
      <c r="B105" s="92"/>
      <c r="C105" s="224"/>
      <c r="D105" s="92"/>
      <c r="E105" s="92"/>
      <c r="F105" s="92"/>
      <c r="G105" s="92"/>
      <c r="H105" s="92"/>
    </row>
    <row r="106" spans="1:8" ht="15" x14ac:dyDescent="0.25">
      <c r="A106" s="92"/>
      <c r="B106" s="92"/>
      <c r="C106" s="224"/>
      <c r="D106" s="92"/>
      <c r="E106" s="92"/>
      <c r="F106" s="92"/>
      <c r="G106" s="92"/>
      <c r="H106" s="92"/>
    </row>
    <row r="107" spans="1:8" ht="15" x14ac:dyDescent="0.25">
      <c r="A107" s="92"/>
      <c r="B107" s="92"/>
      <c r="C107" s="224"/>
      <c r="D107" s="92"/>
      <c r="E107" s="92"/>
      <c r="F107" s="92"/>
      <c r="G107" s="92"/>
      <c r="H107" s="92"/>
    </row>
    <row r="108" spans="1:8" ht="15" x14ac:dyDescent="0.25">
      <c r="A108" s="92"/>
      <c r="B108" s="92"/>
      <c r="C108" s="224"/>
      <c r="D108" s="92"/>
      <c r="E108" s="92"/>
      <c r="F108" s="92"/>
      <c r="G108" s="92"/>
      <c r="H108" s="92"/>
    </row>
    <row r="109" spans="1:8" ht="15" x14ac:dyDescent="0.25">
      <c r="A109" s="92"/>
      <c r="B109" s="92"/>
      <c r="C109" s="224"/>
      <c r="D109" s="92"/>
      <c r="E109" s="92"/>
      <c r="F109" s="92"/>
      <c r="G109" s="92"/>
      <c r="H109" s="92"/>
    </row>
    <row r="110" spans="1:8" ht="15" x14ac:dyDescent="0.25">
      <c r="A110" s="92"/>
      <c r="B110" s="92"/>
      <c r="C110" s="224"/>
      <c r="D110" s="92"/>
      <c r="E110" s="92"/>
      <c r="F110" s="92"/>
      <c r="G110" s="92"/>
      <c r="H110" s="92"/>
    </row>
    <row r="111" spans="1:8" ht="15" x14ac:dyDescent="0.25">
      <c r="A111" s="92"/>
      <c r="B111" s="92"/>
      <c r="C111" s="224"/>
      <c r="D111" s="92"/>
      <c r="E111" s="92"/>
      <c r="F111" s="92"/>
      <c r="G111" s="92"/>
      <c r="H111" s="92"/>
    </row>
    <row r="112" spans="1:8" ht="15" x14ac:dyDescent="0.25">
      <c r="A112" s="92"/>
      <c r="B112" s="92"/>
      <c r="C112" s="224"/>
      <c r="D112" s="92"/>
      <c r="E112" s="92"/>
      <c r="F112" s="92"/>
      <c r="G112" s="92"/>
      <c r="H112" s="92"/>
    </row>
    <row r="113" spans="1:8" ht="15" x14ac:dyDescent="0.25">
      <c r="A113" s="92"/>
      <c r="B113" s="92"/>
      <c r="C113" s="224"/>
      <c r="D113" s="92"/>
      <c r="E113" s="92"/>
      <c r="F113" s="92"/>
      <c r="G113" s="92"/>
      <c r="H113" s="92"/>
    </row>
    <row r="114" spans="1:8" ht="15" x14ac:dyDescent="0.25">
      <c r="A114" s="92"/>
      <c r="B114" s="92"/>
      <c r="C114" s="224"/>
      <c r="D114" s="92"/>
      <c r="E114" s="92"/>
      <c r="F114" s="92"/>
      <c r="G114" s="92"/>
      <c r="H114" s="92"/>
    </row>
    <row r="115" spans="1:8" ht="15" x14ac:dyDescent="0.25">
      <c r="A115" s="92"/>
      <c r="B115" s="92"/>
      <c r="C115" s="224"/>
      <c r="D115" s="92"/>
      <c r="E115" s="92"/>
      <c r="F115" s="92"/>
      <c r="G115" s="92"/>
      <c r="H115" s="92"/>
    </row>
    <row r="116" spans="1:8" ht="15" x14ac:dyDescent="0.25">
      <c r="A116" s="92"/>
      <c r="B116" s="92"/>
      <c r="C116" s="224"/>
      <c r="D116" s="92"/>
      <c r="E116" s="92"/>
      <c r="F116" s="92"/>
      <c r="G116" s="92"/>
      <c r="H116" s="92"/>
    </row>
    <row r="117" spans="1:8" ht="15" x14ac:dyDescent="0.25">
      <c r="A117" s="92"/>
      <c r="B117" s="92"/>
      <c r="C117" s="224"/>
      <c r="D117" s="92"/>
      <c r="E117" s="92"/>
      <c r="F117" s="92"/>
      <c r="G117" s="92"/>
      <c r="H117" s="92"/>
    </row>
    <row r="118" spans="1:8" ht="15" x14ac:dyDescent="0.25">
      <c r="A118" s="92"/>
      <c r="B118" s="92"/>
      <c r="C118" s="224"/>
      <c r="D118" s="92"/>
      <c r="E118" s="92"/>
      <c r="F118" s="92"/>
      <c r="G118" s="92"/>
      <c r="H118" s="92"/>
    </row>
    <row r="119" spans="1:8" ht="15" x14ac:dyDescent="0.25">
      <c r="A119" s="92"/>
      <c r="B119" s="92"/>
      <c r="C119" s="224"/>
      <c r="D119" s="92"/>
      <c r="E119" s="92"/>
      <c r="F119" s="92"/>
      <c r="G119" s="92"/>
      <c r="H119" s="92"/>
    </row>
    <row r="120" spans="1:8" ht="15" x14ac:dyDescent="0.25">
      <c r="A120" s="92"/>
      <c r="B120" s="92"/>
      <c r="C120" s="224"/>
      <c r="D120" s="92"/>
      <c r="E120" s="92"/>
      <c r="F120" s="92"/>
      <c r="G120" s="92"/>
      <c r="H120" s="92"/>
    </row>
    <row r="121" spans="1:8" ht="15" x14ac:dyDescent="0.25">
      <c r="A121" s="92"/>
      <c r="B121" s="92"/>
      <c r="C121" s="224"/>
      <c r="D121" s="92"/>
      <c r="E121" s="92"/>
      <c r="F121" s="92"/>
      <c r="G121" s="92"/>
      <c r="H121" s="92"/>
    </row>
    <row r="122" spans="1:8" ht="15" x14ac:dyDescent="0.25">
      <c r="A122" s="92"/>
      <c r="B122" s="92"/>
      <c r="C122" s="224"/>
      <c r="D122" s="92"/>
      <c r="E122" s="92"/>
      <c r="F122" s="92"/>
      <c r="G122" s="92"/>
      <c r="H122" s="92"/>
    </row>
    <row r="123" spans="1:8" ht="15" x14ac:dyDescent="0.25">
      <c r="A123" s="92"/>
      <c r="B123" s="92"/>
      <c r="C123" s="224"/>
      <c r="D123" s="92"/>
      <c r="E123" s="92"/>
      <c r="F123" s="92"/>
      <c r="G123" s="92"/>
      <c r="H123" s="92"/>
    </row>
    <row r="124" spans="1:8" ht="15" x14ac:dyDescent="0.25">
      <c r="A124" s="92"/>
      <c r="B124" s="92"/>
      <c r="C124" s="224"/>
      <c r="D124" s="92"/>
      <c r="E124" s="92"/>
      <c r="F124" s="92"/>
      <c r="G124" s="92"/>
      <c r="H124" s="92"/>
    </row>
    <row r="125" spans="1:8" ht="15" x14ac:dyDescent="0.25">
      <c r="A125" s="92"/>
      <c r="B125" s="92"/>
      <c r="C125" s="224"/>
      <c r="D125" s="92"/>
      <c r="E125" s="92"/>
      <c r="F125" s="92"/>
      <c r="G125" s="92"/>
      <c r="H125" s="92"/>
    </row>
    <row r="126" spans="1:8" ht="15" x14ac:dyDescent="0.25">
      <c r="A126" s="92"/>
      <c r="B126" s="92"/>
      <c r="C126" s="224"/>
      <c r="D126" s="92"/>
      <c r="E126" s="92"/>
      <c r="F126" s="92"/>
      <c r="G126" s="92"/>
      <c r="H126" s="92"/>
    </row>
    <row r="127" spans="1:8" ht="15" x14ac:dyDescent="0.25">
      <c r="A127" s="92"/>
      <c r="B127" s="92"/>
      <c r="C127" s="224"/>
      <c r="D127" s="92"/>
      <c r="E127" s="92"/>
      <c r="F127" s="92"/>
      <c r="G127" s="92"/>
      <c r="H127" s="92"/>
    </row>
    <row r="128" spans="1:8" ht="15" x14ac:dyDescent="0.25">
      <c r="A128" s="92"/>
      <c r="B128" s="92"/>
      <c r="C128" s="224"/>
      <c r="D128" s="92"/>
      <c r="E128" s="92"/>
      <c r="F128" s="92"/>
      <c r="G128" s="92"/>
      <c r="H128" s="92"/>
    </row>
    <row r="129" spans="1:8" ht="15" x14ac:dyDescent="0.25">
      <c r="A129" s="92"/>
      <c r="B129" s="92"/>
      <c r="C129" s="224"/>
      <c r="D129" s="92"/>
      <c r="E129" s="92"/>
      <c r="F129" s="92"/>
      <c r="G129" s="92"/>
      <c r="H129" s="92"/>
    </row>
    <row r="130" spans="1:8" ht="15" x14ac:dyDescent="0.25">
      <c r="A130" s="92"/>
      <c r="B130" s="92"/>
      <c r="C130" s="224"/>
      <c r="D130" s="92"/>
      <c r="E130" s="92"/>
      <c r="F130" s="92"/>
      <c r="G130" s="92"/>
      <c r="H130" s="92"/>
    </row>
    <row r="131" spans="1:8" ht="15" x14ac:dyDescent="0.25">
      <c r="A131" s="92"/>
      <c r="B131" s="92"/>
      <c r="C131" s="224"/>
      <c r="D131" s="92"/>
      <c r="E131" s="92"/>
      <c r="F131" s="92"/>
      <c r="G131" s="92"/>
      <c r="H131" s="92"/>
    </row>
    <row r="132" spans="1:8" ht="15" x14ac:dyDescent="0.25">
      <c r="A132" s="92"/>
      <c r="B132" s="92"/>
      <c r="C132" s="224"/>
      <c r="D132" s="92"/>
      <c r="E132" s="92"/>
      <c r="F132" s="92"/>
      <c r="G132" s="92"/>
      <c r="H132" s="92"/>
    </row>
    <row r="133" spans="1:8" ht="15" x14ac:dyDescent="0.25">
      <c r="A133" s="92"/>
      <c r="B133" s="92"/>
      <c r="C133" s="224"/>
      <c r="D133" s="92"/>
      <c r="E133" s="92"/>
      <c r="F133" s="92"/>
      <c r="G133" s="92"/>
      <c r="H133" s="92"/>
    </row>
    <row r="134" spans="1:8" ht="15" x14ac:dyDescent="0.25">
      <c r="A134" s="92"/>
      <c r="B134" s="92"/>
      <c r="C134" s="224"/>
      <c r="D134" s="92"/>
      <c r="E134" s="92"/>
      <c r="F134" s="92"/>
      <c r="G134" s="92"/>
      <c r="H134" s="92"/>
    </row>
    <row r="135" spans="1:8" ht="15" x14ac:dyDescent="0.25">
      <c r="A135" s="92"/>
      <c r="B135" s="92"/>
      <c r="C135" s="224"/>
      <c r="D135" s="92"/>
      <c r="E135" s="92"/>
      <c r="F135" s="92"/>
      <c r="G135" s="92"/>
      <c r="H135" s="92"/>
    </row>
    <row r="136" spans="1:8" ht="15" x14ac:dyDescent="0.25">
      <c r="A136" s="92"/>
      <c r="B136" s="92"/>
      <c r="C136" s="224"/>
      <c r="D136" s="92"/>
      <c r="E136" s="92"/>
      <c r="F136" s="92"/>
      <c r="G136" s="92"/>
      <c r="H136" s="92"/>
    </row>
    <row r="137" spans="1:8" ht="15" x14ac:dyDescent="0.25">
      <c r="A137" s="92"/>
      <c r="B137" s="92"/>
      <c r="C137" s="224"/>
      <c r="D137" s="92"/>
      <c r="E137" s="92"/>
      <c r="F137" s="92"/>
      <c r="G137" s="92"/>
      <c r="H137" s="92"/>
    </row>
    <row r="138" spans="1:8" ht="15" x14ac:dyDescent="0.25">
      <c r="A138" s="92"/>
      <c r="B138" s="92"/>
      <c r="C138" s="224"/>
      <c r="D138" s="92"/>
      <c r="E138" s="92"/>
      <c r="F138" s="92"/>
      <c r="G138" s="92"/>
      <c r="H138" s="92"/>
    </row>
    <row r="139" spans="1:8" ht="15" x14ac:dyDescent="0.25">
      <c r="A139" s="92"/>
      <c r="B139" s="92"/>
      <c r="C139" s="224"/>
      <c r="D139" s="92"/>
      <c r="E139" s="92"/>
      <c r="F139" s="92"/>
      <c r="G139" s="92"/>
      <c r="H139" s="92"/>
    </row>
    <row r="140" spans="1:8" ht="15" x14ac:dyDescent="0.25">
      <c r="A140" s="92"/>
      <c r="B140" s="92"/>
      <c r="C140" s="224"/>
      <c r="D140" s="92"/>
      <c r="E140" s="92"/>
      <c r="F140" s="92"/>
      <c r="G140" s="92"/>
      <c r="H140" s="92"/>
    </row>
    <row r="141" spans="1:8" ht="15" x14ac:dyDescent="0.25">
      <c r="A141" s="92"/>
      <c r="B141" s="92"/>
      <c r="C141" s="224"/>
      <c r="D141" s="92"/>
      <c r="E141" s="92"/>
      <c r="F141" s="92"/>
      <c r="G141" s="92"/>
      <c r="H141" s="92"/>
    </row>
    <row r="142" spans="1:8" ht="15" x14ac:dyDescent="0.25">
      <c r="A142" s="92"/>
      <c r="B142" s="92"/>
      <c r="C142" s="224"/>
      <c r="D142" s="92"/>
      <c r="E142" s="92"/>
      <c r="F142" s="92"/>
      <c r="G142" s="92"/>
      <c r="H142" s="92"/>
    </row>
    <row r="143" spans="1:8" ht="15" x14ac:dyDescent="0.25">
      <c r="A143" s="92"/>
      <c r="B143" s="92"/>
      <c r="C143" s="224"/>
      <c r="D143" s="92"/>
      <c r="E143" s="92"/>
      <c r="F143" s="92"/>
      <c r="G143" s="92"/>
      <c r="H143" s="92"/>
    </row>
    <row r="144" spans="1:8" ht="15" x14ac:dyDescent="0.25">
      <c r="A144" s="92"/>
      <c r="B144" s="92"/>
      <c r="C144" s="224"/>
      <c r="D144" s="92"/>
      <c r="E144" s="92"/>
      <c r="F144" s="92"/>
      <c r="G144" s="92"/>
      <c r="H144" s="92"/>
    </row>
    <row r="145" spans="1:8" ht="15" x14ac:dyDescent="0.25">
      <c r="A145" s="92"/>
      <c r="B145" s="92"/>
      <c r="C145" s="224"/>
      <c r="D145" s="92"/>
      <c r="E145" s="92"/>
      <c r="F145" s="92"/>
      <c r="G145" s="92"/>
      <c r="H145" s="92"/>
    </row>
    <row r="146" spans="1:8" ht="15" x14ac:dyDescent="0.25">
      <c r="A146" s="92"/>
      <c r="B146" s="92"/>
      <c r="C146" s="224"/>
      <c r="D146" s="92"/>
      <c r="E146" s="92"/>
      <c r="F146" s="92"/>
      <c r="G146" s="92"/>
      <c r="H146" s="92"/>
    </row>
    <row r="147" spans="1:8" ht="15" x14ac:dyDescent="0.25">
      <c r="A147" s="92"/>
      <c r="B147" s="92"/>
      <c r="C147" s="224"/>
      <c r="D147" s="92"/>
      <c r="E147" s="92"/>
      <c r="F147" s="92"/>
      <c r="G147" s="92"/>
      <c r="H147" s="92"/>
    </row>
    <row r="148" spans="1:8" ht="15" x14ac:dyDescent="0.25">
      <c r="A148" s="92"/>
      <c r="B148" s="92"/>
      <c r="C148" s="224"/>
      <c r="D148" s="92"/>
      <c r="E148" s="92"/>
      <c r="F148" s="92"/>
      <c r="G148" s="92"/>
      <c r="H148" s="92"/>
    </row>
    <row r="149" spans="1:8" ht="15" x14ac:dyDescent="0.25">
      <c r="A149" s="92"/>
      <c r="B149" s="92"/>
      <c r="C149" s="224"/>
      <c r="D149" s="92"/>
      <c r="E149" s="92"/>
      <c r="F149" s="92"/>
      <c r="G149" s="92"/>
      <c r="H149" s="92"/>
    </row>
    <row r="150" spans="1:8" ht="15" x14ac:dyDescent="0.25">
      <c r="A150" s="92"/>
      <c r="B150" s="92"/>
      <c r="C150" s="224"/>
      <c r="D150" s="92"/>
      <c r="E150" s="92"/>
      <c r="F150" s="92"/>
      <c r="G150" s="92"/>
      <c r="H150" s="92"/>
    </row>
    <row r="151" spans="1:8" ht="15" x14ac:dyDescent="0.25">
      <c r="A151" s="92"/>
      <c r="B151" s="92"/>
      <c r="C151" s="224"/>
      <c r="D151" s="92"/>
      <c r="E151" s="92"/>
      <c r="F151" s="92"/>
      <c r="G151" s="92"/>
      <c r="H151" s="92"/>
    </row>
    <row r="152" spans="1:8" ht="15" x14ac:dyDescent="0.25">
      <c r="A152" s="92"/>
      <c r="B152" s="92"/>
      <c r="C152" s="224"/>
      <c r="D152" s="92"/>
      <c r="E152" s="92"/>
      <c r="F152" s="92"/>
      <c r="G152" s="92"/>
      <c r="H152" s="92"/>
    </row>
    <row r="153" spans="1:8" ht="15" x14ac:dyDescent="0.25">
      <c r="A153" s="92"/>
      <c r="B153" s="92"/>
      <c r="C153" s="224"/>
      <c r="D153" s="92"/>
      <c r="E153" s="92"/>
      <c r="F153" s="92"/>
      <c r="G153" s="92"/>
      <c r="H153" s="92"/>
    </row>
    <row r="154" spans="1:8" ht="15" x14ac:dyDescent="0.25">
      <c r="A154" s="92"/>
      <c r="B154" s="92"/>
      <c r="C154" s="224"/>
      <c r="D154" s="92"/>
      <c r="E154" s="92"/>
      <c r="F154" s="92"/>
      <c r="G154" s="92"/>
      <c r="H154" s="92"/>
    </row>
    <row r="155" spans="1:8" ht="15" x14ac:dyDescent="0.25">
      <c r="A155" s="92"/>
      <c r="B155" s="92"/>
      <c r="C155" s="224"/>
      <c r="D155" s="92"/>
      <c r="E155" s="92"/>
      <c r="F155" s="92"/>
      <c r="G155" s="92"/>
      <c r="H155" s="92"/>
    </row>
    <row r="156" spans="1:8" ht="15" x14ac:dyDescent="0.25">
      <c r="A156" s="92"/>
      <c r="B156" s="92"/>
      <c r="C156" s="224"/>
      <c r="D156" s="92"/>
      <c r="E156" s="92"/>
      <c r="F156" s="92"/>
      <c r="G156" s="92"/>
      <c r="H156" s="92"/>
    </row>
    <row r="157" spans="1:8" ht="15" x14ac:dyDescent="0.25">
      <c r="A157" s="92"/>
      <c r="B157" s="92"/>
      <c r="C157" s="224"/>
      <c r="D157" s="92"/>
      <c r="E157" s="92"/>
      <c r="F157" s="92"/>
      <c r="G157" s="92"/>
      <c r="H157" s="92"/>
    </row>
    <row r="158" spans="1:8" ht="15" x14ac:dyDescent="0.25">
      <c r="A158" s="92"/>
      <c r="B158" s="92"/>
      <c r="C158" s="224"/>
      <c r="D158" s="92"/>
      <c r="E158" s="92"/>
      <c r="F158" s="92"/>
      <c r="G158" s="92"/>
      <c r="H158" s="92"/>
    </row>
    <row r="159" spans="1:8" x14ac:dyDescent="0.25">
      <c r="C159" s="189"/>
    </row>
    <row r="160" spans="1:8" x14ac:dyDescent="0.25">
      <c r="C160" s="189"/>
    </row>
    <row r="161" spans="3:3" x14ac:dyDescent="0.25">
      <c r="C161" s="189"/>
    </row>
    <row r="162" spans="3:3" x14ac:dyDescent="0.25">
      <c r="C162" s="189"/>
    </row>
    <row r="163" spans="3:3" x14ac:dyDescent="0.25">
      <c r="C163" s="189"/>
    </row>
    <row r="164" spans="3:3" x14ac:dyDescent="0.25">
      <c r="C164" s="189"/>
    </row>
    <row r="165" spans="3:3" x14ac:dyDescent="0.25">
      <c r="C165" s="189"/>
    </row>
    <row r="166" spans="3:3" x14ac:dyDescent="0.25">
      <c r="C166" s="189"/>
    </row>
    <row r="167" spans="3:3" x14ac:dyDescent="0.25">
      <c r="C167" s="189"/>
    </row>
    <row r="168" spans="3:3" x14ac:dyDescent="0.25">
      <c r="C168" s="189"/>
    </row>
    <row r="169" spans="3:3" x14ac:dyDescent="0.25">
      <c r="C169" s="189"/>
    </row>
    <row r="170" spans="3:3" x14ac:dyDescent="0.25">
      <c r="C170" s="189"/>
    </row>
    <row r="171" spans="3:3" x14ac:dyDescent="0.25">
      <c r="C171" s="189"/>
    </row>
    <row r="172" spans="3:3" x14ac:dyDescent="0.25">
      <c r="C172" s="189"/>
    </row>
    <row r="173" spans="3:3" x14ac:dyDescent="0.25">
      <c r="C173" s="189"/>
    </row>
    <row r="174" spans="3:3" x14ac:dyDescent="0.25">
      <c r="C174" s="189"/>
    </row>
    <row r="175" spans="3:3" x14ac:dyDescent="0.25">
      <c r="C175" s="189"/>
    </row>
    <row r="176" spans="3:3" x14ac:dyDescent="0.25">
      <c r="C176" s="189"/>
    </row>
    <row r="177" spans="3:3" x14ac:dyDescent="0.25">
      <c r="C177" s="189"/>
    </row>
    <row r="178" spans="3:3" x14ac:dyDescent="0.25">
      <c r="C178" s="189"/>
    </row>
    <row r="179" spans="3:3" x14ac:dyDescent="0.25">
      <c r="C179" s="189"/>
    </row>
    <row r="180" spans="3:3" x14ac:dyDescent="0.25">
      <c r="C180" s="189"/>
    </row>
    <row r="181" spans="3:3" x14ac:dyDescent="0.25">
      <c r="C181" s="189"/>
    </row>
    <row r="182" spans="3:3" x14ac:dyDescent="0.25">
      <c r="C182" s="189"/>
    </row>
    <row r="183" spans="3:3" x14ac:dyDescent="0.25">
      <c r="C183" s="189"/>
    </row>
    <row r="184" spans="3:3" x14ac:dyDescent="0.25">
      <c r="C184" s="189"/>
    </row>
    <row r="185" spans="3:3" x14ac:dyDescent="0.25">
      <c r="C185" s="189"/>
    </row>
    <row r="186" spans="3:3" x14ac:dyDescent="0.25">
      <c r="C186" s="189"/>
    </row>
    <row r="187" spans="3:3" x14ac:dyDescent="0.25">
      <c r="C187" s="189"/>
    </row>
    <row r="188" spans="3:3" x14ac:dyDescent="0.25">
      <c r="C188" s="189"/>
    </row>
    <row r="189" spans="3:3" x14ac:dyDescent="0.25">
      <c r="C189" s="189"/>
    </row>
    <row r="190" spans="3:3" x14ac:dyDescent="0.25">
      <c r="C190" s="189"/>
    </row>
    <row r="191" spans="3:3" x14ac:dyDescent="0.25">
      <c r="C191" s="189"/>
    </row>
    <row r="192" spans="3:3" x14ac:dyDescent="0.25">
      <c r="C192" s="189"/>
    </row>
    <row r="193" spans="3:7" x14ac:dyDescent="0.25">
      <c r="C193" s="189"/>
    </row>
    <row r="194" spans="3:7" x14ac:dyDescent="0.25">
      <c r="C194" s="189"/>
    </row>
    <row r="195" spans="3:7" x14ac:dyDescent="0.25">
      <c r="C195" s="189"/>
    </row>
    <row r="196" spans="3:7" x14ac:dyDescent="0.25">
      <c r="C196" s="189"/>
    </row>
    <row r="197" spans="3:7" x14ac:dyDescent="0.25">
      <c r="C197" s="189"/>
    </row>
    <row r="198" spans="3:7" x14ac:dyDescent="0.25">
      <c r="C198" s="189"/>
    </row>
    <row r="199" spans="3:7" x14ac:dyDescent="0.25">
      <c r="C199" s="189"/>
    </row>
    <row r="200" spans="3:7" x14ac:dyDescent="0.25">
      <c r="C200" s="189"/>
    </row>
    <row r="201" spans="3:7" x14ac:dyDescent="0.25">
      <c r="C201" s="189"/>
    </row>
    <row r="202" spans="3:7" x14ac:dyDescent="0.25">
      <c r="C202" s="189"/>
    </row>
    <row r="203" spans="3:7" x14ac:dyDescent="0.25">
      <c r="C203" s="189"/>
    </row>
    <row r="204" spans="3:7" x14ac:dyDescent="0.25">
      <c r="C204" s="189"/>
    </row>
    <row r="205" spans="3:7" x14ac:dyDescent="0.25">
      <c r="C205" s="189"/>
    </row>
    <row r="206" spans="3:7" x14ac:dyDescent="0.25">
      <c r="C206" s="189"/>
    </row>
    <row r="207" spans="3:7" x14ac:dyDescent="0.25">
      <c r="C207" s="189"/>
      <c r="G207" s="190"/>
    </row>
    <row r="208" spans="3:7" x14ac:dyDescent="0.25">
      <c r="C208" s="189"/>
      <c r="G208" s="190"/>
    </row>
    <row r="209" spans="3:3" x14ac:dyDescent="0.25">
      <c r="C209" s="189"/>
    </row>
    <row r="210" spans="3:3" x14ac:dyDescent="0.25">
      <c r="C210" s="189"/>
    </row>
    <row r="211" spans="3:3" x14ac:dyDescent="0.25">
      <c r="C211" s="189"/>
    </row>
    <row r="212" spans="3:3" x14ac:dyDescent="0.25">
      <c r="C212" s="189"/>
    </row>
    <row r="213" spans="3:3" x14ac:dyDescent="0.25">
      <c r="C213" s="189"/>
    </row>
    <row r="214" spans="3:3" x14ac:dyDescent="0.25">
      <c r="C214" s="189"/>
    </row>
    <row r="215" spans="3:3" x14ac:dyDescent="0.25">
      <c r="C215" s="189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397-7723-4755-80A4-E2813DD894D6}">
  <sheetPr>
    <tabColor rgb="FF92D050"/>
  </sheetPr>
  <dimension ref="A1:K59"/>
  <sheetViews>
    <sheetView workbookViewId="0">
      <selection activeCell="C10" sqref="C10"/>
    </sheetView>
  </sheetViews>
  <sheetFormatPr defaultRowHeight="15" x14ac:dyDescent="0.25"/>
  <cols>
    <col min="1" max="1" width="19.140625" style="61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58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ht="15.75" thickBot="1" x14ac:dyDescent="0.3">
      <c r="A2" s="81">
        <v>1</v>
      </c>
      <c r="B2" s="84">
        <f>A2</f>
        <v>1</v>
      </c>
      <c r="C2" s="84">
        <f>A4</f>
        <v>3</v>
      </c>
      <c r="D2" s="84">
        <f>A6</f>
        <v>5</v>
      </c>
      <c r="E2" s="84">
        <f>A8</f>
        <v>7</v>
      </c>
      <c r="F2" s="84">
        <f>A10</f>
        <v>9</v>
      </c>
      <c r="G2" s="84">
        <f>A12</f>
        <v>11</v>
      </c>
      <c r="H2" s="84">
        <f>A14</f>
        <v>13</v>
      </c>
      <c r="I2" s="84">
        <f>A16</f>
        <v>15</v>
      </c>
    </row>
    <row r="3" spans="1:11" x14ac:dyDescent="0.25">
      <c r="A3" s="81">
        <v>2</v>
      </c>
      <c r="B3" s="84">
        <f>A3</f>
        <v>2</v>
      </c>
      <c r="C3" s="84">
        <f>A5</f>
        <v>4</v>
      </c>
      <c r="D3" s="84">
        <f>A7</f>
        <v>6</v>
      </c>
      <c r="E3" s="84">
        <f>A9</f>
        <v>8</v>
      </c>
      <c r="F3" s="84">
        <f>A11</f>
        <v>10</v>
      </c>
      <c r="G3" s="84">
        <f>A13</f>
        <v>12</v>
      </c>
      <c r="H3" s="84">
        <f>A15</f>
        <v>14</v>
      </c>
      <c r="I3" s="84">
        <f>A17</f>
        <v>16</v>
      </c>
      <c r="K3" s="62" t="s">
        <v>55</v>
      </c>
    </row>
    <row r="4" spans="1:11" s="64" customFormat="1" ht="15.75" thickBot="1" x14ac:dyDescent="0.3">
      <c r="A4" s="81">
        <v>3</v>
      </c>
      <c r="B4" s="85">
        <f t="shared" ref="B4:I4" si="0">SUM(B2:B3)</f>
        <v>3</v>
      </c>
      <c r="C4" s="85">
        <f t="shared" si="0"/>
        <v>7</v>
      </c>
      <c r="D4" s="85">
        <f t="shared" si="0"/>
        <v>11</v>
      </c>
      <c r="E4" s="85">
        <f t="shared" si="0"/>
        <v>15</v>
      </c>
      <c r="F4" s="85">
        <f t="shared" si="0"/>
        <v>19</v>
      </c>
      <c r="G4" s="85">
        <f t="shared" si="0"/>
        <v>23</v>
      </c>
      <c r="H4" s="85">
        <f t="shared" si="0"/>
        <v>27</v>
      </c>
      <c r="I4" s="85">
        <f t="shared" si="0"/>
        <v>31</v>
      </c>
      <c r="K4" s="86">
        <f>SUM(B4:I4)</f>
        <v>136</v>
      </c>
    </row>
    <row r="5" spans="1:11" s="61" customFormat="1" x14ac:dyDescent="0.25">
      <c r="A5" s="81">
        <v>4</v>
      </c>
    </row>
    <row r="6" spans="1:11" s="61" customFormat="1" x14ac:dyDescent="0.25">
      <c r="A6" s="81">
        <v>5</v>
      </c>
      <c r="B6" s="67" t="s">
        <v>10</v>
      </c>
      <c r="C6" s="87">
        <f>B4</f>
        <v>3</v>
      </c>
    </row>
    <row r="7" spans="1:11" s="61" customFormat="1" x14ac:dyDescent="0.25">
      <c r="A7" s="81">
        <v>6</v>
      </c>
      <c r="B7" s="68" t="s">
        <v>22</v>
      </c>
      <c r="C7" s="87">
        <f>C4</f>
        <v>7</v>
      </c>
    </row>
    <row r="8" spans="1:11" s="61" customFormat="1" x14ac:dyDescent="0.25">
      <c r="A8" s="81">
        <v>7</v>
      </c>
      <c r="B8" s="67" t="s">
        <v>11</v>
      </c>
      <c r="C8" s="87">
        <f>D4</f>
        <v>11</v>
      </c>
      <c r="K8" s="63"/>
    </row>
    <row r="9" spans="1:11" s="61" customFormat="1" x14ac:dyDescent="0.25">
      <c r="A9" s="81">
        <v>8</v>
      </c>
      <c r="B9" s="67" t="s">
        <v>12</v>
      </c>
      <c r="C9" s="87">
        <f>E4</f>
        <v>15</v>
      </c>
    </row>
    <row r="10" spans="1:11" s="61" customFormat="1" x14ac:dyDescent="0.25">
      <c r="A10" s="81">
        <v>9</v>
      </c>
      <c r="B10" s="67" t="s">
        <v>13</v>
      </c>
      <c r="C10" s="87">
        <f>F4</f>
        <v>19</v>
      </c>
    </row>
    <row r="11" spans="1:11" s="61" customFormat="1" x14ac:dyDescent="0.25">
      <c r="A11" s="81">
        <v>10</v>
      </c>
      <c r="B11" s="67" t="s">
        <v>14</v>
      </c>
      <c r="C11" s="87">
        <f>G4</f>
        <v>23</v>
      </c>
    </row>
    <row r="12" spans="1:11" s="61" customFormat="1" x14ac:dyDescent="0.25">
      <c r="A12" s="81">
        <v>11</v>
      </c>
      <c r="B12" s="67" t="s">
        <v>15</v>
      </c>
      <c r="C12" s="87">
        <f>H4</f>
        <v>27</v>
      </c>
    </row>
    <row r="13" spans="1:11" s="61" customFormat="1" x14ac:dyDescent="0.25">
      <c r="A13" s="81">
        <v>12</v>
      </c>
      <c r="B13" s="67" t="s">
        <v>16</v>
      </c>
      <c r="C13" s="87">
        <f>I4</f>
        <v>31</v>
      </c>
    </row>
    <row r="14" spans="1:11" s="61" customFormat="1" ht="15.75" thickBot="1" x14ac:dyDescent="0.3">
      <c r="A14" s="81">
        <v>13</v>
      </c>
      <c r="C14" s="88">
        <f>SUM(C6:C13)</f>
        <v>136</v>
      </c>
    </row>
    <row r="15" spans="1:11" s="61" customFormat="1" ht="15.75" thickTop="1" x14ac:dyDescent="0.25">
      <c r="A15" s="81">
        <v>14</v>
      </c>
    </row>
    <row r="16" spans="1:11" s="61" customFormat="1" x14ac:dyDescent="0.25">
      <c r="A16" s="81">
        <v>15</v>
      </c>
    </row>
    <row r="17" spans="1:1" s="61" customFormat="1" x14ac:dyDescent="0.25">
      <c r="A17" s="81">
        <v>16</v>
      </c>
    </row>
    <row r="18" spans="1:1" s="61" customFormat="1" x14ac:dyDescent="0.25">
      <c r="A18" s="63"/>
    </row>
    <row r="19" spans="1:1" s="61" customFormat="1" x14ac:dyDescent="0.25">
      <c r="A19" s="63"/>
    </row>
    <row r="20" spans="1:1" s="61" customFormat="1" x14ac:dyDescent="0.25">
      <c r="A20" s="63"/>
    </row>
    <row r="21" spans="1:1" s="61" customFormat="1" x14ac:dyDescent="0.25">
      <c r="A21" s="63"/>
    </row>
    <row r="22" spans="1:1" s="61" customFormat="1" x14ac:dyDescent="0.25">
      <c r="A22" s="63"/>
    </row>
    <row r="23" spans="1:1" s="61" customFormat="1" x14ac:dyDescent="0.25">
      <c r="A23" s="63"/>
    </row>
    <row r="24" spans="1:1" s="61" customFormat="1" x14ac:dyDescent="0.25">
      <c r="A24" s="63"/>
    </row>
    <row r="25" spans="1:1" s="61" customFormat="1" x14ac:dyDescent="0.25">
      <c r="A25" s="63"/>
    </row>
    <row r="26" spans="1:1" s="61" customFormat="1" x14ac:dyDescent="0.25">
      <c r="A26" s="63"/>
    </row>
    <row r="27" spans="1:1" s="61" customFormat="1" x14ac:dyDescent="0.25">
      <c r="A27" s="63"/>
    </row>
    <row r="28" spans="1:1" s="61" customFormat="1" x14ac:dyDescent="0.25">
      <c r="A28" s="63"/>
    </row>
    <row r="29" spans="1:1" s="61" customFormat="1" x14ac:dyDescent="0.25">
      <c r="A29" s="63"/>
    </row>
    <row r="30" spans="1:1" s="61" customFormat="1" x14ac:dyDescent="0.25">
      <c r="A30" s="63"/>
    </row>
    <row r="31" spans="1:1" s="61" customFormat="1" x14ac:dyDescent="0.25">
      <c r="A31" s="63"/>
    </row>
    <row r="32" spans="1:1" s="61" customFormat="1" x14ac:dyDescent="0.25">
      <c r="A32" s="63"/>
    </row>
    <row r="33" spans="1:1" s="61" customFormat="1" x14ac:dyDescent="0.25">
      <c r="A33" s="63"/>
    </row>
    <row r="34" spans="1:1" s="61" customFormat="1" x14ac:dyDescent="0.25">
      <c r="A34" s="63"/>
    </row>
    <row r="35" spans="1:1" s="61" customFormat="1" x14ac:dyDescent="0.25">
      <c r="A35" s="63"/>
    </row>
    <row r="36" spans="1:1" s="61" customFormat="1" x14ac:dyDescent="0.25">
      <c r="A36" s="63"/>
    </row>
    <row r="37" spans="1:1" s="61" customFormat="1" x14ac:dyDescent="0.25">
      <c r="A37" s="63"/>
    </row>
    <row r="38" spans="1:1" s="61" customFormat="1" x14ac:dyDescent="0.25">
      <c r="A38" s="63"/>
    </row>
    <row r="39" spans="1:1" s="61" customFormat="1" x14ac:dyDescent="0.25">
      <c r="A39" s="63"/>
    </row>
    <row r="40" spans="1:1" s="61" customFormat="1" x14ac:dyDescent="0.25">
      <c r="A40" s="63"/>
    </row>
    <row r="41" spans="1:1" s="61" customFormat="1" x14ac:dyDescent="0.25">
      <c r="A41" s="63"/>
    </row>
    <row r="42" spans="1:1" s="61" customFormat="1" x14ac:dyDescent="0.25">
      <c r="A42" s="63"/>
    </row>
    <row r="43" spans="1:1" s="61" customFormat="1" x14ac:dyDescent="0.25">
      <c r="A43" s="63"/>
    </row>
    <row r="44" spans="1:1" s="61" customFormat="1" x14ac:dyDescent="0.25">
      <c r="A44" s="63"/>
    </row>
    <row r="45" spans="1:1" s="61" customFormat="1" x14ac:dyDescent="0.25">
      <c r="A45" s="63"/>
    </row>
    <row r="46" spans="1:1" s="61" customFormat="1" x14ac:dyDescent="0.25">
      <c r="A46" s="63"/>
    </row>
    <row r="47" spans="1:1" s="61" customFormat="1" x14ac:dyDescent="0.25">
      <c r="A47" s="63"/>
    </row>
    <row r="48" spans="1:1" s="61" customFormat="1" x14ac:dyDescent="0.25">
      <c r="A48" s="63"/>
    </row>
    <row r="49" spans="1:1" s="61" customFormat="1" x14ac:dyDescent="0.25">
      <c r="A49" s="63"/>
    </row>
    <row r="50" spans="1:1" s="61" customFormat="1" x14ac:dyDescent="0.25">
      <c r="A50" s="63"/>
    </row>
    <row r="51" spans="1:1" s="61" customFormat="1" x14ac:dyDescent="0.25">
      <c r="A51" s="63"/>
    </row>
    <row r="52" spans="1:1" s="61" customFormat="1" x14ac:dyDescent="0.25">
      <c r="A52" s="63"/>
    </row>
    <row r="53" spans="1:1" s="61" customFormat="1" x14ac:dyDescent="0.25">
      <c r="A53" s="63"/>
    </row>
    <row r="54" spans="1:1" s="61" customFormat="1" x14ac:dyDescent="0.25">
      <c r="A54" s="63"/>
    </row>
    <row r="55" spans="1:1" s="61" customFormat="1" x14ac:dyDescent="0.25">
      <c r="A55" s="63"/>
    </row>
    <row r="56" spans="1:1" x14ac:dyDescent="0.25">
      <c r="A56" s="63"/>
    </row>
    <row r="57" spans="1:1" x14ac:dyDescent="0.25">
      <c r="A57" s="63"/>
    </row>
    <row r="58" spans="1:1" x14ac:dyDescent="0.25">
      <c r="A58" s="66"/>
    </row>
    <row r="59" spans="1:1" x14ac:dyDescent="0.25">
      <c r="A59" s="66"/>
    </row>
  </sheetData>
  <sheetProtection algorithmName="SHA-512" hashValue="R9BKw6bsSxhIElbUb7MdwAKeyYF+PQg9sW6HqYmcppCpi1Y7+bVl3MQByR+iJKT3Wv58AFM8L7zAQ034X4N1ZQ==" saltValue="HXVR8Qr9elwOSNLPzzgdr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574-B282-4B2A-A550-EFC8B4EEE3CE}">
  <dimension ref="A1:K31"/>
  <sheetViews>
    <sheetView workbookViewId="0">
      <selection activeCell="C13" sqref="C13"/>
    </sheetView>
  </sheetViews>
  <sheetFormatPr defaultRowHeight="15" x14ac:dyDescent="0.25"/>
  <cols>
    <col min="1" max="1" width="19.140625" style="83" customWidth="1"/>
    <col min="2" max="6" width="19.140625" customWidth="1"/>
    <col min="7" max="7" width="17.7109375" customWidth="1"/>
    <col min="8" max="8" width="17" customWidth="1"/>
    <col min="9" max="9" width="15.7109375" customWidth="1"/>
    <col min="10" max="10" width="2.28515625" customWidth="1"/>
    <col min="11" max="17" width="19.140625" customWidth="1"/>
  </cols>
  <sheetData>
    <row r="1" spans="1:11" x14ac:dyDescent="0.25">
      <c r="A1" s="82" t="s">
        <v>54</v>
      </c>
      <c r="B1" s="59" t="s">
        <v>10</v>
      </c>
      <c r="C1" s="60" t="s">
        <v>22</v>
      </c>
      <c r="D1" s="59" t="s">
        <v>11</v>
      </c>
      <c r="E1" s="59" t="s">
        <v>12</v>
      </c>
      <c r="F1" s="59" t="s">
        <v>13</v>
      </c>
      <c r="G1" s="59" t="s">
        <v>14</v>
      </c>
      <c r="H1" s="59" t="s">
        <v>15</v>
      </c>
      <c r="I1" s="59" t="s">
        <v>16</v>
      </c>
    </row>
    <row r="2" spans="1:11" x14ac:dyDescent="0.25">
      <c r="A2" s="81">
        <v>1</v>
      </c>
      <c r="B2" s="84">
        <f>A2</f>
        <v>1</v>
      </c>
      <c r="C2" s="84">
        <f>A5</f>
        <v>4</v>
      </c>
      <c r="D2" s="84">
        <f>A8</f>
        <v>7</v>
      </c>
      <c r="E2" s="84">
        <f>A11</f>
        <v>10</v>
      </c>
      <c r="F2" s="84">
        <f>A14</f>
        <v>13</v>
      </c>
      <c r="G2" s="84">
        <f>A17</f>
        <v>16</v>
      </c>
      <c r="H2" s="84">
        <f>A20</f>
        <v>19</v>
      </c>
      <c r="I2" s="84">
        <f>A23</f>
        <v>22</v>
      </c>
    </row>
    <row r="3" spans="1:11" ht="15.75" thickBot="1" x14ac:dyDescent="0.3">
      <c r="A3" s="81">
        <v>2</v>
      </c>
      <c r="B3" s="84">
        <f t="shared" ref="B3:B4" si="0">A3</f>
        <v>2</v>
      </c>
      <c r="C3" s="84">
        <f t="shared" ref="C3:C4" si="1">A6</f>
        <v>5</v>
      </c>
      <c r="D3" s="84">
        <f t="shared" ref="D3:D4" si="2">A9</f>
        <v>8</v>
      </c>
      <c r="E3" s="84">
        <f t="shared" ref="E3:E4" si="3">A12</f>
        <v>11</v>
      </c>
      <c r="F3" s="84">
        <f t="shared" ref="F3:F4" si="4">A15</f>
        <v>14</v>
      </c>
      <c r="G3" s="84">
        <f t="shared" ref="G3:G4" si="5">A18</f>
        <v>17</v>
      </c>
      <c r="H3" s="84">
        <f t="shared" ref="H3:H4" si="6">A21</f>
        <v>20</v>
      </c>
      <c r="I3" s="84">
        <f t="shared" ref="I3:I4" si="7">A24</f>
        <v>23</v>
      </c>
    </row>
    <row r="4" spans="1:11" x14ac:dyDescent="0.25">
      <c r="A4" s="81">
        <v>3</v>
      </c>
      <c r="B4" s="84">
        <f t="shared" si="0"/>
        <v>3</v>
      </c>
      <c r="C4" s="84">
        <f t="shared" si="1"/>
        <v>6</v>
      </c>
      <c r="D4" s="84">
        <f t="shared" si="2"/>
        <v>9</v>
      </c>
      <c r="E4" s="84">
        <f t="shared" si="3"/>
        <v>12</v>
      </c>
      <c r="F4" s="84">
        <f t="shared" si="4"/>
        <v>15</v>
      </c>
      <c r="G4" s="84">
        <f t="shared" si="5"/>
        <v>18</v>
      </c>
      <c r="H4" s="84">
        <f t="shared" si="6"/>
        <v>21</v>
      </c>
      <c r="I4" s="84">
        <f t="shared" si="7"/>
        <v>24</v>
      </c>
      <c r="K4" s="62" t="s">
        <v>55</v>
      </c>
    </row>
    <row r="5" spans="1:11" s="64" customFormat="1" ht="15.75" thickBot="1" x14ac:dyDescent="0.3">
      <c r="A5" s="81">
        <v>4</v>
      </c>
      <c r="B5" s="85">
        <f t="shared" ref="B5:I5" si="8">SUM(B2:B4)</f>
        <v>6</v>
      </c>
      <c r="C5" s="85">
        <f t="shared" si="8"/>
        <v>15</v>
      </c>
      <c r="D5" s="85">
        <f t="shared" si="8"/>
        <v>24</v>
      </c>
      <c r="E5" s="85">
        <f t="shared" si="8"/>
        <v>33</v>
      </c>
      <c r="F5" s="85">
        <f t="shared" si="8"/>
        <v>42</v>
      </c>
      <c r="G5" s="85">
        <f t="shared" si="8"/>
        <v>51</v>
      </c>
      <c r="H5" s="85">
        <f t="shared" si="8"/>
        <v>60</v>
      </c>
      <c r="I5" s="85">
        <f t="shared" si="8"/>
        <v>69</v>
      </c>
      <c r="K5" s="86">
        <f>SUM(B5:I5)</f>
        <v>300</v>
      </c>
    </row>
    <row r="6" spans="1:11" s="61" customFormat="1" x14ac:dyDescent="0.25">
      <c r="A6" s="81">
        <v>5</v>
      </c>
    </row>
    <row r="7" spans="1:11" s="61" customFormat="1" x14ac:dyDescent="0.25">
      <c r="A7" s="81">
        <v>6</v>
      </c>
      <c r="B7" s="67" t="s">
        <v>10</v>
      </c>
      <c r="C7" s="87">
        <f>B5</f>
        <v>6</v>
      </c>
    </row>
    <row r="8" spans="1:11" s="61" customFormat="1" x14ac:dyDescent="0.25">
      <c r="A8" s="81">
        <v>7</v>
      </c>
      <c r="B8" s="68" t="s">
        <v>22</v>
      </c>
      <c r="C8" s="87">
        <f>C5</f>
        <v>15</v>
      </c>
    </row>
    <row r="9" spans="1:11" s="61" customFormat="1" x14ac:dyDescent="0.25">
      <c r="A9" s="81">
        <v>8</v>
      </c>
      <c r="B9" s="67" t="s">
        <v>11</v>
      </c>
      <c r="C9" s="87">
        <f>D5</f>
        <v>24</v>
      </c>
      <c r="K9" s="63"/>
    </row>
    <row r="10" spans="1:11" s="61" customFormat="1" x14ac:dyDescent="0.25">
      <c r="A10" s="81">
        <v>9</v>
      </c>
      <c r="B10" s="67" t="s">
        <v>12</v>
      </c>
      <c r="C10" s="87">
        <f>E5</f>
        <v>33</v>
      </c>
    </row>
    <row r="11" spans="1:11" s="61" customFormat="1" x14ac:dyDescent="0.25">
      <c r="A11" s="81">
        <v>10</v>
      </c>
      <c r="B11" s="67" t="s">
        <v>13</v>
      </c>
      <c r="C11" s="87">
        <f>F5</f>
        <v>42</v>
      </c>
    </row>
    <row r="12" spans="1:11" s="61" customFormat="1" x14ac:dyDescent="0.25">
      <c r="A12" s="81">
        <v>11</v>
      </c>
      <c r="B12" s="67" t="s">
        <v>14</v>
      </c>
      <c r="C12" s="87">
        <f>G5</f>
        <v>51</v>
      </c>
    </row>
    <row r="13" spans="1:11" s="61" customFormat="1" x14ac:dyDescent="0.25">
      <c r="A13" s="81">
        <v>12</v>
      </c>
      <c r="B13" s="67" t="s">
        <v>15</v>
      </c>
      <c r="C13" s="87">
        <f>H5</f>
        <v>60</v>
      </c>
    </row>
    <row r="14" spans="1:11" s="61" customFormat="1" x14ac:dyDescent="0.25">
      <c r="A14" s="81">
        <v>13</v>
      </c>
      <c r="B14" s="67" t="s">
        <v>16</v>
      </c>
      <c r="C14" s="87">
        <f>I5</f>
        <v>69</v>
      </c>
    </row>
    <row r="15" spans="1:11" s="61" customFormat="1" ht="15.75" thickBot="1" x14ac:dyDescent="0.3">
      <c r="A15" s="81">
        <v>14</v>
      </c>
      <c r="C15" s="88">
        <f>SUM(C7:C14)</f>
        <v>300</v>
      </c>
    </row>
    <row r="16" spans="1:11" s="61" customFormat="1" ht="15.75" thickTop="1" x14ac:dyDescent="0.25">
      <c r="A16" s="81">
        <v>15</v>
      </c>
    </row>
    <row r="17" spans="1:1" s="61" customFormat="1" x14ac:dyDescent="0.25">
      <c r="A17" s="81">
        <v>16</v>
      </c>
    </row>
    <row r="18" spans="1:1" s="61" customFormat="1" x14ac:dyDescent="0.25">
      <c r="A18" s="81">
        <v>17</v>
      </c>
    </row>
    <row r="19" spans="1:1" s="61" customFormat="1" x14ac:dyDescent="0.25">
      <c r="A19" s="81">
        <v>18</v>
      </c>
    </row>
    <row r="20" spans="1:1" s="61" customFormat="1" x14ac:dyDescent="0.25">
      <c r="A20" s="81">
        <v>19</v>
      </c>
    </row>
    <row r="21" spans="1:1" s="61" customFormat="1" x14ac:dyDescent="0.25">
      <c r="A21" s="81">
        <v>20</v>
      </c>
    </row>
    <row r="22" spans="1:1" s="61" customFormat="1" x14ac:dyDescent="0.25">
      <c r="A22" s="81">
        <v>21</v>
      </c>
    </row>
    <row r="23" spans="1:1" s="61" customFormat="1" x14ac:dyDescent="0.25">
      <c r="A23" s="81">
        <v>22</v>
      </c>
    </row>
    <row r="24" spans="1:1" s="61" customFormat="1" x14ac:dyDescent="0.25">
      <c r="A24" s="81">
        <v>23</v>
      </c>
    </row>
    <row r="25" spans="1:1" s="61" customFormat="1" x14ac:dyDescent="0.25">
      <c r="A25" s="81">
        <v>24</v>
      </c>
    </row>
    <row r="26" spans="1:1" s="61" customFormat="1" x14ac:dyDescent="0.25">
      <c r="A26" s="83"/>
    </row>
    <row r="27" spans="1:1" s="61" customFormat="1" x14ac:dyDescent="0.25">
      <c r="A27" s="83"/>
    </row>
    <row r="28" spans="1:1" s="61" customFormat="1" x14ac:dyDescent="0.25">
      <c r="A28" s="83"/>
    </row>
    <row r="29" spans="1:1" s="61" customFormat="1" x14ac:dyDescent="0.25">
      <c r="A29" s="83"/>
    </row>
    <row r="30" spans="1:1" s="61" customFormat="1" x14ac:dyDescent="0.25">
      <c r="A30" s="83"/>
    </row>
    <row r="31" spans="1:1" s="61" customFormat="1" x14ac:dyDescent="0.25">
      <c r="A31" s="83"/>
    </row>
  </sheetData>
  <sheetProtection algorithmName="SHA-512" hashValue="APruwFI5eKMeJsOdrB16lKw+N01l8M9uaGygE2qe1fe/6QMyZF3yRt3oxsUd65zV6A3ho4B1vdOsE+fYedxQ0Q==" saltValue="2pMSdbimRY8OGR/HtOeCo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Workings</vt:lpstr>
      <vt:lpstr>OS Rough</vt:lpstr>
      <vt:lpstr>OsReport</vt:lpstr>
      <vt:lpstr>CHQ DC</vt:lpstr>
      <vt:lpstr>Dlay Coll</vt:lpstr>
      <vt:lpstr>INS_LIMIT</vt:lpstr>
      <vt:lpstr>Remit_Cncl</vt:lpstr>
      <vt:lpstr>Aging2</vt:lpstr>
      <vt:lpstr>Aging3</vt:lpstr>
      <vt:lpstr>Aging5</vt:lpstr>
      <vt:lpstr>Aging6</vt:lpstr>
      <vt:lpstr>Aging7</vt:lpstr>
      <vt:lpstr>Aging8</vt:lpstr>
      <vt:lpstr>os recon</vt:lpstr>
      <vt:lpstr>Audit Days 12</vt:lpstr>
      <vt:lpstr>D-table</vt:lpstr>
    </vt:vector>
  </TitlesOfParts>
  <Company>ACME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Sarker3395</dc:creator>
  <cp:lastModifiedBy>Sajib Sarker</cp:lastModifiedBy>
  <cp:lastPrinted>2019-12-23T11:46:19Z</cp:lastPrinted>
  <dcterms:created xsi:type="dcterms:W3CDTF">2019-09-10T07:10:33Z</dcterms:created>
  <dcterms:modified xsi:type="dcterms:W3CDTF">2024-04-30T08:28:12Z</dcterms:modified>
</cp:coreProperties>
</file>